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drawings/drawing1.xml" ContentType="application/vnd.openxmlformats-officedocument.drawing+xml"/>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xl/customProperty31.bin" ContentType="application/vnd.openxmlformats-officedocument.spreadsheetml.customProperty"/>
  <Override PartName="/xl/customProperty32.bin" ContentType="application/vnd.openxmlformats-officedocument.spreadsheetml.customProperty"/>
  <Override PartName="/xl/customProperty33.bin" ContentType="application/vnd.openxmlformats-officedocument.spreadsheetml.customProperty"/>
  <Override PartName="/xl/customProperty34.bin" ContentType="application/vnd.openxmlformats-officedocument.spreadsheetml.customProperty"/>
  <Override PartName="/xl/customProperty35.bin" ContentType="application/vnd.openxmlformats-officedocument.spreadsheetml.customProperty"/>
  <Override PartName="/xl/customProperty36.bin" ContentType="application/vnd.openxmlformats-officedocument.spreadsheetml.customProperty"/>
  <Override PartName="/xl/customProperty37.bin" ContentType="application/vnd.openxmlformats-officedocument.spreadsheetml.customProperty"/>
  <Override PartName="/xl/customProperty38.bin" ContentType="application/vnd.openxmlformats-officedocument.spreadsheetml.customProperty"/>
  <Override PartName="/xl/customProperty39.bin" ContentType="application/vnd.openxmlformats-officedocument.spreadsheetml.customProperty"/>
  <Override PartName="/xl/customProperty40.bin" ContentType="application/vnd.openxmlformats-officedocument.spreadsheetml.customProperty"/>
  <Override PartName="/xl/customProperty41.bin" ContentType="application/vnd.openxmlformats-officedocument.spreadsheetml.customProperty"/>
  <Override PartName="/xl/customProperty42.bin" ContentType="application/vnd.openxmlformats-officedocument.spreadsheetml.customProperty"/>
  <Override PartName="/xl/customProperty43.bin" ContentType="application/vnd.openxmlformats-officedocument.spreadsheetml.customProperty"/>
  <Override PartName="/xl/customProperty44.bin" ContentType="application/vnd.openxmlformats-officedocument.spreadsheetml.customProperty"/>
  <Override PartName="/xl/customProperty45.bin" ContentType="application/vnd.openxmlformats-officedocument.spreadsheetml.customProperty"/>
  <Override PartName="/xl/customProperty46.bin" ContentType="application/vnd.openxmlformats-officedocument.spreadsheetml.customProperty"/>
  <Override PartName="/xl/customProperty47.bin" ContentType="application/vnd.openxmlformats-officedocument.spreadsheetml.customProperty"/>
  <Override PartName="/xl/customProperty48.bin" ContentType="application/vnd.openxmlformats-officedocument.spreadsheetml.customProperty"/>
  <Override PartName="/xl/customProperty49.bin" ContentType="application/vnd.openxmlformats-officedocument.spreadsheetml.customProperty"/>
  <Override PartName="/xl/customProperty50.bin" ContentType="application/vnd.openxmlformats-officedocument.spreadsheetml.customProperty"/>
  <Override PartName="/xl/customProperty51.bin" ContentType="application/vnd.openxmlformats-officedocument.spreadsheetml.customProperty"/>
  <Override PartName="/xl/customProperty52.bin" ContentType="application/vnd.openxmlformats-officedocument.spreadsheetml.customProperty"/>
  <Override PartName="/xl/customProperty53.bin" ContentType="application/vnd.openxmlformats-officedocument.spreadsheetml.customProperty"/>
  <Override PartName="/xl/customProperty54.bin" ContentType="application/vnd.openxmlformats-officedocument.spreadsheetml.customProperty"/>
  <Override PartName="/xl/customProperty55.bin" ContentType="application/vnd.openxmlformats-officedocument.spreadsheetml.customProperty"/>
  <Override PartName="/xl/customProperty56.bin" ContentType="application/vnd.openxmlformats-officedocument.spreadsheetml.customProperty"/>
  <Override PartName="/xl/customProperty57.bin" ContentType="application/vnd.openxmlformats-officedocument.spreadsheetml.customProperty"/>
  <Override PartName="/xl/customProperty58.bin" ContentType="application/vnd.openxmlformats-officedocument.spreadsheetml.customProperty"/>
  <Override PartName="/xl/customProperty59.bin" ContentType="application/vnd.openxmlformats-officedocument.spreadsheetml.customProperty"/>
  <Override PartName="/xl/customProperty60.bin" ContentType="application/vnd.openxmlformats-officedocument.spreadsheetml.customProperty"/>
  <Override PartName="/xl/customProperty61.bin" ContentType="application/vnd.openxmlformats-officedocument.spreadsheetml.customProperty"/>
  <Override PartName="/xl/customProperty62.bin" ContentType="application/vnd.openxmlformats-officedocument.spreadsheetml.customProperty"/>
  <Override PartName="/xl/customProperty63.bin" ContentType="application/vnd.openxmlformats-officedocument.spreadsheetml.customProperty"/>
  <Override PartName="/xl/customProperty64.bin" ContentType="application/vnd.openxmlformats-officedocument.spreadsheetml.customProperty"/>
  <Override PartName="/xl/customProperty65.bin" ContentType="application/vnd.openxmlformats-officedocument.spreadsheetml.customProperty"/>
  <Override PartName="/xl/customProperty66.bin" ContentType="application/vnd.openxmlformats-officedocument.spreadsheetml.customProperty"/>
  <Override PartName="/xl/customProperty67.bin" ContentType="application/vnd.openxmlformats-officedocument.spreadsheetml.customProperty"/>
  <Override PartName="/xl/customProperty68.bin" ContentType="application/vnd.openxmlformats-officedocument.spreadsheetml.customProperty"/>
  <Override PartName="/xl/customProperty69.bin" ContentType="application/vnd.openxmlformats-officedocument.spreadsheetml.customProperty"/>
  <Override PartName="/xl/customProperty70.bin" ContentType="application/vnd.openxmlformats-officedocument.spreadsheetml.customProperty"/>
  <Override PartName="/xl/customProperty71.bin" ContentType="application/vnd.openxmlformats-officedocument.spreadsheetml.customProperty"/>
  <Override PartName="/xl/customProperty72.bin" ContentType="application/vnd.openxmlformats-officedocument.spreadsheetml.customProperty"/>
  <Override PartName="/xl/customProperty73.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https://rivmnl.sharepoint.com/sites/WerkveldtrekkersEmissieregistratie/Gedeelde documenten/IE 05 Rapporteren I leveren/Methoderapport Verkeer en Vervoer/2025/4 Definitief 15 april/"/>
    </mc:Choice>
  </mc:AlternateContent>
  <xr:revisionPtr revIDLastSave="52" documentId="8_{32ED0987-FFD7-4FD4-9C9A-3E1D913F3FC4}" xr6:coauthVersionLast="47" xr6:coauthVersionMax="47" xr10:uidLastSave="{55B70030-A971-4199-9C2E-F356F45BB83C}"/>
  <bookViews>
    <workbookView xWindow="-120" yWindow="-120" windowWidth="29040" windowHeight="15720" tabRatio="664" firstSheet="39" activeTab="51" xr2:uid="{00000000-000D-0000-FFFF-FFFF00000000}"/>
  </bookViews>
  <sheets>
    <sheet name="Contents" sheetId="1" r:id="rId1"/>
    <sheet name="Disclaimer" sheetId="75" r:id="rId2"/>
    <sheet name="2.1" sheetId="2" r:id="rId3"/>
    <sheet name="2.2" sheetId="3" r:id="rId4"/>
    <sheet name="2.3" sheetId="4" r:id="rId5"/>
    <sheet name="2.4" sheetId="5" r:id="rId6"/>
    <sheet name="2.5" sheetId="6" r:id="rId7"/>
    <sheet name="2.6" sheetId="7" r:id="rId8"/>
    <sheet name="2.7" sheetId="8" r:id="rId9"/>
    <sheet name="2.8" sheetId="74" r:id="rId10"/>
    <sheet name="2.9" sheetId="126" r:id="rId11"/>
    <sheet name="3.1" sheetId="9" r:id="rId12"/>
    <sheet name="3.2" sheetId="12" r:id="rId13"/>
    <sheet name="3.3" sheetId="13" r:id="rId14"/>
    <sheet name="3.4" sheetId="14" r:id="rId15"/>
    <sheet name="3.5" sheetId="15" r:id="rId16"/>
    <sheet name="3.6" sheetId="16" r:id="rId17"/>
    <sheet name="3.7" sheetId="17" r:id="rId18"/>
    <sheet name="3.8" sheetId="18" r:id="rId19"/>
    <sheet name="3.9" sheetId="19" r:id="rId20"/>
    <sheet name="3.10" sheetId="20" r:id="rId21"/>
    <sheet name="3.11" sheetId="125" r:id="rId22"/>
    <sheet name="3.12" sheetId="102" r:id="rId23"/>
    <sheet name="3.13" sheetId="23" r:id="rId24"/>
    <sheet name="3.14" sheetId="24" r:id="rId25"/>
    <sheet name="3.15" sheetId="129" r:id="rId26"/>
    <sheet name="3.16" sheetId="137" r:id="rId27"/>
    <sheet name="3.17" sheetId="138" r:id="rId28"/>
    <sheet name="4.1" sheetId="25" r:id="rId29"/>
    <sheet name="4.2" sheetId="26" r:id="rId30"/>
    <sheet name="4.3" sheetId="27" r:id="rId31"/>
    <sheet name="4.4" sheetId="135" r:id="rId32"/>
    <sheet name="4.5" sheetId="136" r:id="rId33"/>
    <sheet name="5.1" sheetId="103" r:id="rId34"/>
    <sheet name="5.2" sheetId="104" r:id="rId35"/>
    <sheet name="5.3" sheetId="105" r:id="rId36"/>
    <sheet name="5.4" sheetId="106" r:id="rId37"/>
    <sheet name="5.5" sheetId="107" r:id="rId38"/>
    <sheet name="5.6" sheetId="108" r:id="rId39"/>
    <sheet name="5.7" sheetId="109" r:id="rId40"/>
    <sheet name="5.8" sheetId="110" r:id="rId41"/>
    <sheet name="6.1" sheetId="111" r:id="rId42"/>
    <sheet name="6.2" sheetId="112" r:id="rId43"/>
    <sheet name="6.3" sheetId="113" r:id="rId44"/>
    <sheet name="7.1" sheetId="114" r:id="rId45"/>
    <sheet name="7.2" sheetId="115" r:id="rId46"/>
    <sheet name="7.3" sheetId="116" r:id="rId47"/>
    <sheet name="7.4" sheetId="117" r:id="rId48"/>
    <sheet name="7.5" sheetId="118" r:id="rId49"/>
    <sheet name="7.6" sheetId="119" r:id="rId50"/>
    <sheet name="7.7" sheetId="120" r:id="rId51"/>
    <sheet name="7.8" sheetId="121" r:id="rId52"/>
    <sheet name="7.9" sheetId="122" r:id="rId53"/>
    <sheet name="7.10" sheetId="123" r:id="rId54"/>
    <sheet name="7.11" sheetId="124" r:id="rId55"/>
    <sheet name="8.1" sheetId="78" r:id="rId56"/>
    <sheet name="8.2" sheetId="79" r:id="rId57"/>
    <sheet name="8.3" sheetId="80" r:id="rId58"/>
    <sheet name="8.4" sheetId="81" r:id="rId59"/>
    <sheet name="8.5" sheetId="82" r:id="rId60"/>
    <sheet name="8.6" sheetId="83" r:id="rId61"/>
    <sheet name="8.7" sheetId="84" r:id="rId62"/>
    <sheet name="8.8" sheetId="85" r:id="rId63"/>
    <sheet name="8.9" sheetId="86" r:id="rId64"/>
    <sheet name="8.10" sheetId="87" r:id="rId65"/>
    <sheet name="8.11" sheetId="88" r:id="rId66"/>
    <sheet name="8.12" sheetId="89" r:id="rId67"/>
    <sheet name="8.13" sheetId="90" r:id="rId68"/>
    <sheet name="8.14" sheetId="91" r:id="rId69"/>
    <sheet name="9.1" sheetId="92" r:id="rId70"/>
    <sheet name="9.2" sheetId="93" r:id="rId71"/>
    <sheet name="9.3" sheetId="94" r:id="rId72"/>
    <sheet name="9.4" sheetId="95" r:id="rId73"/>
    <sheet name="9.5" sheetId="96" r:id="rId74"/>
    <sheet name="9.6" sheetId="97" r:id="rId75"/>
    <sheet name="9.7" sheetId="98" r:id="rId76"/>
    <sheet name="9.8" sheetId="131" r:id="rId77"/>
    <sheet name="9.9" sheetId="133" r:id="rId78"/>
    <sheet name="9.10" sheetId="130" r:id="rId79"/>
    <sheet name="9.11" sheetId="132" r:id="rId80"/>
    <sheet name="9.12" sheetId="99" r:id="rId81"/>
    <sheet name="9.13" sheetId="100" r:id="rId82"/>
    <sheet name="9.14" sheetId="101" r:id="rId83"/>
    <sheet name="9.15" sheetId="128" r:id="rId84"/>
    <sheet name="9.16" sheetId="134" r:id="rId85"/>
  </sheets>
  <definedNames>
    <definedName name="_xlnm._FilterDatabase" localSheetId="60" hidden="1">'8.6'!#REF!</definedName>
    <definedName name="_xlnm._FilterDatabase" localSheetId="82" hidden="1">'9.14'!$A$3:$D$25</definedName>
    <definedName name="_xlnm._FilterDatabase" localSheetId="83" hidden="1">'9.15'!$A$3:$D$25</definedName>
    <definedName name="_xlnm._FilterDatabase" localSheetId="84" hidden="1">'9.16'!$A$3:$Q$759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6" i="113" l="1"/>
  <c r="AI6" i="113"/>
  <c r="AH6" i="113"/>
  <c r="B44" i="1" l="1"/>
  <c r="B43" i="1"/>
  <c r="B40" i="1"/>
  <c r="V47" i="1"/>
  <c r="V45" i="1"/>
  <c r="V39" i="1"/>
  <c r="V38" i="1"/>
  <c r="V37" i="1"/>
  <c r="V36" i="1"/>
  <c r="W65" i="128" l="1"/>
  <c r="W66" i="128" s="1"/>
  <c r="W67" i="128" s="1"/>
  <c r="V65" i="128"/>
  <c r="V66" i="128" s="1"/>
  <c r="V67" i="128" s="1"/>
  <c r="U65" i="128"/>
  <c r="U66" i="128" s="1"/>
  <c r="U67" i="128" s="1"/>
  <c r="T65" i="128"/>
  <c r="T66" i="128" s="1"/>
  <c r="T67" i="128" s="1"/>
  <c r="S65" i="128"/>
  <c r="S66" i="128" s="1"/>
  <c r="S67" i="128" s="1"/>
  <c r="R65" i="128"/>
  <c r="R66" i="128" s="1"/>
  <c r="R67" i="128" s="1"/>
  <c r="Q65" i="128"/>
  <c r="Q66" i="128" s="1"/>
  <c r="Q67" i="128" s="1"/>
  <c r="P65" i="128"/>
  <c r="P66" i="128" s="1"/>
  <c r="P67" i="128" s="1"/>
  <c r="O65" i="128"/>
  <c r="O66" i="128" s="1"/>
  <c r="O67" i="128" s="1"/>
  <c r="N65" i="128"/>
  <c r="N66" i="128" s="1"/>
  <c r="N67" i="128" s="1"/>
  <c r="M65" i="128"/>
  <c r="M66" i="128" s="1"/>
  <c r="M67" i="128" s="1"/>
  <c r="L65" i="128"/>
  <c r="L66" i="128" s="1"/>
  <c r="L67" i="128" s="1"/>
  <c r="K65" i="128"/>
  <c r="K66" i="128" s="1"/>
  <c r="K67" i="128" s="1"/>
  <c r="J65" i="128"/>
  <c r="J66" i="128" s="1"/>
  <c r="J67" i="128" s="1"/>
  <c r="I65" i="128"/>
  <c r="I66" i="128" s="1"/>
  <c r="I67" i="128" s="1"/>
  <c r="H65" i="128"/>
  <c r="H66" i="128" s="1"/>
  <c r="H67" i="128" s="1"/>
  <c r="G65" i="128"/>
  <c r="G66" i="128" s="1"/>
  <c r="G67" i="128" s="1"/>
  <c r="F65" i="128"/>
  <c r="F66" i="128" s="1"/>
  <c r="F67" i="128" s="1"/>
  <c r="E65" i="128"/>
  <c r="E66" i="128" s="1"/>
  <c r="E67" i="128" s="1"/>
  <c r="D65" i="128"/>
  <c r="D66" i="128" s="1"/>
  <c r="D67" i="128" s="1"/>
  <c r="C65" i="128"/>
  <c r="C66" i="128" s="1"/>
  <c r="C67" i="128" s="1"/>
  <c r="B65" i="128"/>
  <c r="B66" i="128" s="1"/>
  <c r="B67" i="128" s="1"/>
  <c r="L13" i="128"/>
  <c r="K13" i="128"/>
  <c r="J13" i="128"/>
  <c r="I13" i="128"/>
  <c r="H13" i="128"/>
  <c r="G13" i="128"/>
  <c r="F13" i="128"/>
  <c r="E13" i="128"/>
  <c r="D13" i="128"/>
  <c r="C13" i="128"/>
  <c r="B13" i="128"/>
  <c r="L12" i="128"/>
  <c r="K12" i="128"/>
  <c r="J12" i="128"/>
  <c r="I12" i="128"/>
  <c r="H12" i="128"/>
  <c r="G12" i="128"/>
  <c r="F12" i="128"/>
  <c r="E12" i="128"/>
  <c r="D12" i="128"/>
  <c r="C12" i="128"/>
  <c r="B12" i="128"/>
  <c r="D89" i="16" l="1"/>
  <c r="D88" i="16"/>
  <c r="D87" i="16"/>
  <c r="D86" i="16"/>
  <c r="D85" i="16"/>
  <c r="D84" i="16"/>
  <c r="D83" i="16"/>
  <c r="D82" i="16"/>
  <c r="D81" i="16"/>
  <c r="D80" i="16"/>
  <c r="D79" i="16"/>
  <c r="D78" i="16"/>
  <c r="D77" i="16"/>
  <c r="D76" i="16"/>
  <c r="D75" i="16"/>
  <c r="D74" i="16"/>
  <c r="D73" i="16"/>
  <c r="D72" i="16"/>
  <c r="D71" i="16"/>
  <c r="D70" i="16"/>
  <c r="D69" i="16"/>
  <c r="D68" i="16"/>
  <c r="D67" i="16"/>
  <c r="D66" i="16"/>
  <c r="D65" i="16"/>
  <c r="D64" i="16"/>
  <c r="D63" i="16"/>
  <c r="D62" i="16"/>
  <c r="D61" i="16"/>
  <c r="D60" i="16"/>
  <c r="C88" i="16"/>
  <c r="C87" i="16"/>
  <c r="C86" i="16"/>
  <c r="C85" i="16"/>
  <c r="C84" i="16"/>
  <c r="C83" i="16"/>
  <c r="C82" i="16"/>
  <c r="C81" i="16"/>
  <c r="C80" i="16"/>
  <c r="C79" i="16"/>
  <c r="C78" i="16"/>
  <c r="C77" i="16"/>
  <c r="C76" i="16"/>
  <c r="C75" i="16"/>
  <c r="C74" i="16"/>
  <c r="C73" i="16"/>
  <c r="C72" i="16"/>
  <c r="C71" i="16"/>
  <c r="C70" i="16"/>
  <c r="C69" i="16"/>
  <c r="C68" i="16"/>
  <c r="C67" i="16"/>
  <c r="C66" i="16"/>
  <c r="C65" i="16"/>
  <c r="C64" i="16"/>
  <c r="C63" i="16"/>
  <c r="C62" i="16"/>
  <c r="C61" i="16"/>
  <c r="C60" i="16"/>
  <c r="C89" i="16"/>
  <c r="I121" i="16"/>
  <c r="I122" i="16"/>
  <c r="I123" i="16"/>
  <c r="I104" i="16"/>
  <c r="I105" i="16"/>
  <c r="I106" i="16"/>
  <c r="I107" i="16"/>
  <c r="I108" i="16"/>
  <c r="I109" i="16"/>
  <c r="I110" i="16"/>
  <c r="I111" i="16"/>
  <c r="I112" i="16"/>
  <c r="I113" i="16"/>
  <c r="I114" i="16"/>
  <c r="I115" i="16"/>
  <c r="I116" i="16"/>
  <c r="I117" i="16"/>
  <c r="I118" i="16"/>
  <c r="I119" i="16"/>
  <c r="I120" i="16"/>
  <c r="B14" i="1" l="1"/>
  <c r="V46" i="1"/>
  <c r="V44" i="1"/>
  <c r="B46" i="1"/>
  <c r="B45" i="1"/>
  <c r="V43" i="1"/>
  <c r="V20" i="1"/>
  <c r="V19" i="1"/>
  <c r="B12" i="85"/>
  <c r="B30" i="1" l="1"/>
  <c r="B29" i="1"/>
  <c r="B28" i="1"/>
  <c r="B27" i="1"/>
  <c r="V5" i="1"/>
  <c r="L41" i="1"/>
  <c r="B11" i="1"/>
  <c r="D12" i="3" l="1"/>
  <c r="B38" i="1"/>
  <c r="V6" i="1" l="1"/>
  <c r="V7" i="1"/>
  <c r="V8" i="1"/>
  <c r="L42" i="1"/>
  <c r="L40" i="1"/>
  <c r="L39" i="1"/>
  <c r="L38" i="1"/>
  <c r="L37" i="1"/>
  <c r="L36" i="1"/>
  <c r="L35" i="1"/>
  <c r="L34" i="1"/>
  <c r="L33" i="1"/>
  <c r="L32" i="1"/>
  <c r="L31" i="1"/>
  <c r="L30" i="1"/>
  <c r="L29" i="1"/>
  <c r="L28" i="1"/>
  <c r="L27" i="1"/>
  <c r="L26" i="1"/>
  <c r="L23" i="1"/>
  <c r="L22" i="1"/>
  <c r="L21" i="1"/>
  <c r="L18" i="1"/>
  <c r="L17" i="1"/>
  <c r="L16" i="1"/>
  <c r="L15" i="1"/>
  <c r="L14" i="1"/>
  <c r="L13" i="1"/>
  <c r="L12" i="1"/>
  <c r="L11" i="1"/>
  <c r="B39" i="1" l="1"/>
  <c r="V42" i="1" l="1"/>
  <c r="V41" i="1"/>
  <c r="V40" i="1"/>
  <c r="V35" i="1"/>
  <c r="V34" i="1"/>
  <c r="V33" i="1"/>
  <c r="V32" i="1"/>
  <c r="V31" i="1"/>
  <c r="V30" i="1"/>
  <c r="V29" i="1"/>
  <c r="V26" i="1"/>
  <c r="V25" i="1"/>
  <c r="V24" i="1"/>
  <c r="V23" i="1"/>
  <c r="V22" i="1"/>
  <c r="V21" i="1"/>
  <c r="V18" i="1"/>
  <c r="V17" i="1"/>
  <c r="V16" i="1"/>
  <c r="V15" i="1"/>
  <c r="V14" i="1"/>
  <c r="V13" i="1"/>
  <c r="V12" i="1"/>
  <c r="V11" i="1"/>
  <c r="B37" i="1" l="1"/>
  <c r="B35" i="1"/>
  <c r="B36" i="1"/>
  <c r="B34" i="1"/>
  <c r="B13" i="1" l="1"/>
  <c r="B7" i="1"/>
  <c r="L8" i="1" l="1"/>
  <c r="L7" i="1"/>
  <c r="L6" i="1"/>
  <c r="B42" i="1"/>
  <c r="B41" i="1"/>
  <c r="B33" i="1"/>
  <c r="B32" i="1"/>
  <c r="B31" i="1"/>
  <c r="B26" i="1" l="1"/>
  <c r="B25" i="1"/>
  <c r="B24" i="1"/>
  <c r="B20" i="1" l="1"/>
  <c r="B23" i="1"/>
  <c r="B22" i="1"/>
  <c r="B21" i="1"/>
  <c r="B19" i="1"/>
  <c r="B18" i="1"/>
  <c r="B17" i="1"/>
  <c r="B10" i="1"/>
  <c r="B12" i="1"/>
  <c r="B9" i="1"/>
  <c r="B8" i="1"/>
  <c r="B6" i="1"/>
</calcChain>
</file>

<file path=xl/sharedStrings.xml><?xml version="1.0" encoding="utf-8"?>
<sst xmlns="http://schemas.openxmlformats.org/spreadsheetml/2006/main" count="12874" uniqueCount="2375">
  <si>
    <t>Set of tables of the methods report for calculating the emissions of transport in the Netherlands</t>
  </si>
  <si>
    <t>version 2023</t>
  </si>
  <si>
    <t>Greenhouse gas emissions</t>
  </si>
  <si>
    <t>Rail traffic</t>
  </si>
  <si>
    <t>Inland navigation</t>
  </si>
  <si>
    <t>Air traffic</t>
  </si>
  <si>
    <t>Road traffic</t>
  </si>
  <si>
    <t>Fisheries</t>
  </si>
  <si>
    <t>Ocean shipping</t>
  </si>
  <si>
    <t>Mobile machinery</t>
  </si>
  <si>
    <t>To table of contents</t>
  </si>
  <si>
    <t>NL</t>
  </si>
  <si>
    <t>De gegevens verzameld en verwerkt door de Taakgroep Verkeer en Vervoer voor de Emissieregistratie, zoals emissiefactoren, zijn bedoeld om nationale totalen van de schadelijke uitstoot van Verkeer en Vervoer te bepalen en te rapporteren. Voor andere toepassingen zijn deze gegevens waarschijnlijk niet geschikt. Daarnaast worden deze inzichten jaarlijks bijgesteld en zijn oudere gegevens niet meer van toepassing. Om de verwerking van de gegevens behapbaar te maken, worden er gemiddelden bepaald per relevante situatie. Dit zijn gemiddelden van de vloot, de inzet, de onderhoudsstaat, en het gedrag in elk van de veel voorkomende situaties die substantieel bijdragen aan de totale nationale uitstoot. Het is daarom veelal niet goed mogelijk om te interpoleren, toe te passen op andere situaties dan de definieerde situaties, of de details in de onderliggende categorieën te gebruiken. In dergelijke sommen is de kans groot dat er oneigenlijke en onbetrouwbare vergelijkingen gemaakt worden. Bij toepassingen van deze cijfers voor andere doeleinden is het noodzakelijk naar de onderliggende gegevens, omstandigheden en metingen te kijken. De Taakgroep Verkeer en Vervoer, als verantwoordelijke voor deze nationale cijfers, is de partij die hierop goed toe kan zien.</t>
  </si>
  <si>
    <t>ENG</t>
  </si>
  <si>
    <t xml:space="preserve">The figures presented in this document are meant to be used to calculate and report national totals. The figures are in most cases not suitable for other uses. Furthermore, the figures change yearly based on new findings and research. Therefore, older figures are not applicable anymore. The figures are averages, therefore they are not suited for interpolation, and cannot be used in other situations than the one presented in the report. If doing so, the estimates will probably be incorrect. The figures can only be used in other situations after careful consideration of the circumstances and actual observations. The Task Torce for Transportation is responsible for these national averages, so they can be contacted in case of doubt. </t>
  </si>
  <si>
    <t>Table 2.1 Energy consumption data for greenhouse gas emission calculations</t>
  </si>
  <si>
    <t>Data source</t>
  </si>
  <si>
    <t>CRF category</t>
  </si>
  <si>
    <t>PJ</t>
  </si>
  <si>
    <t>A</t>
  </si>
  <si>
    <t>Road transportation</t>
  </si>
  <si>
    <t>A1</t>
  </si>
  <si>
    <t>Petrol</t>
  </si>
  <si>
    <t>NEH</t>
  </si>
  <si>
    <t>1A3b</t>
  </si>
  <si>
    <t>A2</t>
  </si>
  <si>
    <t>o.w. biopetrol</t>
  </si>
  <si>
    <t>= I9*A1</t>
  </si>
  <si>
    <t>A3</t>
  </si>
  <si>
    <t>Diesel fuel</t>
  </si>
  <si>
    <t>A4</t>
  </si>
  <si>
    <t>o.w. biodiesel</t>
  </si>
  <si>
    <t>= I10*A3</t>
  </si>
  <si>
    <t>A5</t>
  </si>
  <si>
    <t>LPG</t>
  </si>
  <si>
    <t>A6</t>
  </si>
  <si>
    <t>CNG/LNG</t>
  </si>
  <si>
    <t>A7</t>
  </si>
  <si>
    <t>o.w. biogas</t>
  </si>
  <si>
    <t>no data available</t>
  </si>
  <si>
    <t>A8</t>
  </si>
  <si>
    <t>Urea</t>
  </si>
  <si>
    <t>2D3</t>
  </si>
  <si>
    <t>A9</t>
  </si>
  <si>
    <t>Lubricants</t>
  </si>
  <si>
    <t>1A3b, 2D1</t>
  </si>
  <si>
    <t>B</t>
  </si>
  <si>
    <t>B1</t>
  </si>
  <si>
    <t>Agriculture, petrol</t>
  </si>
  <si>
    <t>1A4cii</t>
  </si>
  <si>
    <t>B2</t>
  </si>
  <si>
    <t>= I9*B5</t>
  </si>
  <si>
    <t>B3</t>
  </si>
  <si>
    <t>Agriculture, diesel</t>
  </si>
  <si>
    <t>B4</t>
  </si>
  <si>
    <t>B5</t>
  </si>
  <si>
    <t>Building sector, petrol</t>
  </si>
  <si>
    <t>1A2gvii</t>
  </si>
  <si>
    <t>B6</t>
  </si>
  <si>
    <t>B7</t>
  </si>
  <si>
    <t>Building sector, diesel</t>
  </si>
  <si>
    <t>B8</t>
  </si>
  <si>
    <t>B9</t>
  </si>
  <si>
    <t>Building sector, lpg</t>
  </si>
  <si>
    <t>B10</t>
  </si>
  <si>
    <t>Manufacturing industry, diesel</t>
  </si>
  <si>
    <t>ER ==&gt; NEH</t>
  </si>
  <si>
    <t>B11</t>
  </si>
  <si>
    <t>NEH_(B11+B18)</t>
  </si>
  <si>
    <t>B12</t>
  </si>
  <si>
    <t>Manufacturing industry, LPG</t>
  </si>
  <si>
    <t>B13</t>
  </si>
  <si>
    <t>Households, petrol</t>
  </si>
  <si>
    <t>1A4bii</t>
  </si>
  <si>
    <t>B14</t>
  </si>
  <si>
    <t>= I9*B13</t>
  </si>
  <si>
    <t>B15</t>
  </si>
  <si>
    <t>Other sectors, petrol</t>
  </si>
  <si>
    <t>1A4aii</t>
  </si>
  <si>
    <t>B16</t>
  </si>
  <si>
    <t>= I9*B15</t>
  </si>
  <si>
    <t>B17</t>
  </si>
  <si>
    <t>Other sectors, diesel</t>
  </si>
  <si>
    <t>NEH_(B10+B17) - ER_B10</t>
  </si>
  <si>
    <t>B18</t>
  </si>
  <si>
    <t>B19</t>
  </si>
  <si>
    <t>Other sectors, lpg</t>
  </si>
  <si>
    <t>C</t>
  </si>
  <si>
    <t>Recreational boat traffic</t>
  </si>
  <si>
    <t>C1</t>
  </si>
  <si>
    <t>1A3d</t>
  </si>
  <si>
    <t>C2</t>
  </si>
  <si>
    <t>= I9*C1</t>
  </si>
  <si>
    <t>C3</t>
  </si>
  <si>
    <t>Diesel</t>
  </si>
  <si>
    <t>ER</t>
  </si>
  <si>
    <t>C4</t>
  </si>
  <si>
    <t>D</t>
  </si>
  <si>
    <t>Railways</t>
  </si>
  <si>
    <t>D1</t>
  </si>
  <si>
    <t>1A3c</t>
  </si>
  <si>
    <t>D2</t>
  </si>
  <si>
    <t>= I10*D1</t>
  </si>
  <si>
    <t>D3</t>
  </si>
  <si>
    <t>2D1</t>
  </si>
  <si>
    <t>E</t>
  </si>
  <si>
    <t>Military Activities</t>
  </si>
  <si>
    <t>E1</t>
  </si>
  <si>
    <t>Aircraft, jet fuel</t>
  </si>
  <si>
    <t>1A5b</t>
  </si>
  <si>
    <t>E2</t>
  </si>
  <si>
    <t>Ships, mgo (diesel fuel)</t>
  </si>
  <si>
    <t>F</t>
  </si>
  <si>
    <t>Civil aviation, national</t>
  </si>
  <si>
    <t>F1</t>
  </si>
  <si>
    <t>Avgas (aviation gasoline)</t>
  </si>
  <si>
    <t>1A3a</t>
  </si>
  <si>
    <t>F2</t>
  </si>
  <si>
    <t>Jet Kerosene</t>
  </si>
  <si>
    <t>F3</t>
  </si>
  <si>
    <t>G</t>
  </si>
  <si>
    <t>Inland shipping, national</t>
  </si>
  <si>
    <t>G1</t>
  </si>
  <si>
    <t>Professional inland shipping, diesel fuel</t>
  </si>
  <si>
    <t xml:space="preserve"> = I7-G3-C3</t>
  </si>
  <si>
    <t>G2</t>
  </si>
  <si>
    <t>o.w. passenger ship and ferries</t>
  </si>
  <si>
    <t>G3</t>
  </si>
  <si>
    <t>o.w. biodiesel (cargo and passenger ship)</t>
  </si>
  <si>
    <t>G4</t>
  </si>
  <si>
    <t>Work at sea, gasolie</t>
  </si>
  <si>
    <t>G5</t>
  </si>
  <si>
    <t>LNG</t>
  </si>
  <si>
    <t>G6</t>
  </si>
  <si>
    <t>H</t>
  </si>
  <si>
    <t>H1</t>
  </si>
  <si>
    <t>1A4ciii</t>
  </si>
  <si>
    <t>H2</t>
  </si>
  <si>
    <t>Fuel oil</t>
  </si>
  <si>
    <t>I</t>
  </si>
  <si>
    <t xml:space="preserve">Motor fuel deliveries </t>
  </si>
  <si>
    <t>I1</t>
  </si>
  <si>
    <t>Petrol, total</t>
  </si>
  <si>
    <t>I2</t>
  </si>
  <si>
    <t>I3</t>
  </si>
  <si>
    <t>Diesel fuel high tax, total *</t>
  </si>
  <si>
    <t xml:space="preserve"> = A3+B3+B7+B10+B17+D1 (2013 and later), before 2013: =A3</t>
  </si>
  <si>
    <t>I4</t>
  </si>
  <si>
    <t>I5</t>
  </si>
  <si>
    <t>I6</t>
  </si>
  <si>
    <t>Diesel fuel low tax, total **</t>
  </si>
  <si>
    <t>= B3+B7+B10+B17+D1 (until 2013)</t>
  </si>
  <si>
    <t>I7</t>
  </si>
  <si>
    <t>Marine diesel oil inland navigation</t>
  </si>
  <si>
    <t>I8</t>
  </si>
  <si>
    <t>I9</t>
  </si>
  <si>
    <t>Share of biopetrol</t>
  </si>
  <si>
    <t>= I2 / I1 * 100</t>
  </si>
  <si>
    <t>I10</t>
  </si>
  <si>
    <t>Share of biodiesel</t>
  </si>
  <si>
    <t>= I4 / (I3 + I6) * 100</t>
  </si>
  <si>
    <t>K</t>
  </si>
  <si>
    <t>Bunkers</t>
  </si>
  <si>
    <t>K1</t>
  </si>
  <si>
    <t>International inland shipping, diesel fuel</t>
  </si>
  <si>
    <t>1D</t>
  </si>
  <si>
    <t>K2</t>
  </si>
  <si>
    <t>K3</t>
  </si>
  <si>
    <t>Maritme navigation, diesel fuel</t>
  </si>
  <si>
    <t>K4</t>
  </si>
  <si>
    <t>K5</t>
  </si>
  <si>
    <t>Diesel fuel, total</t>
  </si>
  <si>
    <t xml:space="preserve"> = K1 + K3</t>
  </si>
  <si>
    <t>K6</t>
  </si>
  <si>
    <t>Maritme navigation, fuel oil</t>
  </si>
  <si>
    <t>K7</t>
  </si>
  <si>
    <t>International inland shipping, LNG</t>
  </si>
  <si>
    <t>K8</t>
  </si>
  <si>
    <t>Maritme navigation, LNG</t>
  </si>
  <si>
    <t>K9</t>
  </si>
  <si>
    <t>Civil aviation, kerosene</t>
  </si>
  <si>
    <t>K10</t>
  </si>
  <si>
    <t>o.w. biokerosine</t>
  </si>
  <si>
    <t>K11</t>
  </si>
  <si>
    <t>* "White" diesel (high tax)</t>
  </si>
  <si>
    <t>** "Red" diesel (low tax)</t>
  </si>
  <si>
    <t>NEH: National Energy Balance (Statistics Netherlands)</t>
  </si>
  <si>
    <t>ER: Data determined by Dutch Emission Registration</t>
  </si>
  <si>
    <t>Bio fuel</t>
  </si>
  <si>
    <t>Table 2.2 Mobile source emission factors for greenhouse gasses</t>
  </si>
  <si>
    <t>Table 2.2A Emission factors CO2</t>
  </si>
  <si>
    <t>Net heating value</t>
  </si>
  <si>
    <t>CO2 Emission factor</t>
  </si>
  <si>
    <t>MJ/kg</t>
  </si>
  <si>
    <t>grams/MJ</t>
  </si>
  <si>
    <t>grams/kg</t>
  </si>
  <si>
    <t>Gasoline/petrol</t>
  </si>
  <si>
    <t>See table 2.6</t>
  </si>
  <si>
    <t>See table 2.7</t>
  </si>
  <si>
    <t>Aviation gasoline (AVGAS)</t>
  </si>
  <si>
    <t>Aviation kerosene</t>
  </si>
  <si>
    <t>(heavy) fuel oil</t>
  </si>
  <si>
    <t>MDO (marine diesel oil)</t>
  </si>
  <si>
    <t>MGO_ULMF</t>
  </si>
  <si>
    <t>Military ship's fuel</t>
  </si>
  <si>
    <t>Military aircraft fuel</t>
  </si>
  <si>
    <t>kgs/liter urea used</t>
  </si>
  <si>
    <t>Urea (AdBlue)</t>
  </si>
  <si>
    <t>Table 2.2B Emission factors N2O and CH4</t>
  </si>
  <si>
    <t xml:space="preserve">N2O </t>
  </si>
  <si>
    <t>CH4</t>
  </si>
  <si>
    <t>mg/MJ</t>
  </si>
  <si>
    <t>Aviation</t>
  </si>
  <si>
    <t>See Table 8.6</t>
  </si>
  <si>
    <t>Road transport</t>
  </si>
  <si>
    <t>See Table 3.17</t>
  </si>
  <si>
    <t>See Table 3.16</t>
  </si>
  <si>
    <t xml:space="preserve">   petrol</t>
  </si>
  <si>
    <t xml:space="preserve">   diesel</t>
  </si>
  <si>
    <t xml:space="preserve">   LPG</t>
  </si>
  <si>
    <t xml:space="preserve">   CNG/LNG</t>
  </si>
  <si>
    <t>Inland navigation / recreational craft / fisheries</t>
  </si>
  <si>
    <t>Recreational craft, petrol</t>
  </si>
  <si>
    <t>Non-road mobile machinery</t>
  </si>
  <si>
    <t>See Table 9.10</t>
  </si>
  <si>
    <t>See Table 9.6</t>
  </si>
  <si>
    <t>Military activities</t>
  </si>
  <si>
    <t xml:space="preserve">   shipping</t>
  </si>
  <si>
    <t xml:space="preserve">   aviation</t>
  </si>
  <si>
    <t xml:space="preserve">   diesel fuel, light fuel oil</t>
  </si>
  <si>
    <t xml:space="preserve">   heavy fuel oil</t>
  </si>
  <si>
    <t xml:space="preserve">   lubricants </t>
  </si>
  <si>
    <t xml:space="preserve">   lng</t>
  </si>
  <si>
    <t>Table 2.3 Basic data for road transport IPCC emission calculations</t>
  </si>
  <si>
    <t>Specific weight (kg/liter)</t>
  </si>
  <si>
    <t>petrol</t>
  </si>
  <si>
    <t>biopetrol</t>
  </si>
  <si>
    <t>diesel fuel</t>
  </si>
  <si>
    <t>biodiesel</t>
  </si>
  <si>
    <t>Sources:</t>
  </si>
  <si>
    <t>TNO-2021-R11314 Update of the Netherlands list of fuels in 2021</t>
  </si>
  <si>
    <t>Rapportage hernieuwbare Energie voor Vervoer in Nederland 2023 | Publicatie | Nederlandse Emissieautoriteit</t>
  </si>
  <si>
    <t>Table 2.4A Basic factors for CO2 from urea use in diesel vehicles equipped with SCR</t>
  </si>
  <si>
    <t>Table 2.4B Activity data for adblue consumption in road transport</t>
  </si>
  <si>
    <t>Total</t>
  </si>
  <si>
    <t>RT1</t>
  </si>
  <si>
    <t>RT2</t>
  </si>
  <si>
    <t>RT3</t>
  </si>
  <si>
    <t>grams/vehicle kilometre</t>
  </si>
  <si>
    <t>mln litres adblue</t>
  </si>
  <si>
    <t>passenger cars</t>
  </si>
  <si>
    <t>light duty commercial vehicles</t>
  </si>
  <si>
    <t>heavy duty vehicles</t>
  </si>
  <si>
    <t>buses</t>
  </si>
  <si>
    <t>Lorry diesel</t>
  </si>
  <si>
    <t>Euro-5DE light SCR</t>
  </si>
  <si>
    <t>MVADEDE5LCHSCR</t>
  </si>
  <si>
    <t>Euro-5G light SCR</t>
  </si>
  <si>
    <t>MVADEUG5LCHSCR</t>
  </si>
  <si>
    <t>Euro-6 light</t>
  </si>
  <si>
    <t>MVADEUR6LCH</t>
  </si>
  <si>
    <t>Euro-5DE medium weight SCR</t>
  </si>
  <si>
    <t>MVADEDE5SCRZWA</t>
  </si>
  <si>
    <t>Euro-5G medium weight SCR</t>
  </si>
  <si>
    <t>MVADEUG5SCRZWA</t>
  </si>
  <si>
    <t>Euro-6 medium weight</t>
  </si>
  <si>
    <t>MVADEUR6ZWA</t>
  </si>
  <si>
    <t>Euro-5DE heavy SCR</t>
  </si>
  <si>
    <t>ZVADEDE5SCR</t>
  </si>
  <si>
    <t>Euro-5G heavy SCR</t>
  </si>
  <si>
    <t>ZVADEUG5SCR</t>
  </si>
  <si>
    <t>Euro-6 heavy</t>
  </si>
  <si>
    <t>ZVADEUR6</t>
  </si>
  <si>
    <t>Road tractor diesel (for trailer)</t>
  </si>
  <si>
    <t>ZTRDEDE5LCHSCR</t>
  </si>
  <si>
    <t>ZTRDEUG5LCHSCR</t>
  </si>
  <si>
    <t>ZTRDEUR6LCH</t>
  </si>
  <si>
    <t>ZTRDEDE5SCRZWA</t>
  </si>
  <si>
    <t>ZTRDEUG5SCRZWA</t>
  </si>
  <si>
    <t>ZTRDEUR6ZWA</t>
  </si>
  <si>
    <t>Bus Diesel</t>
  </si>
  <si>
    <t>Euro-5 SCR</t>
  </si>
  <si>
    <t>BABDEUR5SCR</t>
  </si>
  <si>
    <t>Euro-5EV SCR</t>
  </si>
  <si>
    <t>BABDEEV5SCR</t>
  </si>
  <si>
    <t>Euro-6</t>
  </si>
  <si>
    <t>BABDEUR6</t>
  </si>
  <si>
    <t>Delivery van</t>
  </si>
  <si>
    <t>Euro-6D medium weight</t>
  </si>
  <si>
    <t>LBADEUD6CL2</t>
  </si>
  <si>
    <t>Euro-6D heavy</t>
  </si>
  <si>
    <t>LBADEUD6CL3</t>
  </si>
  <si>
    <t>Euro-6D heavy, light tractor with trailer</t>
  </si>
  <si>
    <t>LTRDEUD6CL3</t>
  </si>
  <si>
    <t>Passenger car</t>
  </si>
  <si>
    <t>Euro-6D</t>
  </si>
  <si>
    <t>LPADEUD6</t>
  </si>
  <si>
    <t>Euro-6D plug-in hybrid</t>
  </si>
  <si>
    <t>LPEDEUD6</t>
  </si>
  <si>
    <t>Source: Based on TNO data.</t>
  </si>
  <si>
    <t>N.B. RT1 = urban areas; RT2 = rural roads; RT3 =  motorways</t>
  </si>
  <si>
    <t>Table 2.5 Uncertainty estimates for greenhouse gas emissions</t>
  </si>
  <si>
    <t>CRF</t>
  </si>
  <si>
    <t>Source category</t>
  </si>
  <si>
    <t>Fuel type</t>
  </si>
  <si>
    <t>Gas</t>
  </si>
  <si>
    <t>Activity Data</t>
  </si>
  <si>
    <t>Emission Factors</t>
  </si>
  <si>
    <t>Emissions</t>
  </si>
  <si>
    <t>Civil aviation</t>
  </si>
  <si>
    <t>Avgas</t>
  </si>
  <si>
    <r>
      <t>CO</t>
    </r>
    <r>
      <rPr>
        <vertAlign val="subscript"/>
        <sz val="8"/>
        <rFont val="Arial"/>
        <family val="2"/>
      </rPr>
      <t>2</t>
    </r>
  </si>
  <si>
    <r>
      <t>N</t>
    </r>
    <r>
      <rPr>
        <vertAlign val="subscript"/>
        <sz val="8"/>
        <rFont val="Arial"/>
        <family val="2"/>
      </rPr>
      <t>2</t>
    </r>
    <r>
      <rPr>
        <sz val="8"/>
        <rFont val="Arial"/>
        <family val="2"/>
      </rPr>
      <t>O</t>
    </r>
  </si>
  <si>
    <t>Sources</t>
  </si>
  <si>
    <r>
      <t>CH</t>
    </r>
    <r>
      <rPr>
        <vertAlign val="subscript"/>
        <sz val="8"/>
        <rFont val="Arial"/>
        <family val="2"/>
      </rPr>
      <t>4</t>
    </r>
  </si>
  <si>
    <t>IPCC Defaults</t>
  </si>
  <si>
    <t>Kerosene</t>
  </si>
  <si>
    <t>Statistics Netherlands</t>
  </si>
  <si>
    <t>expert judgement Transport Task Force</t>
  </si>
  <si>
    <t>Copied from relating source category</t>
  </si>
  <si>
    <t>gasoline</t>
  </si>
  <si>
    <t>diesel</t>
  </si>
  <si>
    <t>CNG_LNG</t>
  </si>
  <si>
    <t>Water-borne navigation (professional shipping)</t>
  </si>
  <si>
    <t>all</t>
  </si>
  <si>
    <t>Non-Road Mobile Machinery (NRMM), commercial / institutional</t>
  </si>
  <si>
    <t>NRMM, commercial / institutional</t>
  </si>
  <si>
    <t>NRMM, residential</t>
  </si>
  <si>
    <t>NRMM, agriculture</t>
  </si>
  <si>
    <t>NRMM, manufacturing industries and construction</t>
  </si>
  <si>
    <t>Fishery</t>
  </si>
  <si>
    <t>Mobile (Military use)</t>
  </si>
  <si>
    <t>diesel oil</t>
  </si>
  <si>
    <t>jet kerosene</t>
  </si>
  <si>
    <t>1D1a</t>
  </si>
  <si>
    <t>International bunkers (International aviation)</t>
  </si>
  <si>
    <r>
      <t>CO</t>
    </r>
    <r>
      <rPr>
        <vertAlign val="subscript"/>
        <sz val="8"/>
        <color rgb="FF000000"/>
        <rFont val="Arial"/>
        <family val="2"/>
      </rPr>
      <t>2</t>
    </r>
  </si>
  <si>
    <r>
      <t>N</t>
    </r>
    <r>
      <rPr>
        <vertAlign val="subscript"/>
        <sz val="8"/>
        <color rgb="FF000000"/>
        <rFont val="Arial"/>
        <family val="2"/>
      </rPr>
      <t>2</t>
    </r>
    <r>
      <rPr>
        <sz val="8"/>
        <color rgb="FF000000"/>
        <rFont val="Arial"/>
        <family val="2"/>
      </rPr>
      <t>O</t>
    </r>
  </si>
  <si>
    <r>
      <t>CH</t>
    </r>
    <r>
      <rPr>
        <vertAlign val="subscript"/>
        <sz val="8"/>
        <color rgb="FF000000"/>
        <rFont val="Arial"/>
        <family val="2"/>
      </rPr>
      <t>4</t>
    </r>
  </si>
  <si>
    <t>1D1b</t>
  </si>
  <si>
    <t>International bunkers (International navigation)</t>
  </si>
  <si>
    <t>For the time period 1990-2014:</t>
  </si>
  <si>
    <t>Non-Road Mobile Machinery (construction)</t>
  </si>
  <si>
    <t>Non-Road Mobile Machinery (industry)</t>
  </si>
  <si>
    <t>Non-Road Mobile Machinery (public services)</t>
  </si>
  <si>
    <t>Non-Road Mobile Machinery (container handling)</t>
  </si>
  <si>
    <t>Non-Road Mobile Machinery (agriculture)</t>
  </si>
  <si>
    <t>Table 2.6 Heating values for petrol and diesel</t>
  </si>
  <si>
    <t>Heating value of petrol</t>
  </si>
  <si>
    <t>Heating value of diesel fuel</t>
  </si>
  <si>
    <t>Heating value of Maritime diesel</t>
  </si>
  <si>
    <t>market</t>
  </si>
  <si>
    <t>fossil</t>
  </si>
  <si>
    <t xml:space="preserve">bio </t>
  </si>
  <si>
    <t>bunkers</t>
  </si>
  <si>
    <t>MJ/kg of fuel</t>
  </si>
  <si>
    <t>Source:</t>
  </si>
  <si>
    <t>https://www.cbs.nl/en-gb/background/2018/02/adjustment-of-heating-values-and-c02-petrol-and-diesel</t>
  </si>
  <si>
    <r>
      <rPr>
        <b/>
        <sz val="16"/>
        <color rgb="FF000000"/>
        <rFont val="Calibri"/>
        <family val="2"/>
      </rPr>
      <t>Table 2.7 Petrol and diesel fuel, CO</t>
    </r>
    <r>
      <rPr>
        <b/>
        <vertAlign val="subscript"/>
        <sz val="16"/>
        <color rgb="FF000000"/>
        <rFont val="Calibri"/>
        <family val="2"/>
      </rPr>
      <t>2</t>
    </r>
    <r>
      <rPr>
        <b/>
        <sz val="16"/>
        <color rgb="FF000000"/>
        <rFont val="Calibri"/>
        <family val="2"/>
      </rPr>
      <t xml:space="preserve"> emission factors</t>
    </r>
  </si>
  <si>
    <t>Biofuel share</t>
  </si>
  <si>
    <t>Market</t>
  </si>
  <si>
    <t>Fossil</t>
  </si>
  <si>
    <t>Bio</t>
  </si>
  <si>
    <t>grams/kg of fuel</t>
  </si>
  <si>
    <t>%</t>
  </si>
  <si>
    <t>actualisation by CBS Statistics</t>
  </si>
  <si>
    <t>Table 2.8 Share of different types of biofuels in total biofuel consumption for transport in the Netherlands (NEa, 2024)</t>
  </si>
  <si>
    <t>fossil part of CC</t>
  </si>
  <si>
    <t>biogasoline</t>
  </si>
  <si>
    <t>bio-ethanol</t>
  </si>
  <si>
    <t>bio-ETBE</t>
  </si>
  <si>
    <t>bio-MTBE</t>
  </si>
  <si>
    <t>bio-methanol</t>
  </si>
  <si>
    <t>bionafta</t>
  </si>
  <si>
    <t>FAME</t>
  </si>
  <si>
    <t>HVO</t>
  </si>
  <si>
    <t>FAEE</t>
  </si>
  <si>
    <t>Source: NEa (2024) Rapportage Energie voor Vervoer in Nederland 2023</t>
  </si>
  <si>
    <t>Table 2.9 Uncertainty estimates for NEC emissions</t>
  </si>
  <si>
    <t>Table 4.4 Uncertainty estimates for civil aviation (%)</t>
  </si>
  <si>
    <t>Type</t>
  </si>
  <si>
    <t>Fuel</t>
  </si>
  <si>
    <t>Uncertainty: 
activity data</t>
  </si>
  <si>
    <t>Uncertainty: emission factor</t>
  </si>
  <si>
    <r>
      <t>NO</t>
    </r>
    <r>
      <rPr>
        <b/>
        <vertAlign val="subscript"/>
        <sz val="9"/>
        <rFont val="Calibri"/>
        <family val="2"/>
        <scheme val="minor"/>
      </rPr>
      <t>x</t>
    </r>
  </si>
  <si>
    <r>
      <t>SO</t>
    </r>
    <r>
      <rPr>
        <b/>
        <vertAlign val="subscript"/>
        <sz val="9"/>
        <rFont val="Calibri"/>
        <family val="2"/>
        <scheme val="minor"/>
      </rPr>
      <t>x</t>
    </r>
  </si>
  <si>
    <r>
      <t>NH</t>
    </r>
    <r>
      <rPr>
        <b/>
        <vertAlign val="subscript"/>
        <sz val="9"/>
        <rFont val="Calibri"/>
        <family val="2"/>
        <scheme val="minor"/>
      </rPr>
      <t>3</t>
    </r>
  </si>
  <si>
    <r>
      <t>PM</t>
    </r>
    <r>
      <rPr>
        <b/>
        <vertAlign val="subscript"/>
        <sz val="9"/>
        <rFont val="Calibri"/>
        <family val="2"/>
        <scheme val="minor"/>
      </rPr>
      <t>10</t>
    </r>
  </si>
  <si>
    <r>
      <t>PM</t>
    </r>
    <r>
      <rPr>
        <b/>
        <vertAlign val="subscript"/>
        <sz val="9"/>
        <rFont val="Calibri"/>
        <family val="2"/>
        <scheme val="minor"/>
      </rPr>
      <t>2.5</t>
    </r>
  </si>
  <si>
    <t>EC</t>
  </si>
  <si>
    <t>NMVOC</t>
  </si>
  <si>
    <t>LTO</t>
  </si>
  <si>
    <t>Jet kerosene</t>
  </si>
  <si>
    <t>Aviation gasoline</t>
  </si>
  <si>
    <t>APU</t>
  </si>
  <si>
    <t>Fuelling and fuel handling</t>
  </si>
  <si>
    <t>GSE</t>
  </si>
  <si>
    <t>Tyre wear</t>
  </si>
  <si>
    <t>Brake wear</t>
  </si>
  <si>
    <t>Table 4.7 Uncertainty estimates for road transport (%)</t>
  </si>
  <si>
    <t>NFR</t>
  </si>
  <si>
    <t>1A3bi</t>
  </si>
  <si>
    <t>Passenger cars</t>
  </si>
  <si>
    <t>1A3bii</t>
  </si>
  <si>
    <t>Light-duty vehicles</t>
  </si>
  <si>
    <t>1A3biii</t>
  </si>
  <si>
    <t>Heavy-duty vehicles</t>
  </si>
  <si>
    <t>Buses</t>
  </si>
  <si>
    <t>Natural gas</t>
  </si>
  <si>
    <t>1A3biv</t>
  </si>
  <si>
    <t>Mopeds/motorcycles</t>
  </si>
  <si>
    <t>1A3bv</t>
  </si>
  <si>
    <t>Evaporation</t>
  </si>
  <si>
    <t>Petrol, passenger cars</t>
  </si>
  <si>
    <t>Petrol, mopeds/ motorcycles</t>
  </si>
  <si>
    <t>1A3bvi</t>
  </si>
  <si>
    <t>1A3bvii</t>
  </si>
  <si>
    <t>Road surface wear</t>
  </si>
  <si>
    <t>Table 4.9 Uncertainty estimates for railways (%)</t>
  </si>
  <si>
    <t>Freight transport</t>
  </si>
  <si>
    <t>-</t>
  </si>
  <si>
    <t>Passenger transport</t>
  </si>
  <si>
    <t>Panto-graph wear</t>
  </si>
  <si>
    <t>Elec­tricity</t>
  </si>
  <si>
    <t>Table 4.12 Uncertainty estimates for waterborne navigation and recreational craft (%)</t>
  </si>
  <si>
    <r>
      <t>NO</t>
    </r>
    <r>
      <rPr>
        <b/>
        <vertAlign val="subscript"/>
        <sz val="9"/>
        <color rgb="FF000000"/>
        <rFont val="Calibri"/>
        <family val="2"/>
        <scheme val="minor"/>
      </rPr>
      <t>x</t>
    </r>
  </si>
  <si>
    <r>
      <t>SO</t>
    </r>
    <r>
      <rPr>
        <b/>
        <vertAlign val="subscript"/>
        <sz val="9"/>
        <color rgb="FF000000"/>
        <rFont val="Calibri"/>
        <family val="2"/>
        <scheme val="minor"/>
      </rPr>
      <t>x</t>
    </r>
  </si>
  <si>
    <r>
      <t>NH</t>
    </r>
    <r>
      <rPr>
        <b/>
        <vertAlign val="subscript"/>
        <sz val="9"/>
        <color rgb="FF000000"/>
        <rFont val="Calibri"/>
        <family val="2"/>
        <scheme val="minor"/>
      </rPr>
      <t>3</t>
    </r>
  </si>
  <si>
    <r>
      <t>PM</t>
    </r>
    <r>
      <rPr>
        <b/>
        <vertAlign val="subscript"/>
        <sz val="9"/>
        <color rgb="FF000000"/>
        <rFont val="Calibri"/>
        <family val="2"/>
        <scheme val="minor"/>
      </rPr>
      <t>10</t>
    </r>
  </si>
  <si>
    <r>
      <t>PM</t>
    </r>
    <r>
      <rPr>
        <b/>
        <vertAlign val="subscript"/>
        <sz val="9"/>
        <color rgb="FF000000"/>
        <rFont val="Calibri"/>
        <family val="2"/>
        <scheme val="minor"/>
      </rPr>
      <t>2.5</t>
    </r>
  </si>
  <si>
    <t>1A3di(i)</t>
  </si>
  <si>
    <t>Anchored DCS</t>
  </si>
  <si>
    <t>HFO</t>
  </si>
  <si>
    <t>MDO</t>
  </si>
  <si>
    <t>Sailing DCS</t>
  </si>
  <si>
    <t>Moored NL</t>
  </si>
  <si>
    <t>Sailing NL</t>
  </si>
  <si>
    <t>1A3di(ii)</t>
  </si>
  <si>
    <t>Inland, international</t>
  </si>
  <si>
    <t>1A3dii</t>
  </si>
  <si>
    <t>Inland, national</t>
  </si>
  <si>
    <t>Passenger and ferryboats</t>
  </si>
  <si>
    <t>Recreational shipping, exhaust gases</t>
  </si>
  <si>
    <t>Recreational shipping, petrol evaporation</t>
  </si>
  <si>
    <t>2D3i</t>
  </si>
  <si>
    <t>Inland shipping, degassing cargo</t>
  </si>
  <si>
    <t>Table 4.14 Uncertainty estimates for NRMM (%)</t>
  </si>
  <si>
    <t>Sector</t>
  </si>
  <si>
    <t>Construction</t>
  </si>
  <si>
    <t>Industry</t>
  </si>
  <si>
    <t>Public services</t>
  </si>
  <si>
    <t>Container handling</t>
  </si>
  <si>
    <t>Consumers</t>
  </si>
  <si>
    <t>Agriculture</t>
  </si>
  <si>
    <t>Table 4.16 Uncertainty estimates for national fishing (%)</t>
  </si>
  <si>
    <t>National fishing</t>
  </si>
  <si>
    <r>
      <t>Table 3.1 Share of road types in vehicle kilometres</t>
    </r>
    <r>
      <rPr>
        <b/>
        <sz val="12"/>
        <rFont val="Arial"/>
        <family val="2"/>
      </rPr>
      <t xml:space="preserve"> </t>
    </r>
    <r>
      <rPr>
        <sz val="12"/>
        <rFont val="Arial"/>
        <family val="2"/>
      </rPr>
      <t>[%]</t>
    </r>
    <r>
      <rPr>
        <sz val="16"/>
        <rFont val="Arial"/>
        <family val="2"/>
      </rPr>
      <t xml:space="preserve"> </t>
    </r>
    <r>
      <rPr>
        <vertAlign val="superscript"/>
        <sz val="16"/>
        <rFont val="Arial"/>
        <family val="2"/>
      </rPr>
      <t>1)</t>
    </r>
  </si>
  <si>
    <t>urban</t>
  </si>
  <si>
    <t>rural</t>
  </si>
  <si>
    <t>motor</t>
  </si>
  <si>
    <t>areas</t>
  </si>
  <si>
    <t>roads</t>
  </si>
  <si>
    <t>ways</t>
  </si>
  <si>
    <t>Lorry</t>
  </si>
  <si>
    <t>Road tractor</t>
  </si>
  <si>
    <t>Bus</t>
  </si>
  <si>
    <t>Spec. Purp. Veh.</t>
  </si>
  <si>
    <t>Motorcycle</t>
  </si>
  <si>
    <t>Moped</t>
  </si>
  <si>
    <t>1) The figures are based on:</t>
  </si>
  <si>
    <t>- CBS data about road use in the Netherlands (1990-1995)</t>
  </si>
  <si>
    <t>- A survey carried out by Goudappel &amp; Coffeng for the Dutch Emission Registration: "Onderzoek naar de wegtypeverdeling en samenstelling van het wegverkeer"</t>
  </si>
  <si>
    <t>Table 3.2 Emission factors for petrol evaporation</t>
  </si>
  <si>
    <r>
      <t xml:space="preserve">Daily VOC-emission </t>
    </r>
    <r>
      <rPr>
        <vertAlign val="superscript"/>
        <sz val="10"/>
        <rFont val="Arial"/>
        <family val="2"/>
      </rPr>
      <t>1)</t>
    </r>
  </si>
  <si>
    <t>VOC emission per kilometre</t>
  </si>
  <si>
    <t>grams/vehicle/day</t>
  </si>
  <si>
    <t>grams/vehicle km</t>
  </si>
  <si>
    <t>Light duty vehicles</t>
  </si>
  <si>
    <t>Pre EURO</t>
  </si>
  <si>
    <t>without cat. conv. ≤ 1988</t>
  </si>
  <si>
    <t>idem</t>
  </si>
  <si>
    <t>without cat. conv. &gt; 1988</t>
  </si>
  <si>
    <t>unregulated catalytic conv.</t>
  </si>
  <si>
    <t>regulated catalytic conv.</t>
  </si>
  <si>
    <t>EURO1</t>
  </si>
  <si>
    <t>EURO2</t>
  </si>
  <si>
    <t>EURO3</t>
  </si>
  <si>
    <t>EURO4</t>
  </si>
  <si>
    <t>EURO5</t>
  </si>
  <si>
    <t>EURO6</t>
  </si>
  <si>
    <t>Motorcycles (without canister)</t>
  </si>
  <si>
    <t>carburator</t>
  </si>
  <si>
    <t>fuel injection</t>
  </si>
  <si>
    <t>Mopeds (without canister)</t>
  </si>
  <si>
    <r>
      <t>1)</t>
    </r>
    <r>
      <rPr>
        <sz val="10"/>
        <rFont val="Arial"/>
        <family val="2"/>
      </rPr>
      <t xml:space="preserve"> "Diurnal emission" (evaporation from fuel tank).</t>
    </r>
  </si>
  <si>
    <r>
      <t>2)</t>
    </r>
    <r>
      <rPr>
        <sz val="10"/>
        <rFont val="Arial"/>
        <family val="2"/>
      </rPr>
      <t xml:space="preserve"> "Hot and warm soak" + "running losses" (evaporation due to warm/hot engine).</t>
    </r>
  </si>
  <si>
    <t xml:space="preserve">Source: EEA (2007). EMEP/CORINAIR Emission Inventory Guidebook 2007. </t>
  </si>
  <si>
    <t xml:space="preserve">            European Environment Agency, Kopenhagen, Denemarken.</t>
  </si>
  <si>
    <t>Table 3.3A Emission factors for particles from tyres, brakes and road surfaces</t>
  </si>
  <si>
    <t>3)</t>
  </si>
  <si>
    <t>Unit</t>
  </si>
  <si>
    <t>Motorcycles</t>
  </si>
  <si>
    <t>Mopeds</t>
  </si>
  <si>
    <t>Delivery vans</t>
  </si>
  <si>
    <t>Lorries</t>
  </si>
  <si>
    <t>Road tractors</t>
  </si>
  <si>
    <t>Busses</t>
  </si>
  <si>
    <t>Share of PM10</t>
  </si>
  <si>
    <t>Share of coarse particles</t>
  </si>
  <si>
    <t>Remains on the vehicle</t>
  </si>
  <si>
    <t>Urban areas</t>
  </si>
  <si>
    <t>Wear particles per tyre</t>
  </si>
  <si>
    <t>mg/km</t>
  </si>
  <si>
    <t>Number of tyres per vehicle</t>
  </si>
  <si>
    <t>tyre wear particles per vehicle</t>
  </si>
  <si>
    <t>Particles from break linings</t>
  </si>
  <si>
    <r>
      <t xml:space="preserve">Particles from asphalt road surfaces </t>
    </r>
    <r>
      <rPr>
        <vertAlign val="superscript"/>
        <sz val="10"/>
        <rFont val="Arial"/>
        <family val="2"/>
      </rPr>
      <t>1) 2)</t>
    </r>
  </si>
  <si>
    <r>
      <t xml:space="preserve">Particles from stone road surfaces </t>
    </r>
    <r>
      <rPr>
        <vertAlign val="superscript"/>
        <sz val="10"/>
        <rFont val="Arial"/>
        <family val="2"/>
      </rPr>
      <t>1)</t>
    </r>
  </si>
  <si>
    <t>Rural roads</t>
  </si>
  <si>
    <t>Motorways</t>
  </si>
  <si>
    <r>
      <t xml:space="preserve">1) </t>
    </r>
    <r>
      <rPr>
        <sz val="10"/>
        <rFont val="Arial"/>
        <family val="2"/>
      </rPr>
      <t>Urban areas: 67% asphalt, 33% stone; rural roads: 75% asphalt, 25 % stone; motorways: 100% asphalt. The emission factors are identical due to the lack of reliable data.</t>
    </r>
  </si>
  <si>
    <t>2) See Tables 3.8 for share of porous asphalt on motorways and the resulting emission reductions.</t>
  </si>
  <si>
    <t>3) Profiles for heavy metals in wear debris: see Table 3.6B</t>
  </si>
  <si>
    <t>N.B. WT1 = urban areas; WT2 = rural roads; WT3 =  motorways</t>
  </si>
  <si>
    <t>Source: see Table 3.20B</t>
  </si>
  <si>
    <t>Table 3.3B Profiles for particles from tyres, brakes and road surfaces</t>
  </si>
  <si>
    <t xml:space="preserve">Tyre wear </t>
  </si>
  <si>
    <t>Brake lining wear</t>
  </si>
  <si>
    <t xml:space="preserve">Road surface wear </t>
  </si>
  <si>
    <t>to:</t>
  </si>
  <si>
    <t>air</t>
  </si>
  <si>
    <t>soil</t>
  </si>
  <si>
    <t>sewer</t>
  </si>
  <si>
    <t>water</t>
  </si>
  <si>
    <t xml:space="preserve">  %</t>
  </si>
  <si>
    <t>PM10 (metals included)</t>
  </si>
  <si>
    <t xml:space="preserve">  RT1</t>
  </si>
  <si>
    <t xml:space="preserve">  RT2</t>
  </si>
  <si>
    <t xml:space="preserve">  RT3</t>
  </si>
  <si>
    <t>Coarse particles (metals included)</t>
  </si>
  <si>
    <t>Emission Registration (ER) Methodology reports for water emissions, see ER website:</t>
  </si>
  <si>
    <t xml:space="preserve">     * 'Factsheet tyre wear December 2022.pdf' (in Dutch).</t>
  </si>
  <si>
    <t xml:space="preserve">     * 'Factsheet break linings including the effect of porous asphalt 2016.pdf' (in Dutch).</t>
  </si>
  <si>
    <t xml:space="preserve">     * "Factsheet road surface wear January 2016.pdf' (in Dutch).</t>
  </si>
  <si>
    <t>The factsheets can be found in:</t>
  </si>
  <si>
    <t>Documentation on the website of the Dutch Emission Registration.</t>
  </si>
  <si>
    <t xml:space="preserve">Table 3.4 Emission factors for leakage losses and combustion of engine oil </t>
  </si>
  <si>
    <t>Leakage losses</t>
  </si>
  <si>
    <r>
      <t xml:space="preserve">Combustion </t>
    </r>
    <r>
      <rPr>
        <vertAlign val="superscript"/>
        <sz val="10"/>
        <rFont val="Arial"/>
        <family val="2"/>
      </rPr>
      <t>1)</t>
    </r>
  </si>
  <si>
    <r>
      <t>1996</t>
    </r>
    <r>
      <rPr>
        <sz val="10"/>
        <rFont val="Arial"/>
        <family val="2"/>
      </rPr>
      <t xml:space="preserve"> (example)</t>
    </r>
  </si>
  <si>
    <t>mgs/km</t>
  </si>
  <si>
    <t>litres/1000 kms</t>
  </si>
  <si>
    <t>Special purpose vehicles</t>
  </si>
  <si>
    <r>
      <t>1)</t>
    </r>
    <r>
      <rPr>
        <sz val="10"/>
        <rFont val="Arial"/>
        <family val="2"/>
      </rPr>
      <t xml:space="preserve"> Specific gravity = 0.9 kgs/litre.</t>
    </r>
  </si>
  <si>
    <t>Table 3.5 Leakage losses of engine oil by vehicle age</t>
  </si>
  <si>
    <t>Vehicle age</t>
  </si>
  <si>
    <t>0 to 4 years</t>
  </si>
  <si>
    <t>5 years</t>
  </si>
  <si>
    <t>of which</t>
  </si>
  <si>
    <t>and older</t>
  </si>
  <si>
    <t>6 years</t>
  </si>
  <si>
    <t>7 years</t>
  </si>
  <si>
    <t>8 years</t>
  </si>
  <si>
    <t xml:space="preserve">9 years </t>
  </si>
  <si>
    <r>
      <t xml:space="preserve">Road traffic total = 100 </t>
    </r>
    <r>
      <rPr>
        <vertAlign val="superscript"/>
        <sz val="10"/>
        <rFont val="Arial"/>
        <family val="2"/>
      </rPr>
      <t>1)</t>
    </r>
  </si>
  <si>
    <t>Light duty commercial vehicles (&lt;3,5 tons GVW)</t>
  </si>
  <si>
    <t>Heavy duty commercial vehicles (&gt;3,5 tons GVW)</t>
  </si>
  <si>
    <r>
      <t>1)</t>
    </r>
    <r>
      <rPr>
        <sz val="10"/>
        <rFont val="Arial"/>
        <family val="2"/>
      </rPr>
      <t xml:space="preserve"> Average leakage loss of total road traffic: 10 mgs/km</t>
    </r>
  </si>
  <si>
    <t xml:space="preserve">     * "Factsheet motor oil leakage November 2016.pdf' (in Dutch).</t>
  </si>
  <si>
    <t>The factsheet can be found in:</t>
  </si>
  <si>
    <t>Table 3.6A Heavy metals in motor fuels and engine oil</t>
  </si>
  <si>
    <r>
      <t xml:space="preserve">Motor fuels </t>
    </r>
    <r>
      <rPr>
        <sz val="10"/>
        <rFont val="Arial"/>
        <family val="2"/>
      </rPr>
      <t>source:a</t>
    </r>
  </si>
  <si>
    <t>Engine oil</t>
  </si>
  <si>
    <t>source: b</t>
  </si>
  <si>
    <r>
      <t xml:space="preserve">    </t>
    </r>
    <r>
      <rPr>
        <sz val="10"/>
        <rFont val="Arial"/>
        <family val="2"/>
      </rPr>
      <t>µg</t>
    </r>
    <r>
      <rPr>
        <i/>
        <sz val="10"/>
        <rFont val="Arial"/>
        <family val="2"/>
      </rPr>
      <t>/kg of fuel</t>
    </r>
  </si>
  <si>
    <t xml:space="preserve"> Mercury</t>
  </si>
  <si>
    <t xml:space="preserve"> Cadmium</t>
  </si>
  <si>
    <t xml:space="preserve"> Copper</t>
  </si>
  <si>
    <t xml:space="preserve"> Chromium</t>
  </si>
  <si>
    <t xml:space="preserve"> Nickel</t>
  </si>
  <si>
    <t xml:space="preserve"> Selenium</t>
  </si>
  <si>
    <t xml:space="preserve"> Zinc</t>
  </si>
  <si>
    <t xml:space="preserve"> Arsenic</t>
  </si>
  <si>
    <t xml:space="preserve"> Lead</t>
  </si>
  <si>
    <t>Metals total</t>
  </si>
  <si>
    <t xml:space="preserve">Source: TNO; references: </t>
  </si>
  <si>
    <t>a: Pulles T., Denier vander Gon H., Appelman W., Verheul M., Emission factors from diesel and petrol used in European vehicles, Atm. Env. 61, 641-651, 2012</t>
  </si>
  <si>
    <t>b: EMEP/EEA air pollutant emission inventory guidebook - 2013, EEA Technical report No 12/2013, 29 Aug 2013 (metals in engine oil + fuel (source b:) - metals in fuel (source a:)</t>
  </si>
  <si>
    <t>Table 3.6B  Profiles of heavy metals in wear debris</t>
  </si>
  <si>
    <t>tyre wear debris</t>
  </si>
  <si>
    <t>Brake lining</t>
  </si>
  <si>
    <t>Road surface</t>
  </si>
  <si>
    <t>light duty</t>
  </si>
  <si>
    <t>heavy duty</t>
  </si>
  <si>
    <t>wear debris</t>
  </si>
  <si>
    <t>vehicles</t>
  </si>
  <si>
    <t xml:space="preserve">    %</t>
  </si>
  <si>
    <t>Aluminum</t>
  </si>
  <si>
    <t>Antimony</t>
  </si>
  <si>
    <t>Arsenic</t>
  </si>
  <si>
    <t>Barium</t>
  </si>
  <si>
    <t>Beryllium</t>
  </si>
  <si>
    <t>Cadmium</t>
  </si>
  <si>
    <t>Chromium</t>
  </si>
  <si>
    <t>Cobalt</t>
  </si>
  <si>
    <t>Iron</t>
  </si>
  <si>
    <t>Copper</t>
  </si>
  <si>
    <t>Lead</t>
  </si>
  <si>
    <t>Magnesium</t>
  </si>
  <si>
    <t>Manganese</t>
  </si>
  <si>
    <t>Molybdenum</t>
  </si>
  <si>
    <t>Nickel</t>
  </si>
  <si>
    <t>Tin</t>
  </si>
  <si>
    <t>Titanium</t>
  </si>
  <si>
    <t>Zinc</t>
  </si>
  <si>
    <t>Selenium</t>
  </si>
  <si>
    <t>Strontium</t>
  </si>
  <si>
    <t>Silicium</t>
  </si>
  <si>
    <t>Wolframium</t>
  </si>
  <si>
    <t>Vanadium</t>
  </si>
  <si>
    <t>Zirconium</t>
  </si>
  <si>
    <t>Sulphur</t>
  </si>
  <si>
    <t>Carbon</t>
  </si>
  <si>
    <t>Table 3.6C PAH-factors for tyre wear to air</t>
  </si>
  <si>
    <t>Reduction</t>
  </si>
  <si>
    <t>PAH from tyres of light duty vehicles</t>
  </si>
  <si>
    <t>PAH from tyres of heavy duty vehicles</t>
  </si>
  <si>
    <t>* these are PAH emissions to air. For emissions to surface water and ground, see the factsheet (december 2022)</t>
  </si>
  <si>
    <t>kgs/kg wear debris</t>
  </si>
  <si>
    <t>2020 and further</t>
  </si>
  <si>
    <t xml:space="preserve">     * 'Factsheet tyre wear December 2022.pdf' (in Dutch)</t>
  </si>
  <si>
    <t xml:space="preserve">     * J.H.J. Hulskotte, H.A.C. Denier van der Gon, B. Jansen, G. Roskam, Elemental Composition of Current Automotive Brake Materials, TNO-report TNO 2013 R10323, March 4 2013</t>
  </si>
  <si>
    <t xml:space="preserve">     * "Factsheet road surface wear January 2016.pdf' (in Dutch). </t>
  </si>
  <si>
    <t>Table 3.6D PAH compounds in tyre wear PAH total</t>
  </si>
  <si>
    <t>1990-2014</t>
  </si>
  <si>
    <t>2006-onwards</t>
  </si>
  <si>
    <t>PAH-compound</t>
  </si>
  <si>
    <t>g/kg PAH</t>
  </si>
  <si>
    <t>share in profile</t>
  </si>
  <si>
    <t>Acenaftheen</t>
  </si>
  <si>
    <t>Acenafthyleen</t>
  </si>
  <si>
    <t>Anthraceen</t>
  </si>
  <si>
    <t>Benzo(a)Anthraceen</t>
  </si>
  <si>
    <t>Benzo(a)Pyreen</t>
  </si>
  <si>
    <t>Benzo(b)Fluorantheen</t>
  </si>
  <si>
    <t>Benzo(ghi)Peryleen</t>
  </si>
  <si>
    <t>Benzo(k)Fluorantheen</t>
  </si>
  <si>
    <t>Chryseen</t>
  </si>
  <si>
    <t>dibenzo(ah)anthraceen</t>
  </si>
  <si>
    <t>Fenanthreen</t>
  </si>
  <si>
    <t>Fluorantheen</t>
  </si>
  <si>
    <t>fluoreen</t>
  </si>
  <si>
    <t>Indeno (1,2,3-c,d)Pyreen</t>
  </si>
  <si>
    <t>Naftaleen</t>
  </si>
  <si>
    <t>PAK (10 van VROM)</t>
  </si>
  <si>
    <t>PAK (16 van EPA)</t>
  </si>
  <si>
    <t>PAK (4 van PRTR)</t>
  </si>
  <si>
    <t>PAK (6 van Borneff)</t>
  </si>
  <si>
    <t>pyreen</t>
  </si>
  <si>
    <t>2019 onwards</t>
  </si>
  <si>
    <t xml:space="preserve">Table 3.7 Lead and sulphur content of road traffic fuels </t>
  </si>
  <si>
    <t>in petrol</t>
  </si>
  <si>
    <t>in diesel for</t>
  </si>
  <si>
    <t>road traffic</t>
  </si>
  <si>
    <t>grams/liter</t>
  </si>
  <si>
    <t>ppm</t>
  </si>
  <si>
    <t>5)</t>
  </si>
  <si>
    <t>1)</t>
  </si>
  <si>
    <t>6)</t>
  </si>
  <si>
    <t>2)</t>
  </si>
  <si>
    <t>4)</t>
  </si>
  <si>
    <t>7)</t>
  </si>
  <si>
    <t>8)</t>
  </si>
  <si>
    <t>As 1990</t>
  </si>
  <si>
    <t>Kattenwinkel, SHELL, personal communication</t>
  </si>
  <si>
    <t>Estimation</t>
  </si>
  <si>
    <t>CONCAWE, "a survey of eurpean gasoline qualities, summer 1996", report no. 5/98</t>
  </si>
  <si>
    <t>Measurements</t>
  </si>
  <si>
    <t>Standard</t>
  </si>
  <si>
    <t>AEA Energy &amp; Environment, 2008. EU Fuel Quality Monitoring, 2006 Summary Report.</t>
  </si>
  <si>
    <t>As 2006</t>
  </si>
  <si>
    <t>Table 3.8A Correction factors resulting from the utilization of porous asphalt</t>
  </si>
  <si>
    <t xml:space="preserve">   Engine oil components, wear debris from tyres, brakes and road surfaces on motorways</t>
  </si>
  <si>
    <t>Component</t>
  </si>
  <si>
    <t>Share of porous asphalt [%]</t>
  </si>
  <si>
    <t>Metals</t>
  </si>
  <si>
    <t>PAH</t>
  </si>
  <si>
    <t>Particulates</t>
  </si>
  <si>
    <t>Reduction factor</t>
  </si>
  <si>
    <t>Correction factor</t>
  </si>
  <si>
    <t>1980-1984</t>
  </si>
  <si>
    <t>Sources: - Directorate-General for Public Works and Water Management, Departement of Road and Waterway construction and maintenance/Departement of Traffic and shipping</t>
  </si>
  <si>
    <t>- Rijkswaterstaat, Dienst Weg- en Waterbouwkunde/Dienst Verkeer en Scheepvaart</t>
  </si>
  <si>
    <t xml:space="preserve">                   - Roovaart, J.van den, 2000. Memo on the use of porous asphalt, Centre for Water Management of the Ministry of Transport, Public Works and Water Management.</t>
  </si>
  <si>
    <t xml:space="preserve">                   - Commission Integral Water Management, 2002. Working party for Water en Milieu. See: </t>
  </si>
  <si>
    <t>http://www.helpdeskwater.nl/onderwerpen/emissiebeheer/diffuse-bronnen</t>
  </si>
  <si>
    <t xml:space="preserve">                  - Emission Registration (ER) Methodology reports for water emissions, see ER website:</t>
  </si>
  <si>
    <t xml:space="preserve">Table 3.8B Percentage of PAH-containing road surface </t>
  </si>
  <si>
    <t>(with Tar containing Asphalt Granulate (TAR))</t>
  </si>
  <si>
    <t>urban areas</t>
  </si>
  <si>
    <t>2015-2030</t>
  </si>
  <si>
    <t xml:space="preserve">Sources: </t>
  </si>
  <si>
    <t xml:space="preserve"> - Estimation based on 'Recycling of tar containing asphalt, CROW, Ede, January 1997 (in Dutch)</t>
  </si>
  <si>
    <t xml:space="preserve"> - Water emission methodology reports of the Emission Registration. Factsheets road surface wear and engine oil leakage. See:</t>
  </si>
  <si>
    <t>Table 3.8C PAH in Tar containing Asphalt Granulate (TAR)</t>
  </si>
  <si>
    <t xml:space="preserve">Example of TAG (5 mass-% binding agent: bitumen/road tar 85/15) </t>
  </si>
  <si>
    <t>(mg/kg)</t>
  </si>
  <si>
    <t>(%)</t>
  </si>
  <si>
    <t>benzo[a]antracene</t>
  </si>
  <si>
    <t>benzo[a]pyrene</t>
  </si>
  <si>
    <t>benzo[ghi]perylene</t>
  </si>
  <si>
    <t>benzo[b]fluorantene</t>
  </si>
  <si>
    <t>benzo[k]fluorantene</t>
  </si>
  <si>
    <t>chrysene</t>
  </si>
  <si>
    <t>phenantrene</t>
  </si>
  <si>
    <t>fluorantene</t>
  </si>
  <si>
    <t>indeno[1,2,3-cd]pyrene</t>
  </si>
  <si>
    <t>naftalene</t>
  </si>
  <si>
    <t>PAH10 total</t>
  </si>
  <si>
    <t>Source: Road construction research centre (OCW), 2003).</t>
  </si>
  <si>
    <t xml:space="preserve">Table 3.8D PAH10 contents of asphalt granulate </t>
  </si>
  <si>
    <t>PAK10 total</t>
  </si>
  <si>
    <t>binding agent</t>
  </si>
  <si>
    <t>Asphalt (5% binding agent)</t>
  </si>
  <si>
    <t>Tar</t>
  </si>
  <si>
    <t>5-20%</t>
  </si>
  <si>
    <r>
      <t>1500</t>
    </r>
    <r>
      <rPr>
        <vertAlign val="superscript"/>
        <sz val="10"/>
        <rFont val="Arial"/>
        <family val="2"/>
      </rPr>
      <t>1)</t>
    </r>
  </si>
  <si>
    <t>Bitumen</t>
  </si>
  <si>
    <t>10-30 (mg/kg)</t>
  </si>
  <si>
    <t>0,5 -1,5</t>
  </si>
  <si>
    <t>Bitumen - Dutch average</t>
  </si>
  <si>
    <t>3 (mg/kg)</t>
  </si>
  <si>
    <r>
      <t xml:space="preserve">1) </t>
    </r>
    <r>
      <rPr>
        <sz val="10"/>
        <rFont val="Arial"/>
        <family val="2"/>
      </rPr>
      <t xml:space="preserve">This is an uncertain figure and could be an overestimation of factor 1.5 -  2 if the 2 analysis of </t>
    </r>
    <r>
      <rPr>
        <sz val="10"/>
        <color indexed="8"/>
        <rFont val="Arial"/>
        <family val="2"/>
      </rPr>
      <t xml:space="preserve">Rood et al. (1995) and </t>
    </r>
  </si>
  <si>
    <t>and OCW (2003) were representative. Just 2 analysis provide a too narrow basis.</t>
  </si>
  <si>
    <t>Table 3.9A Profiles for leakage losses of engine oil, by compartiment</t>
  </si>
  <si>
    <t>Leakage losses of engine oil</t>
  </si>
  <si>
    <r>
      <t xml:space="preserve">It is assumed that </t>
    </r>
    <r>
      <rPr>
        <b/>
        <sz val="10"/>
        <rFont val="Arial"/>
        <family val="2"/>
      </rPr>
      <t>80%</t>
    </r>
    <r>
      <rPr>
        <sz val="10"/>
        <rFont val="Arial"/>
        <family val="2"/>
      </rPr>
      <t xml:space="preserve"> of engine oil leakage takes place within urban areas.</t>
    </r>
  </si>
  <si>
    <t>Division rural roads/motorways pro rato of driven kilometres</t>
  </si>
  <si>
    <t>Table 3.9B Component profiles of engine oil</t>
  </si>
  <si>
    <t>Factor</t>
  </si>
  <si>
    <t>arsenic</t>
  </si>
  <si>
    <t>kg</t>
  </si>
  <si>
    <t>cadmium</t>
  </si>
  <si>
    <t>"</t>
  </si>
  <si>
    <t>chromium</t>
  </si>
  <si>
    <t>copper</t>
  </si>
  <si>
    <t>lead</t>
  </si>
  <si>
    <t>nickel</t>
  </si>
  <si>
    <t>zinc</t>
  </si>
  <si>
    <t>PAH (10 of VROM)</t>
  </si>
  <si>
    <t>PAH (6 of BORNEFF)</t>
  </si>
  <si>
    <t>PAK (4 of PRTR)</t>
  </si>
  <si>
    <t>phenanthrene</t>
  </si>
  <si>
    <t>anthracene</t>
  </si>
  <si>
    <t>fluoranthene</t>
  </si>
  <si>
    <t>benzo(a)pyrene</t>
  </si>
  <si>
    <t>benzo(a)anthracene</t>
  </si>
  <si>
    <t>benzo(b)fluoranthene</t>
  </si>
  <si>
    <t>benzo(k)fluoranthene</t>
  </si>
  <si>
    <t>benzo(ghi)perylene</t>
  </si>
  <si>
    <t>indeno(1,2,3,cd)perylene</t>
  </si>
  <si>
    <t>naphtalene</t>
  </si>
  <si>
    <t>acenapthene</t>
  </si>
  <si>
    <t>acenapthylene</t>
  </si>
  <si>
    <t>dibenzo(ah)anthracene</t>
  </si>
  <si>
    <t>fluorene</t>
  </si>
  <si>
    <t>pyrene</t>
  </si>
  <si>
    <t>Table 3.10A Road traffic emission profiles for VOC-components</t>
  </si>
  <si>
    <t>Combustion emissions</t>
  </si>
  <si>
    <t>Evaporative</t>
  </si>
  <si>
    <t>emissions</t>
  </si>
  <si>
    <t>without catalytic</t>
  </si>
  <si>
    <t>before 2000</t>
  </si>
  <si>
    <t>(petrol)</t>
  </si>
  <si>
    <t>converter</t>
  </si>
  <si>
    <t xml:space="preserve">    fraction of VOC</t>
  </si>
  <si>
    <t>methane</t>
  </si>
  <si>
    <t>ethane</t>
  </si>
  <si>
    <t>propane</t>
  </si>
  <si>
    <t>n-butane</t>
  </si>
  <si>
    <t>i-butane</t>
  </si>
  <si>
    <t>n-pentane</t>
  </si>
  <si>
    <t>i-pentane</t>
  </si>
  <si>
    <t>hexanes</t>
  </si>
  <si>
    <t>heptanes</t>
  </si>
  <si>
    <t>octanes</t>
  </si>
  <si>
    <t>nonanes</t>
  </si>
  <si>
    <t>alkanes C&gt;=10</t>
  </si>
  <si>
    <t>ethene</t>
  </si>
  <si>
    <t>ethyn</t>
  </si>
  <si>
    <t>propene</t>
  </si>
  <si>
    <t>propadiene</t>
  </si>
  <si>
    <t>propyn</t>
  </si>
  <si>
    <t>1-butenes</t>
  </si>
  <si>
    <t>1,3-butadiene</t>
  </si>
  <si>
    <t>2-butenes</t>
  </si>
  <si>
    <t>1-pentenes</t>
  </si>
  <si>
    <t>2-pentenes</t>
  </si>
  <si>
    <t>1-hexenes</t>
  </si>
  <si>
    <t>1,3-hexenes</t>
  </si>
  <si>
    <t>alkenes C&gt;=7</t>
  </si>
  <si>
    <t>benzene</t>
  </si>
  <si>
    <t>toluene</t>
  </si>
  <si>
    <t>o-xylene</t>
  </si>
  <si>
    <t>m,p-xylene</t>
  </si>
  <si>
    <t>ethylbenzene</t>
  </si>
  <si>
    <t>styrene</t>
  </si>
  <si>
    <t>1,2,3-trimethylbenzene</t>
  </si>
  <si>
    <t>1,2,4-trimethylbenzene</t>
  </si>
  <si>
    <t>1,3,5-trimethylbenzene</t>
  </si>
  <si>
    <t>other aromatics C9</t>
  </si>
  <si>
    <t>aromatics c&gt;=10</t>
  </si>
  <si>
    <t>formaldehyde</t>
  </si>
  <si>
    <t>aceetaldehyde</t>
  </si>
  <si>
    <t>sat. aldehyden C4</t>
  </si>
  <si>
    <t>acroleïne</t>
  </si>
  <si>
    <t>crotonaldehyde</t>
  </si>
  <si>
    <t>benzaldehyde</t>
  </si>
  <si>
    <t>acetone</t>
  </si>
  <si>
    <t>Table 3.10B Road traffic emission profiles for VOC components, new factors</t>
  </si>
  <si>
    <t>with catalytic</t>
  </si>
  <si>
    <t>after 2000</t>
  </si>
  <si>
    <t xml:space="preserve">    fractie van VOS</t>
  </si>
  <si>
    <t>acroleine</t>
  </si>
  <si>
    <t>Aldehydes C &gt;4</t>
  </si>
  <si>
    <t>methacroleine</t>
  </si>
  <si>
    <t>propanale</t>
  </si>
  <si>
    <t>alkanes C&lt;10</t>
  </si>
  <si>
    <t>decane</t>
  </si>
  <si>
    <t>isobutane</t>
  </si>
  <si>
    <t>isopentane</t>
  </si>
  <si>
    <t>n-decane</t>
  </si>
  <si>
    <t>n-heptane</t>
  </si>
  <si>
    <t>n-hexane</t>
  </si>
  <si>
    <t>n-hexadecane</t>
  </si>
  <si>
    <t>n-nonane</t>
  </si>
  <si>
    <t>n-cctane</t>
  </si>
  <si>
    <t>n-octadecane</t>
  </si>
  <si>
    <t>nonane</t>
  </si>
  <si>
    <t>Alkanes</t>
  </si>
  <si>
    <t>1-butene</t>
  </si>
  <si>
    <t>1-butene + i-butene</t>
  </si>
  <si>
    <t>1-hexene</t>
  </si>
  <si>
    <t>1-pentene</t>
  </si>
  <si>
    <t>acetylene</t>
  </si>
  <si>
    <t xml:space="preserve">alkenes C &lt; 8 </t>
  </si>
  <si>
    <t xml:space="preserve">Alkenes C &lt; 8 </t>
  </si>
  <si>
    <t>butyn</t>
  </si>
  <si>
    <t>Alkynen</t>
  </si>
  <si>
    <t>2-ethyltoluene</t>
  </si>
  <si>
    <t>3-ethyltoluene</t>
  </si>
  <si>
    <t>4-ethyltoluene</t>
  </si>
  <si>
    <t>aromatics  C &gt;= 8</t>
  </si>
  <si>
    <t>m&amp;p-xylene</t>
  </si>
  <si>
    <t>Aromatics  C &gt;= 8</t>
  </si>
  <si>
    <t>ketones C &lt;15</t>
  </si>
  <si>
    <t>Ketones C &lt;15</t>
  </si>
  <si>
    <t>Table 3.10C Profiles for PAH in VOC in road traffic exhaust gasses</t>
  </si>
  <si>
    <t>(2-stroke)</t>
  </si>
  <si>
    <t>grams/kg VOC</t>
  </si>
  <si>
    <t xml:space="preserve"> naphtalene</t>
  </si>
  <si>
    <t xml:space="preserve"> anthracene</t>
  </si>
  <si>
    <t xml:space="preserve"> phenanthrene</t>
  </si>
  <si>
    <t xml:space="preserve"> methylphenanthrene</t>
  </si>
  <si>
    <t xml:space="preserve"> dimethylfluorene</t>
  </si>
  <si>
    <t xml:space="preserve"> 3,6-dimethylphenanthrene</t>
  </si>
  <si>
    <t xml:space="preserve"> fluoranthene</t>
  </si>
  <si>
    <t xml:space="preserve"> pyrene</t>
  </si>
  <si>
    <t xml:space="preserve"> benzo(b)fluorene</t>
  </si>
  <si>
    <t xml:space="preserve"> benzo(a)anthracene</t>
  </si>
  <si>
    <t xml:space="preserve"> chrysene</t>
  </si>
  <si>
    <t xml:space="preserve"> cyclpentapyrene</t>
  </si>
  <si>
    <t xml:space="preserve"> triphenylene</t>
  </si>
  <si>
    <t xml:space="preserve"> methylchrysene</t>
  </si>
  <si>
    <t xml:space="preserve"> benz(c)phenantrene</t>
  </si>
  <si>
    <t xml:space="preserve"> benzo(b)fluoranthene</t>
  </si>
  <si>
    <t xml:space="preserve"> benzo(j)fluoranthene</t>
  </si>
  <si>
    <t xml:space="preserve"> benzo(k)fluoranthene</t>
  </si>
  <si>
    <t xml:space="preserve"> benzo(a)pyrene</t>
  </si>
  <si>
    <t xml:space="preserve"> benzo(e)pyrene</t>
  </si>
  <si>
    <t xml:space="preserve"> perylene</t>
  </si>
  <si>
    <t xml:space="preserve"> cyclopentabenzopyrene</t>
  </si>
  <si>
    <t xml:space="preserve"> dibenzoanthracene</t>
  </si>
  <si>
    <t xml:space="preserve"> indenofluoranthene</t>
  </si>
  <si>
    <t xml:space="preserve"> indeno(1,2,3,cd)perylene</t>
  </si>
  <si>
    <t xml:space="preserve"> benzo(ghi)perylene</t>
  </si>
  <si>
    <t xml:space="preserve"> cyclopentabenzoperylene</t>
  </si>
  <si>
    <t xml:space="preserve"> antanthrene</t>
  </si>
  <si>
    <t xml:space="preserve"> coronene</t>
  </si>
  <si>
    <t xml:space="preserve"> acenaphtene</t>
  </si>
  <si>
    <t xml:space="preserve"> acenaftylene</t>
  </si>
  <si>
    <t xml:space="preserve"> fluorene</t>
  </si>
  <si>
    <t xml:space="preserve"> benz(a,h)antanthrene</t>
  </si>
  <si>
    <t xml:space="preserve"> total PAH-Borneff</t>
  </si>
  <si>
    <t xml:space="preserve"> total PAH-VROM</t>
  </si>
  <si>
    <t xml:space="preserve"> total PAH-EPA</t>
  </si>
  <si>
    <t>Table 3.10D PAH-profiles petrol fuelled vehicles with cat and diesel vehicles 2000 and after</t>
  </si>
  <si>
    <t>PAH-component</t>
  </si>
  <si>
    <t>Fraction of</t>
  </si>
  <si>
    <t>Fraction</t>
  </si>
  <si>
    <t>VOS</t>
  </si>
  <si>
    <r>
      <t>2,6·10</t>
    </r>
    <r>
      <rPr>
        <vertAlign val="superscript"/>
        <sz val="10"/>
        <rFont val="Arial"/>
        <family val="2"/>
      </rPr>
      <t>-5</t>
    </r>
  </si>
  <si>
    <r>
      <t>1,1·10</t>
    </r>
    <r>
      <rPr>
        <vertAlign val="superscript"/>
        <sz val="10"/>
        <rFont val="Arial"/>
        <family val="2"/>
      </rPr>
      <t>-4</t>
    </r>
  </si>
  <si>
    <r>
      <t>8,2·10</t>
    </r>
    <r>
      <rPr>
        <vertAlign val="superscript"/>
        <sz val="10"/>
        <rFont val="Arial"/>
        <family val="2"/>
      </rPr>
      <t>-5</t>
    </r>
  </si>
  <si>
    <r>
      <t>8,8·10</t>
    </r>
    <r>
      <rPr>
        <vertAlign val="superscript"/>
        <sz val="10"/>
        <rFont val="Arial"/>
        <family val="2"/>
      </rPr>
      <t>-4</t>
    </r>
  </si>
  <si>
    <r>
      <t>4,1·10</t>
    </r>
    <r>
      <rPr>
        <vertAlign val="superscript"/>
        <sz val="10"/>
        <rFont val="Arial"/>
        <family val="2"/>
      </rPr>
      <t>-5</t>
    </r>
  </si>
  <si>
    <r>
      <t>2,5·10</t>
    </r>
    <r>
      <rPr>
        <vertAlign val="superscript"/>
        <sz val="10"/>
        <rFont val="Arial"/>
        <family val="2"/>
      </rPr>
      <t>-4</t>
    </r>
  </si>
  <si>
    <r>
      <t>1,2·10</t>
    </r>
    <r>
      <rPr>
        <vertAlign val="superscript"/>
        <sz val="10"/>
        <rFont val="Arial"/>
        <family val="2"/>
      </rPr>
      <t>-3</t>
    </r>
  </si>
  <si>
    <r>
      <t>5,8·10</t>
    </r>
    <r>
      <rPr>
        <vertAlign val="superscript"/>
        <sz val="10"/>
        <rFont val="Arial"/>
        <family val="2"/>
      </rPr>
      <t>-3</t>
    </r>
  </si>
  <si>
    <t>PM10</t>
  </si>
  <si>
    <r>
      <t>9,3·10</t>
    </r>
    <r>
      <rPr>
        <vertAlign val="superscript"/>
        <sz val="10"/>
        <rFont val="Arial"/>
        <family val="2"/>
      </rPr>
      <t>-5</t>
    </r>
  </si>
  <si>
    <r>
      <t>1,3·10</t>
    </r>
    <r>
      <rPr>
        <vertAlign val="superscript"/>
        <sz val="10"/>
        <rFont val="Arial"/>
        <family val="2"/>
      </rPr>
      <t>-4</t>
    </r>
  </si>
  <si>
    <r>
      <t>7,5·10</t>
    </r>
    <r>
      <rPr>
        <vertAlign val="superscript"/>
        <sz val="10"/>
        <rFont val="Arial"/>
        <family val="2"/>
      </rPr>
      <t>-5</t>
    </r>
  </si>
  <si>
    <r>
      <t>6,0·10</t>
    </r>
    <r>
      <rPr>
        <vertAlign val="superscript"/>
        <sz val="10"/>
        <rFont val="Arial"/>
        <family val="2"/>
      </rPr>
      <t>-5</t>
    </r>
  </si>
  <si>
    <r>
      <t>8,5·10</t>
    </r>
    <r>
      <rPr>
        <vertAlign val="superscript"/>
        <sz val="10"/>
        <rFont val="Arial"/>
        <family val="2"/>
      </rPr>
      <t>-5</t>
    </r>
  </si>
  <si>
    <r>
      <t>7,0·10</t>
    </r>
    <r>
      <rPr>
        <vertAlign val="superscript"/>
        <sz val="10"/>
        <rFont val="Arial"/>
        <family val="2"/>
      </rPr>
      <t>-5</t>
    </r>
  </si>
  <si>
    <r>
      <t>8,1·10</t>
    </r>
    <r>
      <rPr>
        <vertAlign val="superscript"/>
        <sz val="10"/>
        <rFont val="Arial"/>
        <family val="2"/>
      </rPr>
      <t>-5</t>
    </r>
  </si>
  <si>
    <r>
      <t>5,9·10</t>
    </r>
    <r>
      <rPr>
        <vertAlign val="superscript"/>
        <sz val="10"/>
        <rFont val="Arial"/>
        <family val="2"/>
      </rPr>
      <t>-5</t>
    </r>
  </si>
  <si>
    <r>
      <t>5,5·10</t>
    </r>
    <r>
      <rPr>
        <vertAlign val="superscript"/>
        <sz val="10"/>
        <rFont val="Arial"/>
        <family val="2"/>
      </rPr>
      <t>-5</t>
    </r>
  </si>
  <si>
    <t>bhrysene</t>
  </si>
  <si>
    <r>
      <t>2,0·10</t>
    </r>
    <r>
      <rPr>
        <vertAlign val="superscript"/>
        <sz val="10"/>
        <rFont val="Arial"/>
        <family val="2"/>
      </rPr>
      <t>-4</t>
    </r>
  </si>
  <si>
    <r>
      <t>2,4·10</t>
    </r>
    <r>
      <rPr>
        <vertAlign val="superscript"/>
        <sz val="10"/>
        <rFont val="Arial"/>
        <family val="2"/>
      </rPr>
      <t>-4</t>
    </r>
  </si>
  <si>
    <t>indeno(123-cd)pyrene</t>
  </si>
  <si>
    <r>
      <t>5,2·10</t>
    </r>
    <r>
      <rPr>
        <vertAlign val="superscript"/>
        <sz val="10"/>
        <rFont val="Arial"/>
        <family val="2"/>
      </rPr>
      <t>-5</t>
    </r>
  </si>
  <si>
    <r>
      <t>3,5·10</t>
    </r>
    <r>
      <rPr>
        <vertAlign val="superscript"/>
        <sz val="10"/>
        <rFont val="Arial"/>
        <family val="2"/>
      </rPr>
      <t>-5</t>
    </r>
  </si>
  <si>
    <t>Source: TNO</t>
  </si>
  <si>
    <t>Table 3.10E Profiles for dioxines in VOC in road traffic exhaust gasses</t>
  </si>
  <si>
    <t xml:space="preserve">Factor </t>
  </si>
  <si>
    <t>Petrol without catalytic converter</t>
  </si>
  <si>
    <t>Petrol with catalytic converter</t>
  </si>
  <si>
    <t>Petrol two-stroke</t>
  </si>
  <si>
    <t>Source: VROM (Ministry of Spacial and Environmental Planning), 1993. Publication series Emission Registration.</t>
  </si>
  <si>
    <t xml:space="preserve">Emission factors for Volatile Organic Compounds (VOC) from combustion engines. no. 10, April 1993, The Hague (in Dutch). </t>
  </si>
  <si>
    <t>Table 3.11 Implied emission factors for road traffic, 2023</t>
  </si>
  <si>
    <t>Including correction factors for driving with airconditioner and ageing</t>
  </si>
  <si>
    <t>Vehicle code</t>
  </si>
  <si>
    <t>Vehicle category</t>
  </si>
  <si>
    <t>Environment class</t>
  </si>
  <si>
    <t>Model year(s)</t>
  </si>
  <si>
    <t>CO</t>
  </si>
  <si>
    <t>VOC for combustion</t>
  </si>
  <si>
    <t>NOx</t>
  </si>
  <si>
    <t>PM10 for combustion</t>
  </si>
  <si>
    <t>NH3</t>
  </si>
  <si>
    <t>N2O</t>
  </si>
  <si>
    <t>CO2</t>
  </si>
  <si>
    <t>CS</t>
  </si>
  <si>
    <t>RT1,2,3: grams/vehicle km; CS: grams/start</t>
  </si>
  <si>
    <t>BABBEUR0</t>
  </si>
  <si>
    <t>Euro-0</t>
  </si>
  <si>
    <t>before 1992</t>
  </si>
  <si>
    <t>BABCEEV5</t>
  </si>
  <si>
    <t>CNG</t>
  </si>
  <si>
    <t>Euro-5</t>
  </si>
  <si>
    <t>10/2008-12/2013</t>
  </si>
  <si>
    <t>BABCEEV5GEL</t>
  </si>
  <si>
    <t>Bus (articulated)</t>
  </si>
  <si>
    <t>Euro-5 articulated</t>
  </si>
  <si>
    <t>10/2008-12/2014</t>
  </si>
  <si>
    <t>BABCEUR5</t>
  </si>
  <si>
    <t>BABCEUR5GEL</t>
  </si>
  <si>
    <t>BABCEUR6</t>
  </si>
  <si>
    <t>01/2013 and later</t>
  </si>
  <si>
    <t>BABCEUR6GEL</t>
  </si>
  <si>
    <t>Euro-6 articulated</t>
  </si>
  <si>
    <t>BABDEEV5GELSCR</t>
  </si>
  <si>
    <t>Euro-5EV SCR articulated</t>
  </si>
  <si>
    <t>10/2008-12/2012</t>
  </si>
  <si>
    <t>BABDEUR0</t>
  </si>
  <si>
    <t>BABDEUR0GEL</t>
  </si>
  <si>
    <t>Euro-0 articulated</t>
  </si>
  <si>
    <t>before 1993</t>
  </si>
  <si>
    <t>BABDEUR1</t>
  </si>
  <si>
    <t>Euro-1</t>
  </si>
  <si>
    <t>1992-09/1996</t>
  </si>
  <si>
    <t>BABDEUR1GEL</t>
  </si>
  <si>
    <t>Euro-1 articulated</t>
  </si>
  <si>
    <t>1992-09/1997</t>
  </si>
  <si>
    <t>BABDEUR2</t>
  </si>
  <si>
    <t>Euro-2</t>
  </si>
  <si>
    <t>10/1995-09/2000</t>
  </si>
  <si>
    <t>BABDEUR2GEL</t>
  </si>
  <si>
    <t>Euro-2 articulated</t>
  </si>
  <si>
    <t>10/1995-09/2001</t>
  </si>
  <si>
    <t>BABDEUR3</t>
  </si>
  <si>
    <t>Euro-3</t>
  </si>
  <si>
    <t>10/2000-09/2006</t>
  </si>
  <si>
    <t>BABDEUR3GEL</t>
  </si>
  <si>
    <t>Euro-3 articulated</t>
  </si>
  <si>
    <t>10/2000-09/2007</t>
  </si>
  <si>
    <t>BABDEUR4</t>
  </si>
  <si>
    <t>Euro-4</t>
  </si>
  <si>
    <t>10/2005-09/2008</t>
  </si>
  <si>
    <t>BABDEUR4GEL</t>
  </si>
  <si>
    <t>Euro-4 articulated</t>
  </si>
  <si>
    <t>10/2005-09/2009</t>
  </si>
  <si>
    <t>BABDEUR5EGR</t>
  </si>
  <si>
    <t>Euro-5 EGR</t>
  </si>
  <si>
    <t>BABDEUR5EGRGEL</t>
  </si>
  <si>
    <t>Euro-5 EGR articulated</t>
  </si>
  <si>
    <t>BABDEUR5GELSCR</t>
  </si>
  <si>
    <t>Euro-5 SCR articulated</t>
  </si>
  <si>
    <t>BABDEUR6GEL</t>
  </si>
  <si>
    <t>BABEZEEV</t>
  </si>
  <si>
    <t>Electricity</t>
  </si>
  <si>
    <t>BABEZEEVGEL</t>
  </si>
  <si>
    <t>BABHZEEV</t>
  </si>
  <si>
    <t>Hydrogen</t>
  </si>
  <si>
    <t>LBAB1982</t>
  </si>
  <si>
    <t>Pre-Euro</t>
  </si>
  <si>
    <t>1982-1982</t>
  </si>
  <si>
    <t>LBAB1983</t>
  </si>
  <si>
    <t>1983-1983</t>
  </si>
  <si>
    <t>LBAB1984</t>
  </si>
  <si>
    <t>1984-1984</t>
  </si>
  <si>
    <t>LBAB1985</t>
  </si>
  <si>
    <t>1985-1985</t>
  </si>
  <si>
    <t>LBAB1986</t>
  </si>
  <si>
    <t>1986-1986</t>
  </si>
  <si>
    <t>LBAB1987</t>
  </si>
  <si>
    <t>1987-1987</t>
  </si>
  <si>
    <t>LBAB1988</t>
  </si>
  <si>
    <t>1988-1988</t>
  </si>
  <si>
    <t>LBAB1989</t>
  </si>
  <si>
    <t>1989-1989</t>
  </si>
  <si>
    <t>LBAB1990</t>
  </si>
  <si>
    <t>1990-1990</t>
  </si>
  <si>
    <t>LBAB1991</t>
  </si>
  <si>
    <t>1991-1991</t>
  </si>
  <si>
    <t>LBAB1992</t>
  </si>
  <si>
    <t>1992-1992</t>
  </si>
  <si>
    <t>LBABEUR1</t>
  </si>
  <si>
    <t>07/1992-12/1996</t>
  </si>
  <si>
    <t>LBABEUR2</t>
  </si>
  <si>
    <t>01/1996-12/1999</t>
  </si>
  <si>
    <t>LBABEUR3</t>
  </si>
  <si>
    <t>01/2000-12/2005</t>
  </si>
  <si>
    <t>LBABEUR4</t>
  </si>
  <si>
    <t>01/2005-12/2010</t>
  </si>
  <si>
    <t>LBABEUR5</t>
  </si>
  <si>
    <t>09/2009-12/2013</t>
  </si>
  <si>
    <t>LBABEUR6</t>
  </si>
  <si>
    <t>09/2014 and later</t>
  </si>
  <si>
    <t>LBABPR82</t>
  </si>
  <si>
    <t>pre-Euro</t>
  </si>
  <si>
    <t>before 1982</t>
  </si>
  <si>
    <t>LBACEUR5</t>
  </si>
  <si>
    <t>LBACEUR6</t>
  </si>
  <si>
    <t>LBAD1982LCH</t>
  </si>
  <si>
    <t>Pre-Euro light</t>
  </si>
  <si>
    <t>LBAD1982ZWA</t>
  </si>
  <si>
    <t>Pre-Euro heavy</t>
  </si>
  <si>
    <t>LBAD1983LCH</t>
  </si>
  <si>
    <t>LBAD1983ZWA</t>
  </si>
  <si>
    <t>LBAD1984LCH</t>
  </si>
  <si>
    <t>LBAD1984ZWA</t>
  </si>
  <si>
    <t>LBAD1985LCH</t>
  </si>
  <si>
    <t>LBAD1985ZWA</t>
  </si>
  <si>
    <t>LBAD1986LCH</t>
  </si>
  <si>
    <t>LBAD1986ZWA</t>
  </si>
  <si>
    <t>LBAD1987LCH</t>
  </si>
  <si>
    <t>LBAD1987ZWA</t>
  </si>
  <si>
    <t>LBAD1988LCH</t>
  </si>
  <si>
    <t>LBAD1988ZWA</t>
  </si>
  <si>
    <t>LBAD1989LCH</t>
  </si>
  <si>
    <t>LBAD1989ZWA</t>
  </si>
  <si>
    <t>LBAD1990LCH</t>
  </si>
  <si>
    <t>LBAD1990ZWA</t>
  </si>
  <si>
    <t>LBAD1991LCH</t>
  </si>
  <si>
    <t>LBAD1991ZWA</t>
  </si>
  <si>
    <t>LBAD1992LCH</t>
  </si>
  <si>
    <t>LBAD1992ZWA</t>
  </si>
  <si>
    <t>LBADEDT6CL1</t>
  </si>
  <si>
    <t>Euro-6D Temp light</t>
  </si>
  <si>
    <t>LBADEDT6CL2</t>
  </si>
  <si>
    <t>Euro-6D Temp medium weight</t>
  </si>
  <si>
    <t>01/2020-12/2020</t>
  </si>
  <si>
    <t>LBADEDT6CL3</t>
  </si>
  <si>
    <t>Euro-6D Temp heavy</t>
  </si>
  <si>
    <t>01/2020-12/2021</t>
  </si>
  <si>
    <t>LBADEUA6CL1</t>
  </si>
  <si>
    <t>Euro-6A light</t>
  </si>
  <si>
    <t>09/2014-12/2019</t>
  </si>
  <si>
    <t>LBADEUA6CL2</t>
  </si>
  <si>
    <t>Euro-6A medium weight</t>
  </si>
  <si>
    <t>09/2015-12/2019</t>
  </si>
  <si>
    <t>LBADEUA6CL3</t>
  </si>
  <si>
    <t>Euro-6A heavy</t>
  </si>
  <si>
    <t>LBADEUD6CL1</t>
  </si>
  <si>
    <t>Euro-6D light</t>
  </si>
  <si>
    <t>01/2021 and later</t>
  </si>
  <si>
    <t>01/2022 and later</t>
  </si>
  <si>
    <t>LBADEUR1CL1</t>
  </si>
  <si>
    <t>Euro-1 light</t>
  </si>
  <si>
    <t>10/1993-09/1997</t>
  </si>
  <si>
    <t>LBADEUR1CL2</t>
  </si>
  <si>
    <t>Euro-1 medium weight</t>
  </si>
  <si>
    <t>10/1993-09/1998</t>
  </si>
  <si>
    <t>LBADEUR1CL3</t>
  </si>
  <si>
    <t>Euro-1 heavy</t>
  </si>
  <si>
    <t>10/1993-09/1999</t>
  </si>
  <si>
    <t>LBADEUR2CL1</t>
  </si>
  <si>
    <t>Euro-2 light</t>
  </si>
  <si>
    <t>01/1997-12/1999</t>
  </si>
  <si>
    <t>LBADEUR2CL2</t>
  </si>
  <si>
    <t>Euro-2 medium weight</t>
  </si>
  <si>
    <t>01/1998-12/2001</t>
  </si>
  <si>
    <t>LBADEUR2CL3</t>
  </si>
  <si>
    <t>Euro-2 heavy</t>
  </si>
  <si>
    <t>LBADEUR3CL1</t>
  </si>
  <si>
    <t>Euro-3 light</t>
  </si>
  <si>
    <t>LBADEUR3CL1HOF</t>
  </si>
  <si>
    <t>Euro-3 light half open particulate filter</t>
  </si>
  <si>
    <t>LBADEUR3CL2</t>
  </si>
  <si>
    <t>Euro-3 medium weight</t>
  </si>
  <si>
    <t>01/2001-12/2006</t>
  </si>
  <si>
    <t>LBADEUR3CL2HOF</t>
  </si>
  <si>
    <t>Euro-3 medium weight half open particulate filter</t>
  </si>
  <si>
    <t>LBADEUR3CL3</t>
  </si>
  <si>
    <t>Euro-3 heavy</t>
  </si>
  <si>
    <t>LBADEUR3CL3HOF</t>
  </si>
  <si>
    <t>Euro-3 heavy half open particulate filter</t>
  </si>
  <si>
    <t>LBADEUR4CL1</t>
  </si>
  <si>
    <t>Euro-4 light</t>
  </si>
  <si>
    <t>LBADEUR4CL1DPF</t>
  </si>
  <si>
    <t>Euro-4 light closed particulate filter</t>
  </si>
  <si>
    <t>LBADEUR4CL1HOF</t>
  </si>
  <si>
    <t>Euro-4 light half open particulate filter</t>
  </si>
  <si>
    <t>LBADEUR4CL2</t>
  </si>
  <si>
    <t>Euro-4 medium weight</t>
  </si>
  <si>
    <t>01/2006-08/2010</t>
  </si>
  <si>
    <t>LBADEUR4CL2DPF</t>
  </si>
  <si>
    <t>Euro-4 medium weight closed particulate filter</t>
  </si>
  <si>
    <t>LBADEUR4CL2HOF</t>
  </si>
  <si>
    <t>Euro-4 medium weight half open particulate filter</t>
  </si>
  <si>
    <t>LBADEUR4CL3</t>
  </si>
  <si>
    <t>Euro-4 heavy</t>
  </si>
  <si>
    <t>LBADEUR4CL3DPF</t>
  </si>
  <si>
    <t>Euro-4 heavy closed particulate filter</t>
  </si>
  <si>
    <t>LBADEUR4CL3HOF</t>
  </si>
  <si>
    <t>Euro-4 heavy half open particulate filter</t>
  </si>
  <si>
    <t>LBADEUR5CL1</t>
  </si>
  <si>
    <t>Euro-5 light</t>
  </si>
  <si>
    <t>LBADEUR5CL2</t>
  </si>
  <si>
    <t>Euro-5 medium weight</t>
  </si>
  <si>
    <t>09/2010-08/2016</t>
  </si>
  <si>
    <t>LBADEUR5CL3</t>
  </si>
  <si>
    <t>Euro-5 heavy</t>
  </si>
  <si>
    <t>LBADPR82LCH</t>
  </si>
  <si>
    <t>LBADPR82ZWA</t>
  </si>
  <si>
    <t>LBAEZEEV</t>
  </si>
  <si>
    <t>LBAHZEEV</t>
  </si>
  <si>
    <t>LBAL1982</t>
  </si>
  <si>
    <t>LBAL1983</t>
  </si>
  <si>
    <t>LBAL1984</t>
  </si>
  <si>
    <t>LBAL1985</t>
  </si>
  <si>
    <t>LBAL1986</t>
  </si>
  <si>
    <t>LBAL1987</t>
  </si>
  <si>
    <t>LBAL1988</t>
  </si>
  <si>
    <t>LBAL1989</t>
  </si>
  <si>
    <t>LBAL1990</t>
  </si>
  <si>
    <t>LBAL1991</t>
  </si>
  <si>
    <t>LBAL1992</t>
  </si>
  <si>
    <t>LBALEUR1</t>
  </si>
  <si>
    <t>LBALEUR2</t>
  </si>
  <si>
    <t>LBALEUR3</t>
  </si>
  <si>
    <t>LBALEUR4</t>
  </si>
  <si>
    <t>LBALEUR5</t>
  </si>
  <si>
    <t>LBALEUR6</t>
  </si>
  <si>
    <t>LBALPR82</t>
  </si>
  <si>
    <t>LBCBEUR4</t>
  </si>
  <si>
    <t>Euro-4 dual-fuel</t>
  </si>
  <si>
    <t>LBCBEUR5</t>
  </si>
  <si>
    <t>Euro-5 dual-fuel</t>
  </si>
  <si>
    <t>LBCBEUR6</t>
  </si>
  <si>
    <t>Euro-6 dual-fuel</t>
  </si>
  <si>
    <t>LBEBEUR6</t>
  </si>
  <si>
    <t>Euro-6 plug-in hybrid</t>
  </si>
  <si>
    <t>LTRBEUR0</t>
  </si>
  <si>
    <t>Pre-Euro light tractor with trailer</t>
  </si>
  <si>
    <t>LTRCEUR5</t>
  </si>
  <si>
    <t>Euro-5 light tractor with trailer</t>
  </si>
  <si>
    <t>LTRCEUR6</t>
  </si>
  <si>
    <t>Euro-6 light tractor with trailer</t>
  </si>
  <si>
    <t>LTRDEDT6CL3</t>
  </si>
  <si>
    <t>Euro-6D Temp light tractor with trailer</t>
  </si>
  <si>
    <t>LTRDEUA6CL3</t>
  </si>
  <si>
    <t>Euro-6A heavy, light tractor with trailer</t>
  </si>
  <si>
    <t>01/2020 and later</t>
  </si>
  <si>
    <t>LTRDEUR0</t>
  </si>
  <si>
    <t>before 10/1993</t>
  </si>
  <si>
    <t>LTRDEUR1CL3</t>
  </si>
  <si>
    <t>Euro-1 heavy, light tractor with trailer</t>
  </si>
  <si>
    <t>LTRDEUR2CL3</t>
  </si>
  <si>
    <t>Euro-2 heavy, light tractor with trailer</t>
  </si>
  <si>
    <t>LTRDEUR3CL3</t>
  </si>
  <si>
    <t>Euro-3 heavy, light tractor with trailer</t>
  </si>
  <si>
    <t>LTRDEUR4CL3</t>
  </si>
  <si>
    <t>Euro-4 heavy, light tractor with trailer</t>
  </si>
  <si>
    <t>LTRDEUR4CL3DPF</t>
  </si>
  <si>
    <t>Euro-4 heavy, light tractor with trailer and closed particulate filter</t>
  </si>
  <si>
    <t>LTRDEUR5CL3</t>
  </si>
  <si>
    <t>Euro-5 heavy, light tractor with trailer</t>
  </si>
  <si>
    <t>LTREZEEV</t>
  </si>
  <si>
    <t>Eletricity</t>
  </si>
  <si>
    <t>light tractor with trailer</t>
  </si>
  <si>
    <t>LTRLEUR6</t>
  </si>
  <si>
    <t>1982-1992</t>
  </si>
  <si>
    <t>LPAB1982LCH</t>
  </si>
  <si>
    <t>LPAB1982MED</t>
  </si>
  <si>
    <t>Pre-Euro medium weight</t>
  </si>
  <si>
    <t>LPAB1982ZWA</t>
  </si>
  <si>
    <t>LPAB1983LCH</t>
  </si>
  <si>
    <t>LPAB1983MED</t>
  </si>
  <si>
    <t>LPAB1983ZWA</t>
  </si>
  <si>
    <t>LPAB1984LCH</t>
  </si>
  <si>
    <t>LPAB1984MED</t>
  </si>
  <si>
    <t>LPAB1984ZWA</t>
  </si>
  <si>
    <t>LPAB1985LCH</t>
  </si>
  <si>
    <t>LPAB1985MED</t>
  </si>
  <si>
    <t>LPAB1985ZWA</t>
  </si>
  <si>
    <t>LPAB1986LCH</t>
  </si>
  <si>
    <t>LPAB1986MED</t>
  </si>
  <si>
    <t>LPAB1986ZWA</t>
  </si>
  <si>
    <t>LPAB1987LCH</t>
  </si>
  <si>
    <t>LPAB1987MED</t>
  </si>
  <si>
    <t>LPAB1987ZWA</t>
  </si>
  <si>
    <t>LPAB1988LCH</t>
  </si>
  <si>
    <t>LPAB1988MED</t>
  </si>
  <si>
    <t>LPAB1988ZWA</t>
  </si>
  <si>
    <t>LPAB1989LCH</t>
  </si>
  <si>
    <t>LPAB1989MED</t>
  </si>
  <si>
    <t>LPAB1989ZWA</t>
  </si>
  <si>
    <t>LPAB1990LCH</t>
  </si>
  <si>
    <t>LPAB1990MED</t>
  </si>
  <si>
    <t>LPAB1990ZWA</t>
  </si>
  <si>
    <t>LPAB1991LCH</t>
  </si>
  <si>
    <t>LPAB1991MED</t>
  </si>
  <si>
    <t>1997-1997</t>
  </si>
  <si>
    <t>LPAB1991ZWA</t>
  </si>
  <si>
    <t>LPAB1992LCH</t>
  </si>
  <si>
    <t>LPAB1992MED</t>
  </si>
  <si>
    <t>LPAB1992ZWA</t>
  </si>
  <si>
    <t>LPABEUR1</t>
  </si>
  <si>
    <t>LPABEUR2</t>
  </si>
  <si>
    <t>LPABEUR3</t>
  </si>
  <si>
    <t>LPABEUR4</t>
  </si>
  <si>
    <t>LPABEUR5</t>
  </si>
  <si>
    <t>LPABEUR6</t>
  </si>
  <si>
    <t>LPABO3WCLCH</t>
  </si>
  <si>
    <t>Unregulated catalytic converter light</t>
  </si>
  <si>
    <t>before 06/1992</t>
  </si>
  <si>
    <t>LPABO3WCMED</t>
  </si>
  <si>
    <t>Unregulated catalytic converter medium weight</t>
  </si>
  <si>
    <t>LPABO3WCZWA</t>
  </si>
  <si>
    <t>Unregulated catalytic converter heavy weight</t>
  </si>
  <si>
    <t>LPABPR82LCH</t>
  </si>
  <si>
    <t>LPABPR82MED</t>
  </si>
  <si>
    <t>LPABPR82ZWA</t>
  </si>
  <si>
    <t>LPABR3WC</t>
  </si>
  <si>
    <t>Pre-Euro regulated catalytic converter</t>
  </si>
  <si>
    <t>LPACEUR2</t>
  </si>
  <si>
    <t>LPACEUR3</t>
  </si>
  <si>
    <t>LPACEUR4</t>
  </si>
  <si>
    <t>LPACEUR5</t>
  </si>
  <si>
    <t>LPACEUR6</t>
  </si>
  <si>
    <t>LPAD1982LCH</t>
  </si>
  <si>
    <t>LPAD1982MED</t>
  </si>
  <si>
    <t>LPAD1982ZWA</t>
  </si>
  <si>
    <t>LPAD1983LCH</t>
  </si>
  <si>
    <t>LPAD1983MED</t>
  </si>
  <si>
    <t>LPAD1983ZWA</t>
  </si>
  <si>
    <t>LPAD1984LCH</t>
  </si>
  <si>
    <t>LPAD1984MED</t>
  </si>
  <si>
    <t>LPAD1984ZWA</t>
  </si>
  <si>
    <t>LPAD1985LCH</t>
  </si>
  <si>
    <t>LPAD1985MED</t>
  </si>
  <si>
    <t>LPAD1985ZWA</t>
  </si>
  <si>
    <t>LPAD1986LCH</t>
  </si>
  <si>
    <t>LPAD1986MED</t>
  </si>
  <si>
    <t>LPAD1986ZWA</t>
  </si>
  <si>
    <t>LPAD1987MED</t>
  </si>
  <si>
    <t>LPAD1987ZWA</t>
  </si>
  <si>
    <t>LPAD1988LCH</t>
  </si>
  <si>
    <t>LPAD1988MED</t>
  </si>
  <si>
    <t>LPAD1988ZWA</t>
  </si>
  <si>
    <t>LPAD1989LCH</t>
  </si>
  <si>
    <t>LPAD1989MED</t>
  </si>
  <si>
    <t>LPAD1989ZWA</t>
  </si>
  <si>
    <t>LPAD1990MED</t>
  </si>
  <si>
    <t>LPAD1990ZWA</t>
  </si>
  <si>
    <t>LPAD1991LCH</t>
  </si>
  <si>
    <t>LPAD1991MED</t>
  </si>
  <si>
    <t>LPAD1991ZWA</t>
  </si>
  <si>
    <t>LPAD1992LCH</t>
  </si>
  <si>
    <t>LPAD1992MED</t>
  </si>
  <si>
    <t>LPAD1992ZWA</t>
  </si>
  <si>
    <t>LPADEDT6</t>
  </si>
  <si>
    <t>Euro-6D Temp</t>
  </si>
  <si>
    <t>LPADEUA6</t>
  </si>
  <si>
    <t>Euro-6A</t>
  </si>
  <si>
    <t>LPADEUR1</t>
  </si>
  <si>
    <t>LPADEUR2</t>
  </si>
  <si>
    <t>LPADEUR3</t>
  </si>
  <si>
    <t>LPADEUR3HOF</t>
  </si>
  <si>
    <t>Euro-3 half open particulate filter</t>
  </si>
  <si>
    <t>LPADEUR4</t>
  </si>
  <si>
    <t>LPADEUR4DPF</t>
  </si>
  <si>
    <t>Euro-4 closed particulate filter</t>
  </si>
  <si>
    <t>LPADEUR4HOF</t>
  </si>
  <si>
    <t>Euro-4 half open particulate filter</t>
  </si>
  <si>
    <t>LPADEUR5</t>
  </si>
  <si>
    <t>LPADPR82LCH</t>
  </si>
  <si>
    <t>Pre-Euro light weight</t>
  </si>
  <si>
    <t>LPADPR82MED</t>
  </si>
  <si>
    <t>LPADPR82ZWA</t>
  </si>
  <si>
    <t>Pre-Euro heavy weight</t>
  </si>
  <si>
    <t>LPAEZEEV</t>
  </si>
  <si>
    <t>LPAHZEEV</t>
  </si>
  <si>
    <t>LPAL1982LCH</t>
  </si>
  <si>
    <t>LPAL1982MED</t>
  </si>
  <si>
    <t>LPAL1982ZWA</t>
  </si>
  <si>
    <t>LPAL1983LCH</t>
  </si>
  <si>
    <t>LPAL1983MED</t>
  </si>
  <si>
    <t>LPAL1983ZWA</t>
  </si>
  <si>
    <t>LPAL1984LCH</t>
  </si>
  <si>
    <t>LPAL1984MED</t>
  </si>
  <si>
    <t>LPAL1984ZWA</t>
  </si>
  <si>
    <t>LPAL1985LCH</t>
  </si>
  <si>
    <t>LPAL1985MED</t>
  </si>
  <si>
    <t>LPAL1985ZWA</t>
  </si>
  <si>
    <t>LPAL1986LCH</t>
  </si>
  <si>
    <t>LPAL1986MED</t>
  </si>
  <si>
    <t>LPAL1986ZWA</t>
  </si>
  <si>
    <t>LPAL1987LCH</t>
  </si>
  <si>
    <t>LPAL1987MED</t>
  </si>
  <si>
    <t>LPAL1987ZWA</t>
  </si>
  <si>
    <t>LPAL1988MED</t>
  </si>
  <si>
    <t>LPAL1988ZWA</t>
  </si>
  <si>
    <t>LPAL1989LCH</t>
  </si>
  <si>
    <t>LPAL1989MED</t>
  </si>
  <si>
    <t>LPAL1989ZWA</t>
  </si>
  <si>
    <t>LPAL1990MED</t>
  </si>
  <si>
    <t>LPAL1990ZWA</t>
  </si>
  <si>
    <t>LPAL1991MED</t>
  </si>
  <si>
    <t>LPAL1991ZWA</t>
  </si>
  <si>
    <t>LPAL1992MED</t>
  </si>
  <si>
    <t>LPAL1992ZWA</t>
  </si>
  <si>
    <t>LPALEUR1</t>
  </si>
  <si>
    <t>LPALEUR2</t>
  </si>
  <si>
    <t>LPALEUR3</t>
  </si>
  <si>
    <t>LPALEUR4</t>
  </si>
  <si>
    <t>LPALEUR5</t>
  </si>
  <si>
    <t>LPALEUR6</t>
  </si>
  <si>
    <t>LPALO3WCLCH</t>
  </si>
  <si>
    <t>LPALO3WCMED</t>
  </si>
  <si>
    <t>LPALO3WCZWA</t>
  </si>
  <si>
    <t>LPALPR82LCH</t>
  </si>
  <si>
    <t>LPALPR82MED</t>
  </si>
  <si>
    <t>LPALPR82ZWA</t>
  </si>
  <si>
    <t>LPALR3WC</t>
  </si>
  <si>
    <t>LPCBEUR3</t>
  </si>
  <si>
    <t>Euro-3 dual-fuel</t>
  </si>
  <si>
    <t>LPCBEUR4</t>
  </si>
  <si>
    <t>LPCBEUR5</t>
  </si>
  <si>
    <t>LPCBEUR6</t>
  </si>
  <si>
    <t>LPEBEUR5</t>
  </si>
  <si>
    <t>Euro-5 plug-in hybrid</t>
  </si>
  <si>
    <t>LPEBEUR6</t>
  </si>
  <si>
    <t>LPEDEDT6</t>
  </si>
  <si>
    <t>Euro-6D Temp plug-in hybrid</t>
  </si>
  <si>
    <t>LPEDEUA6</t>
  </si>
  <si>
    <t>Euro-6A plug-in hybrid</t>
  </si>
  <si>
    <t>LPEDEUR5</t>
  </si>
  <si>
    <t>MUTBEUR0LCH</t>
  </si>
  <si>
    <t>Utility vehicle</t>
  </si>
  <si>
    <t>Pre-Euro light utility vehicle</t>
  </si>
  <si>
    <t>MUTCEUR6LCH</t>
  </si>
  <si>
    <t>Euro-6 light utility vehicle</t>
  </si>
  <si>
    <t>MUTCEUR6ZWA</t>
  </si>
  <si>
    <t>Euro-6 medium weight utility vehicle</t>
  </si>
  <si>
    <t>10/2008-12/2008</t>
  </si>
  <si>
    <t>MUTDEDE5LCHSCR</t>
  </si>
  <si>
    <t>Euro-5DE light SCR utility vehicle</t>
  </si>
  <si>
    <t>MUTDEDE5SCRZWA</t>
  </si>
  <si>
    <t>Euro-5DE medium weight SCR utility vehicle</t>
  </si>
  <si>
    <t>01/2009-12/2013</t>
  </si>
  <si>
    <t>MUTDEUG5EGRLCH</t>
  </si>
  <si>
    <t>Euro-5G light EGR utility vehicle</t>
  </si>
  <si>
    <t>MUTDEUG5EGRZWA</t>
  </si>
  <si>
    <t>Euro-5G medium weight EGR utility vehicle</t>
  </si>
  <si>
    <t>MUTDEUG5LCHSCR</t>
  </si>
  <si>
    <t>Euro-5G light SCR utility vehicle</t>
  </si>
  <si>
    <t>MUTDEUG5SCRZWA</t>
  </si>
  <si>
    <t>Euro-5G medium weight SCR utility vehicle</t>
  </si>
  <si>
    <t>MUTDEUR0LCH</t>
  </si>
  <si>
    <t>Euro-0 light utility vehicle</t>
  </si>
  <si>
    <t>MUTDEUR0ZWA</t>
  </si>
  <si>
    <t>Euro-0 medium weight utility vehicle</t>
  </si>
  <si>
    <t>MUTDEUR1LCH</t>
  </si>
  <si>
    <t>Euro-1 light utility vehicle</t>
  </si>
  <si>
    <t>MUTDEUR1ZWA</t>
  </si>
  <si>
    <t>Euro-1 medium weight utility vehicle</t>
  </si>
  <si>
    <t>MUTDEUR2LCH</t>
  </si>
  <si>
    <t>Euro-2 light utility vehicle</t>
  </si>
  <si>
    <t>MUTDEUR2ZWA</t>
  </si>
  <si>
    <t>Euro-2 medium weight utility vehicle</t>
  </si>
  <si>
    <t>MUTDEUR3LCH</t>
  </si>
  <si>
    <t>Euro-3 light utility vehicle</t>
  </si>
  <si>
    <t>MUTDEUR3ZWA</t>
  </si>
  <si>
    <t>Euro-3 medium weight utility vehicle</t>
  </si>
  <si>
    <t>MUTDEUR4LCH</t>
  </si>
  <si>
    <t>Euro-4 light utility vehicle</t>
  </si>
  <si>
    <t>MUTDEUR4ZWA</t>
  </si>
  <si>
    <t>Euro-4 medium weight utility vehicle</t>
  </si>
  <si>
    <t>MUTDEUR6LCH</t>
  </si>
  <si>
    <t>MUTDEUR6ZWA</t>
  </si>
  <si>
    <t>MUTEZEEVZWA</t>
  </si>
  <si>
    <t>light utility vehicle</t>
  </si>
  <si>
    <t>MUTHZEEVZWA</t>
  </si>
  <si>
    <t>MUTLEUR0LCH</t>
  </si>
  <si>
    <t>ZUTBEUR0</t>
  </si>
  <si>
    <t>Pre-Euro heavy utility vehicle</t>
  </si>
  <si>
    <t>ZUTCEUR6</t>
  </si>
  <si>
    <t>Euro-6 heavy utility vehicle</t>
  </si>
  <si>
    <t>ZUTDEDE5SCR</t>
  </si>
  <si>
    <t>Euro-5DE heavy SCR utility vehicle</t>
  </si>
  <si>
    <t>ZUTDEUG5EGR</t>
  </si>
  <si>
    <t>Euro-5G heavy EGR utility vehicle</t>
  </si>
  <si>
    <t>ZUTDEUG5SCR</t>
  </si>
  <si>
    <t>Euro-5G heavy SCR utility vehicle</t>
  </si>
  <si>
    <t>ZUTDEUR0</t>
  </si>
  <si>
    <t>Euro-0 heavy utility vehicle</t>
  </si>
  <si>
    <t>ZUTDEUR1</t>
  </si>
  <si>
    <t>Euro-1 heavy utility vehicle</t>
  </si>
  <si>
    <t>ZUTDEUR2</t>
  </si>
  <si>
    <t>Euro-2 heavy utility vehicle</t>
  </si>
  <si>
    <t>ZUTDEUR3</t>
  </si>
  <si>
    <t>Euro-3 heavy utility vehicle</t>
  </si>
  <si>
    <t>ZUTDEUR4</t>
  </si>
  <si>
    <t>Euro-4 heavy utility vehicle</t>
  </si>
  <si>
    <t>ZUTDEUR6</t>
  </si>
  <si>
    <t>ZUTEZEEV</t>
  </si>
  <si>
    <t>heavy utility vehicle</t>
  </si>
  <si>
    <t>ZUTHZEEV</t>
  </si>
  <si>
    <t>MVABEUR0LCH</t>
  </si>
  <si>
    <t>MVACEUR6LCH</t>
  </si>
  <si>
    <t>2012 and later</t>
  </si>
  <si>
    <t>MVACEUR6ZWA</t>
  </si>
  <si>
    <t>2005-2008</t>
  </si>
  <si>
    <t>MVADEUG5EGRLCH</t>
  </si>
  <si>
    <t>Euro-5G light EGR</t>
  </si>
  <si>
    <t>2009-2013</t>
  </si>
  <si>
    <t>MVADEUG5EGRZWA</t>
  </si>
  <si>
    <t>Euro-5G medium weight EGR</t>
  </si>
  <si>
    <t>MVADEUR0LCH</t>
  </si>
  <si>
    <t>Euro-0 light</t>
  </si>
  <si>
    <t>1988-1993</t>
  </si>
  <si>
    <t>MVADEUR0ZWA</t>
  </si>
  <si>
    <t>Euro-0 medium weight</t>
  </si>
  <si>
    <t>MVADEUR1LCH</t>
  </si>
  <si>
    <t>1990-1997</t>
  </si>
  <si>
    <t>MVADEUR1ZWA</t>
  </si>
  <si>
    <t>MVADEUR2LCH</t>
  </si>
  <si>
    <t>1994-2001</t>
  </si>
  <si>
    <t>MVADEUR2ZWA</t>
  </si>
  <si>
    <t>1993-2001</t>
  </si>
  <si>
    <t>MVADEUR3LCH</t>
  </si>
  <si>
    <t>2000-2006</t>
  </si>
  <si>
    <t>MVADEUR3ZWA</t>
  </si>
  <si>
    <t>MVADEUR4LCH</t>
  </si>
  <si>
    <t>2005-2009</t>
  </si>
  <si>
    <t>MVADEUR4ZWA</t>
  </si>
  <si>
    <t>MVAEZEEVLCH</t>
  </si>
  <si>
    <t>light</t>
  </si>
  <si>
    <t>MVAEZEEVZWA</t>
  </si>
  <si>
    <t>medium weight</t>
  </si>
  <si>
    <t>MVAHZEEVLCH</t>
  </si>
  <si>
    <t>MVAHZEEVZWA</t>
  </si>
  <si>
    <t>MVALEUR0LCH</t>
  </si>
  <si>
    <t>ZVABEUR0</t>
  </si>
  <si>
    <t>ZVACEUR6</t>
  </si>
  <si>
    <t>ZVADEUG5EGR</t>
  </si>
  <si>
    <t>Euro-5G heavy EGR</t>
  </si>
  <si>
    <t>ZVADEUR0</t>
  </si>
  <si>
    <t>Euro-0 heavy</t>
  </si>
  <si>
    <t>ZVADEUR1</t>
  </si>
  <si>
    <t>ZVADEUR2</t>
  </si>
  <si>
    <t>ZVADEUR3</t>
  </si>
  <si>
    <t>ZVADEUR4</t>
  </si>
  <si>
    <t>ZVAEZEEV</t>
  </si>
  <si>
    <t>heavy</t>
  </si>
  <si>
    <t>ZVAHZEEV</t>
  </si>
  <si>
    <t>ZTRBEUR0</t>
  </si>
  <si>
    <t>ZTRCEUR6LCH</t>
  </si>
  <si>
    <t>ZTRCEUR6ZWA</t>
  </si>
  <si>
    <t>10/2005-12/2012</t>
  </si>
  <si>
    <t>ZTRDEUG5EGRLCH</t>
  </si>
  <si>
    <t>09/2011-08/2016</t>
  </si>
  <si>
    <t>ZTRDEUG5EGRZWA</t>
  </si>
  <si>
    <t>ZTRDEUR0</t>
  </si>
  <si>
    <t>ZTRDEUR1</t>
  </si>
  <si>
    <t>ZTRDEUR2</t>
  </si>
  <si>
    <t>ZTRDEUR3</t>
  </si>
  <si>
    <t>ZTRDEUR4</t>
  </si>
  <si>
    <t>ZTREZEEVLCH</t>
  </si>
  <si>
    <t>ZTREZEEVZWA</t>
  </si>
  <si>
    <t>ZTRHZEEVLCH</t>
  </si>
  <si>
    <t>ZTRHZEEVZWA</t>
  </si>
  <si>
    <t>ZTRLEUR0</t>
  </si>
  <si>
    <t>LBFBEUR0</t>
  </si>
  <si>
    <t>before 1999</t>
  </si>
  <si>
    <t>LBFBEUR1</t>
  </si>
  <si>
    <t>01/2000-05/2002</t>
  </si>
  <si>
    <t>LBFBEUR22TK</t>
  </si>
  <si>
    <t>Euro-2 two-stroke</t>
  </si>
  <si>
    <t>06/2002-01/2014</t>
  </si>
  <si>
    <t>LBFBEUR24TK</t>
  </si>
  <si>
    <t>Euro-2 four-stroke</t>
  </si>
  <si>
    <t>LBFBEUR4</t>
  </si>
  <si>
    <t>01/2017-01/2020</t>
  </si>
  <si>
    <t>LBFBEUR5</t>
  </si>
  <si>
    <t>LBFEZEEV</t>
  </si>
  <si>
    <t>LBPEZEEV</t>
  </si>
  <si>
    <t>Speed-pedelec</t>
  </si>
  <si>
    <t>LBSBEUR0</t>
  </si>
  <si>
    <t>Moped (&lt;=25km/h)</t>
  </si>
  <si>
    <t>LBSBEUR1</t>
  </si>
  <si>
    <t>LBSBEUR22TK</t>
  </si>
  <si>
    <t>LBSBEUR24TK</t>
  </si>
  <si>
    <t>LBSBEUR4</t>
  </si>
  <si>
    <t>LBSBEUR5</t>
  </si>
  <si>
    <t>LBSEZEEV</t>
  </si>
  <si>
    <t>LMFBEUR0LCH</t>
  </si>
  <si>
    <t>pre-Euro light</t>
  </si>
  <si>
    <t>before 06/1996</t>
  </si>
  <si>
    <t>LMFBEUR0MED</t>
  </si>
  <si>
    <t>LMFBEUR0ZWA</t>
  </si>
  <si>
    <t>pre-Euro heavy</t>
  </si>
  <si>
    <t>LMFBEUR1LCH</t>
  </si>
  <si>
    <t>06/1996-10/2004</t>
  </si>
  <si>
    <t>LMFBEUR1MED</t>
  </si>
  <si>
    <t>LMFBEUR1ZWA</t>
  </si>
  <si>
    <t>LMFBEUR2LCH</t>
  </si>
  <si>
    <t>11/2004-10/2007</t>
  </si>
  <si>
    <t>LMFBEUR2MED</t>
  </si>
  <si>
    <t>LMFBEUR2ZWA</t>
  </si>
  <si>
    <t>LMFBEUR3LCH</t>
  </si>
  <si>
    <t>11/2007-12/2016</t>
  </si>
  <si>
    <t>LMFBEUR3MED</t>
  </si>
  <si>
    <t>LMFBEUR3ZWA</t>
  </si>
  <si>
    <t>LMFBEUR4LCH</t>
  </si>
  <si>
    <t>01/2017-12/2020</t>
  </si>
  <si>
    <t>LMFBEUR4MED</t>
  </si>
  <si>
    <t>LMFBEUR4ZWA</t>
  </si>
  <si>
    <t>LMFBEUR5LCH</t>
  </si>
  <si>
    <t>LMFBEUR5MED</t>
  </si>
  <si>
    <t>LMFBEUR5ZWA</t>
  </si>
  <si>
    <t>LMFEZEEV</t>
  </si>
  <si>
    <t>LQ6BEUR0</t>
  </si>
  <si>
    <t>Light quad/minicar</t>
  </si>
  <si>
    <t>LQ6BEUR1</t>
  </si>
  <si>
    <t>LQ6BEUR22TK</t>
  </si>
  <si>
    <t>LQ6BEUR24TK</t>
  </si>
  <si>
    <t>LQ6BEUR4</t>
  </si>
  <si>
    <t>LQ6DEUR0</t>
  </si>
  <si>
    <t>LQ6DEUR1</t>
  </si>
  <si>
    <t>LQ6DEUR22TK</t>
  </si>
  <si>
    <t>LQ6DEUR24TK</t>
  </si>
  <si>
    <t>LQ6DEUR4</t>
  </si>
  <si>
    <t>LQ6DEUR5</t>
  </si>
  <si>
    <t>LQ6EZEEV</t>
  </si>
  <si>
    <t>LQ7BEUR0</t>
  </si>
  <si>
    <t>Heavy quad</t>
  </si>
  <si>
    <t>LQ7BEUR1</t>
  </si>
  <si>
    <t>LQ7BEUR2</t>
  </si>
  <si>
    <t>LQ7BEUR3</t>
  </si>
  <si>
    <t>LQ7BEUR4</t>
  </si>
  <si>
    <t>LQ7BEUR5</t>
  </si>
  <si>
    <t>LQ7EZEEV</t>
  </si>
  <si>
    <t>LT2BEUR0</t>
  </si>
  <si>
    <t>Light tricycle</t>
  </si>
  <si>
    <t>LT2BEUR1</t>
  </si>
  <si>
    <t>LT2BEUR22TK</t>
  </si>
  <si>
    <t>LT2BEUR24TK</t>
  </si>
  <si>
    <t>LT2BEUR4</t>
  </si>
  <si>
    <t>LT2BEUR5</t>
  </si>
  <si>
    <t>LT2EZEEV</t>
  </si>
  <si>
    <t>LT5BEUR0</t>
  </si>
  <si>
    <t>Heavy tricycle</t>
  </si>
  <si>
    <t>LT5BEUR1</t>
  </si>
  <si>
    <t>LT5BEUR2</t>
  </si>
  <si>
    <t>LT5BEUR3</t>
  </si>
  <si>
    <t>LT5BEUR4</t>
  </si>
  <si>
    <t>LT5BEUR5</t>
  </si>
  <si>
    <t>LT5EZEEV</t>
  </si>
  <si>
    <t>Table 3.12A Number of vehicle kilometres in bottom-up methodology</t>
  </si>
  <si>
    <t>rounded to 0,1 million</t>
  </si>
  <si>
    <t>Kilometers (million)</t>
  </si>
  <si>
    <t>Vehicle</t>
  </si>
  <si>
    <t>Table 3.12B Shares of Versit+ classes per vehicle-fuel combination and road type distribution</t>
  </si>
  <si>
    <t>rounded to 1%</t>
  </si>
  <si>
    <t>Share in total kilometers of vehicle type</t>
  </si>
  <si>
    <t>Road type distribution 2023</t>
  </si>
  <si>
    <t>Versit+ class</t>
  </si>
  <si>
    <t>WT1</t>
  </si>
  <si>
    <t>WT2</t>
  </si>
  <si>
    <t>WT3</t>
  </si>
  <si>
    <t>BABHZEEVGEL</t>
  </si>
  <si>
    <t>BABLEUR0</t>
  </si>
  <si>
    <t>LBCBEUR3</t>
  </si>
  <si>
    <t>LBEBEUR5</t>
  </si>
  <si>
    <t>LPAD1987LCH</t>
  </si>
  <si>
    <t>LPAD1990LCH</t>
  </si>
  <si>
    <t>MUTEZEEVLCH</t>
  </si>
  <si>
    <t xml:space="preserve">Table 3.13 Emission profiles PM2.5 in road traffic PM10 </t>
  </si>
  <si>
    <t>weight%</t>
  </si>
  <si>
    <t>Share in PM10</t>
  </si>
  <si>
    <t>Conbustion of diesel fuel</t>
  </si>
  <si>
    <t>Conbustion of petrol and LPG</t>
  </si>
  <si>
    <t>Wear of break linings</t>
  </si>
  <si>
    <t>Wear of road surface</t>
  </si>
  <si>
    <t>Wear of light duty vehicle tyres</t>
  </si>
  <si>
    <t>Wear of heavy duty vehicle tyres</t>
  </si>
  <si>
    <r>
      <t xml:space="preserve">- </t>
    </r>
    <r>
      <rPr>
        <i/>
        <sz val="10"/>
        <rFont val="Arial"/>
        <family val="2"/>
      </rPr>
      <t>Combustion</t>
    </r>
    <r>
      <rPr>
        <sz val="10"/>
        <rFont val="Arial"/>
        <family val="2"/>
      </rPr>
      <t>: 'Maintenance of methods Emission Registration 2006-2007.pdf can be found in':</t>
    </r>
  </si>
  <si>
    <r>
      <t xml:space="preserve">- </t>
    </r>
    <r>
      <rPr>
        <i/>
        <sz val="10"/>
        <rFont val="Arial"/>
        <family val="2"/>
      </rPr>
      <t>Wear</t>
    </r>
    <r>
      <rPr>
        <sz val="10"/>
        <rFont val="Arial"/>
        <family val="2"/>
      </rPr>
      <t>:</t>
    </r>
  </si>
  <si>
    <t xml:space="preserve">     * 'Factsheet break linings including the effect of porous asphalt 2016.pdf' (in Dutch)</t>
  </si>
  <si>
    <t xml:space="preserve">     * "Factsheet road surface wear January 2016.pdf' (in Dutch)</t>
  </si>
  <si>
    <t xml:space="preserve">     The factsheets can be found in:</t>
  </si>
  <si>
    <t>Table 3.14A Implied emission factors for mopeds and motorcycles, 2022</t>
  </si>
  <si>
    <t>Including correction factors for driving with cold engine, airconditioner and ageing</t>
  </si>
  <si>
    <t xml:space="preserve">Table 3.14B Number of vehicle kilometres </t>
  </si>
  <si>
    <t>CH4 included</t>
  </si>
  <si>
    <t>Table 3.14C Shares of Versit+ classes per vehicle-fuel combination and road type distribution</t>
  </si>
  <si>
    <t>Type and</t>
  </si>
  <si>
    <t>Share in total kilometers of vehicle-fuel combination</t>
  </si>
  <si>
    <t>fuel</t>
  </si>
  <si>
    <t>LBFB</t>
  </si>
  <si>
    <t>LBFE</t>
  </si>
  <si>
    <t>LBPE</t>
  </si>
  <si>
    <t>LBSB</t>
  </si>
  <si>
    <t>LBSE</t>
  </si>
  <si>
    <t>LMFB</t>
  </si>
  <si>
    <t>LMFE</t>
  </si>
  <si>
    <t>LQ6B</t>
  </si>
  <si>
    <t>LQ6BEUR5</t>
  </si>
  <si>
    <t>LQ6D</t>
  </si>
  <si>
    <t>LQ6E</t>
  </si>
  <si>
    <t>LQ7B</t>
  </si>
  <si>
    <t>LQ7E</t>
  </si>
  <si>
    <t>LT2B</t>
  </si>
  <si>
    <t>LT2E</t>
  </si>
  <si>
    <t>LT5B</t>
  </si>
  <si>
    <t>LT5E</t>
  </si>
  <si>
    <t>Table 3.15A Number of vehicle kilometres in road transport calculations (1990-2017)</t>
  </si>
  <si>
    <t>Heavy duty vehicles</t>
  </si>
  <si>
    <t>Table 3.15B Implied emission factors for road transport calculations (1990-2017)</t>
  </si>
  <si>
    <t>Implied emission factors (g/km)</t>
  </si>
  <si>
    <t>Pollutant</t>
  </si>
  <si>
    <t>NMVOC for combustion</t>
  </si>
  <si>
    <t>Heavy duty vehicles (excluding refrigeration units)</t>
  </si>
  <si>
    <t>Table 3.16 Road transport emission factors, CH4</t>
  </si>
  <si>
    <t>LPG / CNG_LNG</t>
  </si>
  <si>
    <t>Cars</t>
  </si>
  <si>
    <t>Light duty trucks</t>
  </si>
  <si>
    <t>Heavy duty trucks</t>
  </si>
  <si>
    <t>Motor cycles</t>
  </si>
  <si>
    <t>Table 3.17 Road transport emission factors, N2O</t>
  </si>
  <si>
    <t>Table 4.1 Energy consumption of rail traffic</t>
  </si>
  <si>
    <r>
      <t xml:space="preserve">Diesel fuel </t>
    </r>
    <r>
      <rPr>
        <vertAlign val="superscript"/>
        <sz val="10"/>
        <rFont val="Arial"/>
        <family val="2"/>
      </rPr>
      <t>1)</t>
    </r>
  </si>
  <si>
    <t>Passenger</t>
  </si>
  <si>
    <t>Freight</t>
  </si>
  <si>
    <t>Share pass.</t>
  </si>
  <si>
    <t>transport</t>
  </si>
  <si>
    <t>million kWh</t>
  </si>
  <si>
    <r>
      <rPr>
        <vertAlign val="superscript"/>
        <sz val="10"/>
        <color rgb="FF000000"/>
        <rFont val="Arial"/>
        <family val="2"/>
      </rPr>
      <t>2)</t>
    </r>
    <r>
      <rPr>
        <sz val="10"/>
        <color rgb="FF000000"/>
        <rFont val="Arial"/>
        <family val="2"/>
      </rPr>
      <t xml:space="preserve"> Used for calculation of CO2-emissions</t>
    </r>
  </si>
  <si>
    <t>:CBS, National Energy Balance</t>
  </si>
  <si>
    <t>:Source: NS (Dutch National Railway Company)</t>
  </si>
  <si>
    <t>:Estimate ==&gt; equal to 1990</t>
  </si>
  <si>
    <t>: Interpolated</t>
  </si>
  <si>
    <t xml:space="preserve">:Calculated </t>
  </si>
  <si>
    <t>:Estimate ==&gt; equal to 2003</t>
  </si>
  <si>
    <t>: Expert judgement TNO</t>
  </si>
  <si>
    <t> </t>
  </si>
  <si>
    <t>: Estimate ==&gt; equal to 2022</t>
  </si>
  <si>
    <t>Table 4.2 Emission factors for rail traffic</t>
  </si>
  <si>
    <t>VOC (combustion)</t>
  </si>
  <si>
    <r>
      <t>NH</t>
    </r>
    <r>
      <rPr>
        <b/>
        <vertAlign val="subscript"/>
        <sz val="10"/>
        <rFont val="Arial"/>
        <family val="2"/>
      </rPr>
      <t>3</t>
    </r>
  </si>
  <si>
    <t>TNO rapport Rail emissions 2024</t>
  </si>
  <si>
    <t>Table 4.3 Emission profiles PM2.5 in rail traffic PM10</t>
  </si>
  <si>
    <t>Combustion of diesel fuel</t>
  </si>
  <si>
    <t>Wear of catenary</t>
  </si>
  <si>
    <t>Wear of carbon brushes</t>
  </si>
  <si>
    <t>Wear of tracks, wheels and brakes</t>
  </si>
  <si>
    <t>Table 4.4 Emission factors diesel trains</t>
  </si>
  <si>
    <t>NOx [g/kg fuel]</t>
  </si>
  <si>
    <t>PM10 [g/kg fuel]</t>
  </si>
  <si>
    <t>1) Fuel properties, like sulphur fraction as in mobile machinery</t>
  </si>
  <si>
    <t>Table 4.5 wear emissions of rail traffic</t>
  </si>
  <si>
    <t>PM10 per kg fuel</t>
  </si>
  <si>
    <t>PM10 per kWh</t>
  </si>
  <si>
    <t>wear of tracks, wheels, and brakes</t>
  </si>
  <si>
    <t>Table 5.1 Fuel consumption of inland navigation</t>
  </si>
  <si>
    <t>Professional inland shipping</t>
  </si>
  <si>
    <t>National destinations</t>
  </si>
  <si>
    <t>International</t>
  </si>
  <si>
    <t>freight</t>
  </si>
  <si>
    <t>push-towing</t>
  </si>
  <si>
    <t>passenger</t>
  </si>
  <si>
    <r>
      <t xml:space="preserve">ships </t>
    </r>
    <r>
      <rPr>
        <vertAlign val="superscript"/>
        <sz val="10"/>
        <rFont val="Arial"/>
        <family val="2"/>
      </rPr>
      <t>1)</t>
    </r>
  </si>
  <si>
    <r>
      <t xml:space="preserve">boats </t>
    </r>
    <r>
      <rPr>
        <vertAlign val="superscript"/>
        <sz val="10"/>
        <rFont val="Arial"/>
        <family val="2"/>
      </rPr>
      <t>2)</t>
    </r>
  </si>
  <si>
    <t>million kgs</t>
  </si>
  <si>
    <t>PJ 4)</t>
  </si>
  <si>
    <r>
      <t>1)</t>
    </r>
    <r>
      <rPr>
        <sz val="10"/>
        <rFont val="Arial"/>
        <family val="2"/>
      </rPr>
      <t xml:space="preserve"> Calculated in accordance with the protocols of the Navigation Emission Registration Project of Directorate-General for Public Works and Water Management (in Dutch). See:</t>
    </r>
  </si>
  <si>
    <r>
      <t>2)</t>
    </r>
    <r>
      <rPr>
        <sz val="10"/>
        <rFont val="Arial"/>
        <family val="2"/>
      </rPr>
      <t xml:space="preserve"> Based on obsolete CBS data (1993).</t>
    </r>
  </si>
  <si>
    <r>
      <t>3)</t>
    </r>
    <r>
      <rPr>
        <sz val="10"/>
        <rFont val="Arial"/>
        <family val="2"/>
      </rPr>
      <t xml:space="preserve"> Calculated by TNO in commission of the Centre for Water Management of the Ministry of Transport. See:</t>
    </r>
  </si>
  <si>
    <r>
      <t xml:space="preserve">4) </t>
    </r>
    <r>
      <rPr>
        <sz val="10"/>
        <rFont val="Arial"/>
        <family val="2"/>
      </rPr>
      <t>See table 2.7 for heating values.</t>
    </r>
  </si>
  <si>
    <t>Table 5.2  CO emission factors for inland navigation</t>
  </si>
  <si>
    <r>
      <t xml:space="preserve">ships </t>
    </r>
    <r>
      <rPr>
        <vertAlign val="superscript"/>
        <sz val="10"/>
        <rFont val="Arial"/>
        <family val="2"/>
      </rPr>
      <t>2)</t>
    </r>
  </si>
  <si>
    <r>
      <t xml:space="preserve">boats </t>
    </r>
    <r>
      <rPr>
        <vertAlign val="superscript"/>
        <sz val="10"/>
        <rFont val="Arial"/>
        <family val="2"/>
      </rPr>
      <t>3)</t>
    </r>
  </si>
  <si>
    <t>ships 2)</t>
  </si>
  <si>
    <r>
      <t>1)</t>
    </r>
    <r>
      <rPr>
        <sz val="10"/>
        <rFont val="Arial"/>
        <family val="2"/>
      </rPr>
      <t xml:space="preserve"> It concerns derived emission factors.</t>
    </r>
  </si>
  <si>
    <r>
      <t>2)</t>
    </r>
    <r>
      <rPr>
        <sz val="10"/>
        <rFont val="Arial"/>
        <family val="2"/>
      </rPr>
      <t xml:space="preserve"> Calculated in accordance with the protocols of the Navigation Emission Registration Project of Directorate-General for Public Works and Water Management (in Dutch). See:</t>
    </r>
  </si>
  <si>
    <r>
      <t>3)</t>
    </r>
    <r>
      <rPr>
        <sz val="10"/>
        <rFont val="Arial"/>
        <family val="2"/>
      </rPr>
      <t xml:space="preserve"> Estimation</t>
    </r>
  </si>
  <si>
    <r>
      <t>4)</t>
    </r>
    <r>
      <rPr>
        <sz val="10"/>
        <rFont val="Arial"/>
        <family val="2"/>
      </rPr>
      <t xml:space="preserve"> Calculated by TNO in commission of the Centre for Water Management of the Ministry of Transport. See:</t>
    </r>
  </si>
  <si>
    <t>Factsheets on the website of the Dutch Emission Registration.</t>
  </si>
  <si>
    <t>Table 5.3  VOC (combustion) emission factors for inland navigation 1)</t>
  </si>
  <si>
    <t>Table 5.4  NOx emission factors for inland navigation</t>
  </si>
  <si>
    <t>Table 5.5  PM10 emission factors for inland navigation</t>
  </si>
  <si>
    <t>Table 5.6 Emission factors for inland navigation, other substances</t>
  </si>
  <si>
    <r>
      <t>NH</t>
    </r>
    <r>
      <rPr>
        <b/>
        <vertAlign val="subscript"/>
        <sz val="10"/>
        <rFont val="Arial"/>
        <family val="2"/>
      </rPr>
      <t xml:space="preserve">3 </t>
    </r>
    <r>
      <rPr>
        <vertAlign val="superscript"/>
        <sz val="10"/>
        <rFont val="Arial"/>
        <family val="2"/>
      </rPr>
      <t>1)</t>
    </r>
  </si>
  <si>
    <t>this profile is used till 2010</t>
  </si>
  <si>
    <t>from 2011  see table 3.23a</t>
  </si>
  <si>
    <t>Mercury</t>
  </si>
  <si>
    <t>see table 1.30</t>
  </si>
  <si>
    <r>
      <t>1)</t>
    </r>
    <r>
      <rPr>
        <sz val="10"/>
        <rFont val="Arial"/>
        <family val="2"/>
      </rPr>
      <t xml:space="preserve"> Ntziachristos, L., Z. Samaras, 2000. COPERT III; Computer Programme to calculate emissions from road transport, methodology and emission factors (version 2.1), European Energy Agency (EEA), Copenhagen</t>
    </r>
  </si>
  <si>
    <t>Sources emission factors metals:</t>
  </si>
  <si>
    <t>- Milieudata, Consultancy, 1997. 'Metals in road traffic fuels' (in Dutch), October 1997.</t>
  </si>
  <si>
    <t>- Most, P.F.J. van der, C.Veldt, 1992. Emission Factors Manual Parcom-Atmos, Emission factors for air pollutants 1992. TNO-MEP, Apeldoorn, December 1992.</t>
  </si>
  <si>
    <t>Table 5.7A Inland navigation emission profiles for VOC-components</t>
  </si>
  <si>
    <t>petro</t>
  </si>
  <si>
    <t>Remark: only a part of the substances mentioned above is available in the Emission Registration database.</t>
  </si>
  <si>
    <t>Source: see under Table 5.7C</t>
  </si>
  <si>
    <t>Table 5.7B Profiles for dioxines in VOC from inland navigation</t>
  </si>
  <si>
    <t xml:space="preserve">Omfactor </t>
  </si>
  <si>
    <t xml:space="preserve">Table 5.7C Profiles for PAH in VOC in inland navigation exhaust gasses </t>
  </si>
  <si>
    <t>2-stroke</t>
  </si>
  <si>
    <t>grams/kg of VOC</t>
  </si>
  <si>
    <t>Table 5.8 Emission profiles PM2.5 in inland navigation PM10</t>
  </si>
  <si>
    <t>Combustion of  diesel fuel by recreational boat traffic</t>
  </si>
  <si>
    <t>Combustion of  petrol by recreational boat traffic</t>
  </si>
  <si>
    <t>Combustion of  diesel fuel by professional inland shipping</t>
  </si>
  <si>
    <t>Source: Emission Registration Methodology reports. See website of Emission registration:</t>
  </si>
  <si>
    <t>"Onderhoud van methodieken Emissieregistratie 2006-2007.pdf" (in Dutch)</t>
  </si>
  <si>
    <t>('Maintenance of methods Emission Registration 2006-2007.pdf') can be found in:</t>
  </si>
  <si>
    <r>
      <t xml:space="preserve">Table 6.1 Fuel consumption of fisheries on Dutch territory </t>
    </r>
    <r>
      <rPr>
        <b/>
        <vertAlign val="superscript"/>
        <sz val="16"/>
        <rFont val="Arial"/>
        <family val="2"/>
      </rPr>
      <t>1)</t>
    </r>
  </si>
  <si>
    <t>Dutch</t>
  </si>
  <si>
    <t>Deep sea</t>
  </si>
  <si>
    <t>Foreign</t>
  </si>
  <si>
    <t>fishing</t>
  </si>
  <si>
    <t>trawlers</t>
  </si>
  <si>
    <r>
      <t xml:space="preserve">cutters </t>
    </r>
    <r>
      <rPr>
        <vertAlign val="superscript"/>
        <sz val="10"/>
        <rFont val="Arial"/>
        <family val="2"/>
      </rPr>
      <t>1)</t>
    </r>
  </si>
  <si>
    <t>cutters</t>
  </si>
  <si>
    <r>
      <t>1)</t>
    </r>
    <r>
      <rPr>
        <sz val="10"/>
        <rFont val="Arial"/>
        <family val="2"/>
      </rPr>
      <t xml:space="preserve"> Calculated in accordance with the protocols of the Navigation Emission Registration Project </t>
    </r>
  </si>
  <si>
    <t xml:space="preserve">    (EMS) of theDirectorate-General for Public Works and Water Management (in Dutch). See:</t>
  </si>
  <si>
    <r>
      <t xml:space="preserve">Table 6.2 Fishery emission factors for Dutch territory </t>
    </r>
    <r>
      <rPr>
        <b/>
        <vertAlign val="superscript"/>
        <sz val="16"/>
        <rFont val="Arial"/>
        <family val="2"/>
      </rPr>
      <t>1)</t>
    </r>
  </si>
  <si>
    <t>grams/kg fuel</t>
  </si>
  <si>
    <t>Foreign fishing cutters</t>
  </si>
  <si>
    <t>PM2,5</t>
  </si>
  <si>
    <t>SO2</t>
  </si>
  <si>
    <t>Deep sea trawlers</t>
  </si>
  <si>
    <t>Dutch fishing cutters and inland fishing</t>
  </si>
  <si>
    <t xml:space="preserve">1) Calculated in accordance with the protocols of the Navigation Emission Registration Project </t>
  </si>
  <si>
    <t>Table 6.3 Basic data for fisheries fuel sold emission calculations</t>
  </si>
  <si>
    <r>
      <t xml:space="preserve">Sales </t>
    </r>
    <r>
      <rPr>
        <vertAlign val="superscript"/>
        <sz val="10"/>
        <rFont val="Arial"/>
        <family val="2"/>
      </rPr>
      <t>1)</t>
    </r>
  </si>
  <si>
    <t>TJ</t>
  </si>
  <si>
    <t xml:space="preserve"> "</t>
  </si>
  <si>
    <r>
      <t xml:space="preserve">Emission factors diesel </t>
    </r>
    <r>
      <rPr>
        <vertAlign val="superscript"/>
        <sz val="10"/>
        <rFont val="Arial"/>
        <family val="2"/>
      </rPr>
      <t>2)</t>
    </r>
  </si>
  <si>
    <t xml:space="preserve">   "</t>
  </si>
  <si>
    <t>PM2.5</t>
  </si>
  <si>
    <t>Emission factors fuel oil</t>
  </si>
  <si>
    <r>
      <t xml:space="preserve">Net heating value diesel </t>
    </r>
    <r>
      <rPr>
        <vertAlign val="superscript"/>
        <sz val="10"/>
        <rFont val="Arial"/>
        <family val="2"/>
      </rPr>
      <t>1)</t>
    </r>
  </si>
  <si>
    <t>MJ/kg fuel</t>
  </si>
  <si>
    <r>
      <t xml:space="preserve">Net heating value fuel oil </t>
    </r>
    <r>
      <rPr>
        <vertAlign val="superscript"/>
        <sz val="10"/>
        <rFont val="Arial"/>
        <family val="2"/>
      </rPr>
      <t>1)</t>
    </r>
  </si>
  <si>
    <t xml:space="preserve">    "</t>
  </si>
  <si>
    <r>
      <rPr>
        <vertAlign val="superscript"/>
        <sz val="10"/>
        <rFont val="Arial"/>
        <family val="2"/>
      </rPr>
      <t>1)</t>
    </r>
    <r>
      <rPr>
        <sz val="10"/>
        <rFont val="Arial"/>
        <family val="2"/>
      </rPr>
      <t xml:space="preserve"> Source: Statistics Netherlands (CBS), National Energy Balance.</t>
    </r>
  </si>
  <si>
    <r>
      <rPr>
        <vertAlign val="superscript"/>
        <sz val="10"/>
        <rFont val="Arial"/>
        <family val="2"/>
      </rPr>
      <t>2)</t>
    </r>
    <r>
      <rPr>
        <sz val="10"/>
        <rFont val="Arial"/>
        <family val="2"/>
      </rPr>
      <t xml:space="preserve"> Source: TNO; calculated in accordance with the protocols of the Navigation Emission Registration Project (EMS) of theDirectorate-General for Public Works and Water Management (in Dutch). See:</t>
    </r>
  </si>
  <si>
    <t>Table 7.1 Fuel consumption of ocean shipping</t>
  </si>
  <si>
    <t>At anchor</t>
  </si>
  <si>
    <t>At berth</t>
  </si>
  <si>
    <t>Sailing</t>
  </si>
  <si>
    <t>on DCS</t>
  </si>
  <si>
    <t>in port</t>
  </si>
  <si>
    <t>in portareas</t>
  </si>
  <si>
    <r>
      <t xml:space="preserve">on DCS </t>
    </r>
    <r>
      <rPr>
        <vertAlign val="superscript"/>
        <sz val="10"/>
        <rFont val="Arial"/>
        <family val="2"/>
      </rPr>
      <t>2)</t>
    </r>
  </si>
  <si>
    <r>
      <t>2)</t>
    </r>
    <r>
      <rPr>
        <sz val="10"/>
        <rFont val="Arial"/>
        <family val="2"/>
      </rPr>
      <t xml:space="preserve"> Dutch area of the Continental Shelf</t>
    </r>
  </si>
  <si>
    <t>Table 7.2 CO emission factors for ocean shipping</t>
  </si>
  <si>
    <t>1) 2)</t>
  </si>
  <si>
    <r>
      <t>2)</t>
    </r>
    <r>
      <rPr>
        <sz val="10"/>
        <rFont val="Arial"/>
        <family val="2"/>
      </rPr>
      <t xml:space="preserve"> Calculated in accordance with the protocols of the Navigation Emission Registration Project </t>
    </r>
  </si>
  <si>
    <t xml:space="preserve">    of theDirectorate-General for Public Works and Water Management (in Dutch). See:</t>
  </si>
  <si>
    <r>
      <t>3)</t>
    </r>
    <r>
      <rPr>
        <sz val="10"/>
        <rFont val="Arial"/>
        <family val="2"/>
      </rPr>
      <t xml:space="preserve"> Dutch portion of the Continental Shelf</t>
    </r>
  </si>
  <si>
    <t>Table 7.3 VOC emission factors for ocean shipping</t>
  </si>
  <si>
    <t>* Provisional figures.</t>
  </si>
  <si>
    <t>Table 7.4 NOx emission factors for ocean shipping</t>
  </si>
  <si>
    <t>Table 7.5 PM10 emission factors for ocean shipping</t>
  </si>
  <si>
    <t>Table 7.6 SO2 emission factors for ocean shipping</t>
  </si>
  <si>
    <t>Table 7.7 Emission factors for ocean shipping, other substances</t>
  </si>
  <si>
    <t>Manoeuvring</t>
  </si>
  <si>
    <t>Sailing and</t>
  </si>
  <si>
    <r>
      <t xml:space="preserve">on DCS </t>
    </r>
    <r>
      <rPr>
        <vertAlign val="superscript"/>
        <sz val="10"/>
        <rFont val="Arial"/>
        <family val="2"/>
      </rPr>
      <t>1)</t>
    </r>
  </si>
  <si>
    <t>manoeuvring</t>
  </si>
  <si>
    <r>
      <t>NH</t>
    </r>
    <r>
      <rPr>
        <b/>
        <vertAlign val="subscript"/>
        <sz val="10"/>
        <rFont val="Arial"/>
        <family val="2"/>
      </rPr>
      <t xml:space="preserve">3 </t>
    </r>
    <r>
      <rPr>
        <vertAlign val="superscript"/>
        <sz val="10"/>
        <rFont val="Arial"/>
        <family val="2"/>
      </rPr>
      <t>4)</t>
    </r>
  </si>
  <si>
    <t>.</t>
  </si>
  <si>
    <t>mgs/kg of fuel</t>
  </si>
  <si>
    <r>
      <t>1)</t>
    </r>
    <r>
      <rPr>
        <sz val="10"/>
        <rFont val="Arial"/>
        <family val="2"/>
      </rPr>
      <t xml:space="preserve"> Dutch portion of the Continental Shelf</t>
    </r>
  </si>
  <si>
    <r>
      <t>2)</t>
    </r>
    <r>
      <rPr>
        <sz val="10"/>
        <rFont val="Arial"/>
        <family val="2"/>
      </rPr>
      <t xml:space="preserve"> Ntziachristos, L., Z. Samaras, 2000. COPERT III; Computer Programme to calculate emissions from road transport, methodology and emission factors (version 2.1), European Energy Agency (EEA), Copenhagen</t>
    </r>
  </si>
  <si>
    <t>Table 7.8A Ocean shipping emission profiles for VOC-components</t>
  </si>
  <si>
    <t>and</t>
  </si>
  <si>
    <t>fuel oil</t>
  </si>
  <si>
    <t>Source: see under Table 7.8C</t>
  </si>
  <si>
    <t>Table 7.8B Profiles for dioxines in VOC from ocean shipping</t>
  </si>
  <si>
    <t>Substance</t>
  </si>
  <si>
    <t>Marine diesel oil/marine gas oil</t>
  </si>
  <si>
    <t>Bunker fuel oil</t>
  </si>
  <si>
    <t>PCB</t>
  </si>
  <si>
    <t>mg/ton fuel</t>
  </si>
  <si>
    <t>0.038</t>
  </si>
  <si>
    <t>0.57</t>
  </si>
  <si>
    <t>HCB</t>
  </si>
  <si>
    <t>0.08</t>
  </si>
  <si>
    <t>0.14</t>
  </si>
  <si>
    <t>PCDD/F</t>
  </si>
  <si>
    <t>µg I-TEQ/ton fuel</t>
  </si>
  <si>
    <t>0.13</t>
  </si>
  <si>
    <t>0.47</t>
  </si>
  <si>
    <r>
      <t>Source:   Cooper, "</t>
    </r>
    <r>
      <rPr>
        <i/>
        <sz val="10"/>
        <rFont val="Arial"/>
        <family val="2"/>
      </rPr>
      <t>D.A., HCB, PCB, PCDD and PCDF emissions from ships,</t>
    </r>
    <r>
      <rPr>
        <sz val="10"/>
        <rFont val="Arial"/>
        <family val="2"/>
      </rPr>
      <t xml:space="preserve">" Atmospheric \Environment </t>
    </r>
    <r>
      <rPr>
        <b/>
        <sz val="10"/>
        <rFont val="Arial"/>
        <family val="2"/>
      </rPr>
      <t>39</t>
    </r>
    <r>
      <rPr>
        <sz val="10"/>
        <rFont val="Arial"/>
        <family val="2"/>
      </rPr>
      <t>, 4901-4912, (2005)</t>
    </r>
  </si>
  <si>
    <t xml:space="preserve">Table 7.8C Profiles for PAH in VOC in ocean shipping exhaust gasses </t>
  </si>
  <si>
    <t>Table 7.9 Emission profiles PM2.5 in ocean shipping PM10</t>
  </si>
  <si>
    <t>Combustion of diesel fuel/heavy fuel oil</t>
  </si>
  <si>
    <t>Fuel and emission factors for seagoing vessels at berth</t>
  </si>
  <si>
    <t>Table 7.10A Fuel rate of ships at berth</t>
  </si>
  <si>
    <t>Ship type</t>
  </si>
  <si>
    <t>Fuel rate</t>
  </si>
  <si>
    <t>kg/1000 GT.hour</t>
  </si>
  <si>
    <t>Bulk carrier</t>
  </si>
  <si>
    <t>Container ship</t>
  </si>
  <si>
    <t>General Cargo</t>
  </si>
  <si>
    <t>Passenger &lt;=30000 GT</t>
  </si>
  <si>
    <t>Passenger  &gt; 30000 GT</t>
  </si>
  <si>
    <t>RoRo Cargo</t>
  </si>
  <si>
    <t>Oil Tanker</t>
  </si>
  <si>
    <t>Other Tanker</t>
  </si>
  <si>
    <t>Reefer</t>
  </si>
  <si>
    <t>Other</t>
  </si>
  <si>
    <t>Tug/Supply</t>
  </si>
  <si>
    <t>Source: [Ref 139: Hulskotte et al., 2013; Ref 140: Hulskotte and Matthias, 2013]</t>
  </si>
  <si>
    <t>Table 7.10B Specification of fuel types of ships at berth per ship type</t>
  </si>
  <si>
    <t>MGO/ULMF</t>
  </si>
  <si>
    <t>Fishing</t>
  </si>
  <si>
    <t>Table 7.10C  Allocation of fuels usage in auxiliary engine types and apparatus per ship type</t>
  </si>
  <si>
    <t>Auxiliary engine</t>
  </si>
  <si>
    <t>Boiler</t>
  </si>
  <si>
    <t>(MS)</t>
  </si>
  <si>
    <t>Table 7.10D Emission factors of medium/high speed engines (MS) at berth</t>
  </si>
  <si>
    <t>Year of build</t>
  </si>
  <si>
    <r>
      <t>NO</t>
    </r>
    <r>
      <rPr>
        <b/>
        <vertAlign val="subscript"/>
        <sz val="11"/>
        <color indexed="8"/>
        <rFont val="Arial"/>
        <family val="2"/>
      </rPr>
      <t>X</t>
    </r>
  </si>
  <si>
    <t>PM</t>
  </si>
  <si>
    <t>VOC</t>
  </si>
  <si>
    <t>1900 – 1973</t>
  </si>
  <si>
    <t>1974 – 1979</t>
  </si>
  <si>
    <t>1980 – 1984</t>
  </si>
  <si>
    <t>1985 – 1989</t>
  </si>
  <si>
    <t>1990 – 1994</t>
  </si>
  <si>
    <t>1995 – 1999</t>
  </si>
  <si>
    <t>2000 – 2010</t>
  </si>
  <si>
    <t>2011 – 2023</t>
  </si>
  <si>
    <t>TIER III</t>
  </si>
  <si>
    <t>Table 7.10E Emission factors of boilers of boilers at berth</t>
  </si>
  <si>
    <t>Table 7.10F Emission factors of all engines and apparatus</t>
  </si>
  <si>
    <r>
      <t>SO</t>
    </r>
    <r>
      <rPr>
        <b/>
        <vertAlign val="subscript"/>
        <sz val="11"/>
        <color indexed="8"/>
        <rFont val="Arial"/>
        <family val="2"/>
      </rPr>
      <t>2</t>
    </r>
  </si>
  <si>
    <r>
      <t>CO</t>
    </r>
    <r>
      <rPr>
        <b/>
        <vertAlign val="subscript"/>
        <sz val="11"/>
        <color indexed="8"/>
        <rFont val="Arial"/>
        <family val="2"/>
      </rPr>
      <t>2</t>
    </r>
  </si>
  <si>
    <t>Table 7.10G Activity data for the use of shore power</t>
  </si>
  <si>
    <t>Annual time at berth for shore power locations</t>
  </si>
  <si>
    <t>hours</t>
  </si>
  <si>
    <t xml:space="preserve">Correction factors for sailing sea-going vessels </t>
  </si>
  <si>
    <t>on Dutch territory and on the Dutch part of the Continental shelf</t>
  </si>
  <si>
    <t>Table 7.11A Correction factors (CEF) for reciprocating diesel engines</t>
  </si>
  <si>
    <t>Power</t>
  </si>
  <si>
    <r>
      <t>CO</t>
    </r>
    <r>
      <rPr>
        <b/>
        <vertAlign val="subscript"/>
        <sz val="11"/>
        <color indexed="8"/>
        <rFont val="Arial"/>
        <family val="2"/>
      </rPr>
      <t>2</t>
    </r>
    <r>
      <rPr>
        <b/>
        <sz val="11"/>
        <color indexed="8"/>
        <rFont val="Arial"/>
        <family val="2"/>
      </rPr>
      <t>, SO</t>
    </r>
    <r>
      <rPr>
        <b/>
        <vertAlign val="subscript"/>
        <sz val="11"/>
        <color indexed="8"/>
        <rFont val="Arial"/>
        <family val="2"/>
      </rPr>
      <t>2</t>
    </r>
  </si>
  <si>
    <t>VOC, CH4</t>
  </si>
  <si>
    <t xml:space="preserve"> % of MCR</t>
  </si>
  <si>
    <t>SP</t>
  </si>
  <si>
    <t>MS</t>
  </si>
  <si>
    <t>Tier 0 or I</t>
  </si>
  <si>
    <t>Tier II</t>
  </si>
  <si>
    <t>Tier III</t>
  </si>
  <si>
    <t>Table 7.11B Correction factors (CEF) for steam turbines</t>
  </si>
  <si>
    <t xml:space="preserve">Power </t>
  </si>
  <si>
    <r>
      <t>CO</t>
    </r>
    <r>
      <rPr>
        <b/>
        <vertAlign val="subscript"/>
        <sz val="11"/>
        <rFont val="Arial"/>
        <family val="2"/>
      </rPr>
      <t>2</t>
    </r>
  </si>
  <si>
    <r>
      <t>SO</t>
    </r>
    <r>
      <rPr>
        <b/>
        <vertAlign val="subscript"/>
        <sz val="11"/>
        <rFont val="Arial"/>
        <family val="2"/>
      </rPr>
      <t>2</t>
    </r>
  </si>
  <si>
    <r>
      <t>NO</t>
    </r>
    <r>
      <rPr>
        <b/>
        <vertAlign val="subscript"/>
        <sz val="11"/>
        <rFont val="Arial"/>
        <family val="2"/>
      </rPr>
      <t>X</t>
    </r>
  </si>
  <si>
    <t>% of MCR</t>
  </si>
  <si>
    <t>Table 7.11C Correction factors (CEF) for gas turbines</t>
  </si>
  <si>
    <t>Table 8.1 Fuel consumption by air traffic</t>
  </si>
  <si>
    <t>LTO-CYCLE (NFR)</t>
  </si>
  <si>
    <t>Schiphol</t>
  </si>
  <si>
    <t>Other airports</t>
  </si>
  <si>
    <t>Take-off</t>
  </si>
  <si>
    <t>Climb-out</t>
  </si>
  <si>
    <t>Approach</t>
  </si>
  <si>
    <t>Idle</t>
  </si>
  <si>
    <t>APU/GPU</t>
  </si>
  <si>
    <t>Gasoline</t>
  </si>
  <si>
    <t>(AVGAS)</t>
  </si>
  <si>
    <t>Table 8.2 CO emission factors for air traffic</t>
  </si>
  <si>
    <t>o.w.</t>
  </si>
  <si>
    <t>airports</t>
  </si>
  <si>
    <t>Jet Kerosine</t>
  </si>
  <si>
    <r>
      <t xml:space="preserve">1) </t>
    </r>
    <r>
      <rPr>
        <sz val="10"/>
        <rFont val="Arial"/>
        <family val="2"/>
      </rPr>
      <t>It concerns derived emission factors. Table 8.9 shows the basic factors.</t>
    </r>
  </si>
  <si>
    <t xml:space="preserve">   For the methodology see chapter 8 of 'Methods for calculating the emissions of transport in the Netherlands'</t>
  </si>
  <si>
    <t>Table 8.3 VOC emission factors for air traffic</t>
  </si>
  <si>
    <t>Kerosine</t>
  </si>
  <si>
    <t>Table 8.4 NOx emission factors for air traffic</t>
  </si>
  <si>
    <t>Table 8.5 PM10 emission factors for air traffic</t>
  </si>
  <si>
    <t>Table 8.6 CH4 emission factors for air traffic</t>
  </si>
  <si>
    <t>Table 8.7 Selection of substances per activity and airport</t>
  </si>
  <si>
    <t>Compound</t>
  </si>
  <si>
    <t>Activity</t>
  </si>
  <si>
    <t>Airports</t>
  </si>
  <si>
    <r>
      <t>CO</t>
    </r>
    <r>
      <rPr>
        <vertAlign val="subscript"/>
        <sz val="10"/>
        <color rgb="FF000000"/>
        <rFont val="Calibri"/>
        <family val="2"/>
      </rPr>
      <t>2</t>
    </r>
    <r>
      <rPr>
        <sz val="10"/>
        <color rgb="FF000000"/>
        <rFont val="Calibri"/>
        <family val="2"/>
      </rPr>
      <t>, CO, NOx, SOx, N</t>
    </r>
    <r>
      <rPr>
        <vertAlign val="subscript"/>
        <sz val="10"/>
        <color rgb="FF000000"/>
        <rFont val="Calibri"/>
        <family val="2"/>
      </rPr>
      <t>2</t>
    </r>
    <r>
      <rPr>
        <sz val="10"/>
        <color rgb="FF000000"/>
        <rFont val="Calibri"/>
        <family val="2"/>
      </rPr>
      <t>O, EC2.5</t>
    </r>
  </si>
  <si>
    <t>All</t>
  </si>
  <si>
    <t>Large</t>
  </si>
  <si>
    <t>CxHy</t>
  </si>
  <si>
    <t>Fuelling</t>
  </si>
  <si>
    <r>
      <t>NH</t>
    </r>
    <r>
      <rPr>
        <vertAlign val="subscript"/>
        <sz val="10"/>
        <color rgb="FF000000"/>
        <rFont val="Calibri"/>
        <family val="2"/>
      </rPr>
      <t>3</t>
    </r>
  </si>
  <si>
    <t>PM(10), PM2.5</t>
  </si>
  <si>
    <t>Tyres</t>
  </si>
  <si>
    <t>Brakes</t>
  </si>
  <si>
    <t>Coarse dust</t>
  </si>
  <si>
    <t>Table 8.8A Air traffic emission profiles for VOC-components</t>
  </si>
  <si>
    <t>Substance name</t>
  </si>
  <si>
    <t>Jet engines</t>
  </si>
  <si>
    <t>Piston engines</t>
  </si>
  <si>
    <t>Ground equipment</t>
  </si>
  <si>
    <t>presented on ER website</t>
  </si>
  <si>
    <t>name in ER database (GOF)</t>
  </si>
  <si>
    <t>Total Volatile Organic Carbon</t>
  </si>
  <si>
    <t>x</t>
  </si>
  <si>
    <t>Total Hydrocarbons, non-halogenated</t>
  </si>
  <si>
    <t>KWS niet-gehalogeneerd</t>
  </si>
  <si>
    <t>Total Aliphatic Hydrocarbons, non-halogenated</t>
  </si>
  <si>
    <t>KWS alif.niet gehalogen.</t>
  </si>
  <si>
    <t>Total Aromatic Hydrocarbons, non-halogenated</t>
  </si>
  <si>
    <t>KWS arom.niet gehalogeneerd</t>
  </si>
  <si>
    <t>Total Halogenated Hydrocarbons</t>
  </si>
  <si>
    <t>Halogeenverb.org.</t>
  </si>
  <si>
    <t>Total Aromatic Halogenated Hydrocarbons</t>
  </si>
  <si>
    <t>KWS arom.gehalogeneerd</t>
  </si>
  <si>
    <t>Total Nonmethane Volatile Organic Carbons</t>
  </si>
  <si>
    <t>NMVOS</t>
  </si>
  <si>
    <t>BTEX</t>
  </si>
  <si>
    <t>Acrolein (2-propenal)</t>
  </si>
  <si>
    <t>Acroleïne</t>
  </si>
  <si>
    <t>Benzene</t>
  </si>
  <si>
    <t>Benzeen</t>
  </si>
  <si>
    <t>Ethene</t>
  </si>
  <si>
    <t>Etheen</t>
  </si>
  <si>
    <t>Formaldehyde</t>
  </si>
  <si>
    <t>Methane</t>
  </si>
  <si>
    <t>Methaan</t>
  </si>
  <si>
    <t>Styrene</t>
  </si>
  <si>
    <t>Styreen</t>
  </si>
  <si>
    <t>Toluene</t>
  </si>
  <si>
    <t>Tolueen</t>
  </si>
  <si>
    <t>Total Xylenes</t>
  </si>
  <si>
    <t>Xylenen (Totaal)</t>
  </si>
  <si>
    <t>Naphthalene</t>
  </si>
  <si>
    <t>Isopropylbenzene</t>
  </si>
  <si>
    <t>1-Methylnaphthalene</t>
  </si>
  <si>
    <t>2-methylnaphthalene</t>
  </si>
  <si>
    <t>Crotonaldehyde</t>
  </si>
  <si>
    <t>Acetaldehyde</t>
  </si>
  <si>
    <r>
      <rPr>
        <b/>
        <sz val="10"/>
        <rFont val="Arial"/>
        <family val="2"/>
      </rPr>
      <t>Source for jet engines (green) :</t>
    </r>
    <r>
      <rPr>
        <sz val="10"/>
        <rFont val="Arial"/>
        <family val="2"/>
      </rPr>
      <t xml:space="preserve"> US EPA, 2009. "Recommended Best Practice for Quantifying Speciated Organic Gas Emissions from Aircraft Equipped with Turbofan, Turbojet, and Turboprop Engines", including corrections using the TOG to VOC ratio (profile 5565).
</t>
    </r>
    <r>
      <rPr>
        <b/>
        <sz val="10"/>
        <rFont val="Arial"/>
        <family val="2"/>
      </rPr>
      <t>Source for ground equipment (blue) :</t>
    </r>
    <r>
      <rPr>
        <sz val="10"/>
        <rFont val="Arial"/>
        <family val="2"/>
      </rPr>
      <t xml:space="preserve"> Veldt et al., 1993. "Emissiefactoren vluchtige organische stoffen uit verbrandingsmotoren". (in Dutch only).
</t>
    </r>
    <r>
      <rPr>
        <b/>
        <sz val="10"/>
        <rFont val="Arial"/>
        <family val="2"/>
      </rPr>
      <t>Source for other factors (red) :</t>
    </r>
    <r>
      <rPr>
        <sz val="10"/>
        <rFont val="Arial"/>
        <family val="2"/>
      </rPr>
      <t xml:space="preserve"> Unknown legacy profile
</t>
    </r>
    <r>
      <rPr>
        <b/>
        <sz val="10"/>
        <rFont val="Arial"/>
        <family val="2"/>
      </rPr>
      <t>Remark :</t>
    </r>
    <r>
      <rPr>
        <sz val="10"/>
        <rFont val="Arial"/>
        <family val="2"/>
      </rPr>
      <t xml:space="preserve"> Only a part of the substances mentioned above is available on the Emission Registration website.</t>
    </r>
  </si>
  <si>
    <t>Table 8.8B Air traffic emission profiles for PAH and dioxins</t>
  </si>
  <si>
    <t>CRUISE</t>
  </si>
  <si>
    <t>Phenanthrene</t>
  </si>
  <si>
    <t>Anthracene</t>
  </si>
  <si>
    <t>Acenaphthene</t>
  </si>
  <si>
    <t>Acenaphthylene</t>
  </si>
  <si>
    <t>Fluorene</t>
  </si>
  <si>
    <t>Fluoreen</t>
  </si>
  <si>
    <t>Fluoranthene</t>
  </si>
  <si>
    <t>Chrysene</t>
  </si>
  <si>
    <t>Benz(a)anthracene</t>
  </si>
  <si>
    <t>Benzo(a)pyrene</t>
  </si>
  <si>
    <t>Benzo(b)fluoranthene</t>
  </si>
  <si>
    <t>Benzo(k)fluoranthene</t>
  </si>
  <si>
    <t>Benzo(g,h,i)perylene</t>
  </si>
  <si>
    <t>Indeno[1,2,3-cd]pyrene</t>
  </si>
  <si>
    <t>Dibenz[a,h]anthracene</t>
  </si>
  <si>
    <t>Dibenzo(ah)anthraceen</t>
  </si>
  <si>
    <t>Pyrene</t>
  </si>
  <si>
    <t>Pyreen</t>
  </si>
  <si>
    <t>total PAH (4 - PRTR)</t>
  </si>
  <si>
    <t>total PAH (6 - Borneff)</t>
  </si>
  <si>
    <t>total PAH (10 - VROM)</t>
  </si>
  <si>
    <t>total PAH (16 - EPA)</t>
  </si>
  <si>
    <t>Total Dioxins &amp; Furans (as I-TEQ)</t>
  </si>
  <si>
    <t>Dioxinen (PCDD/PCDF, I-TEQ)</t>
  </si>
  <si>
    <r>
      <rPr>
        <b/>
        <sz val="10"/>
        <color rgb="FF000000"/>
        <rFont val="Arial"/>
        <family val="2"/>
      </rPr>
      <t xml:space="preserve">Source for aircraft engines and PAHs (purple) : </t>
    </r>
    <r>
      <rPr>
        <sz val="10"/>
        <color rgb="FF000000"/>
        <rFont val="Arial"/>
        <family val="2"/>
      </rPr>
      <t>Agrawal et al., 2008. Characterization of chemical and particulate emissions from aircraft engines.</t>
    </r>
    <r>
      <rPr>
        <b/>
        <sz val="10"/>
        <color rgb="FF000000"/>
        <rFont val="Arial"/>
        <family val="2"/>
      </rPr>
      <t xml:space="preserve">
Source for aircraft engines and dioxins (red) :</t>
    </r>
    <r>
      <rPr>
        <sz val="10"/>
        <color indexed="8"/>
        <rFont val="Arial"/>
        <family val="2"/>
      </rPr>
      <t xml:space="preserve"> Unknown legacy profile
</t>
    </r>
    <r>
      <rPr>
        <b/>
        <sz val="10"/>
        <color rgb="FF000000"/>
        <rFont val="Arial"/>
        <family val="2"/>
      </rPr>
      <t>Source for ground equipment (blue) :</t>
    </r>
    <r>
      <rPr>
        <sz val="10"/>
        <color indexed="8"/>
        <rFont val="Arial"/>
        <family val="2"/>
      </rPr>
      <t xml:space="preserve"> Veldt et al., 1993. "Emissiefactoren vluchtige organische stoffen uit verbrandingsmotoren". (in Dutch only).
</t>
    </r>
    <r>
      <rPr>
        <b/>
        <sz val="10"/>
        <color rgb="FF000000"/>
        <rFont val="Arial"/>
        <family val="2"/>
      </rPr>
      <t>Remark :</t>
    </r>
    <r>
      <rPr>
        <sz val="10"/>
        <color indexed="8"/>
        <rFont val="Arial"/>
        <family val="2"/>
      </rPr>
      <t xml:space="preserve"> Only a part of the substances mentioned above is available on the Emission Registration website.</t>
    </r>
  </si>
  <si>
    <t>Table 8.8C Air traffic emission profiles for wear debris</t>
  </si>
  <si>
    <t>Tyre wear (PM10)</t>
  </si>
  <si>
    <t>Tyre wear (coarse PM)</t>
  </si>
  <si>
    <t>Brake wear (PM10)</t>
  </si>
  <si>
    <t xml:space="preserve">    fraction of PM</t>
  </si>
  <si>
    <t>Aluminium &amp; compounds (as Al)</t>
  </si>
  <si>
    <t>Antimony &amp; compounds (as Sb)</t>
  </si>
  <si>
    <t>Arsenic &amp; compounds (as As)</t>
  </si>
  <si>
    <t>Cadmium &amp; compounds (as Cd)</t>
  </si>
  <si>
    <t>Chromium &amp; compounds (as Cr)</t>
  </si>
  <si>
    <t>Iron &amp; compounds (as Fe)</t>
  </si>
  <si>
    <t>Copper &amp; compounds (as Cu)</t>
  </si>
  <si>
    <t>Lead &amp; compounds (as Pb)</t>
  </si>
  <si>
    <t>Manganese &amp; compounds (as Mn)</t>
  </si>
  <si>
    <t>Molybdenum &amp; compounds (as Mo)</t>
  </si>
  <si>
    <t>Nickel &amp; compounds (as Ni)</t>
  </si>
  <si>
    <t>Selenium &amp; compounds (as Se)</t>
  </si>
  <si>
    <t>Tin &amp; compounds (as Sn)</t>
  </si>
  <si>
    <t>Titanium &amp; compounds (as Ti)</t>
  </si>
  <si>
    <t>Vanadium &amp; compounds (as V)</t>
  </si>
  <si>
    <t>Zinc &amp; compounds (as Zn)</t>
  </si>
  <si>
    <t>Silicium &amp; compounds (as Si)</t>
  </si>
  <si>
    <t>Wolframium &amp; compounds (as W)</t>
  </si>
  <si>
    <t>Zirconium &amp; compounds (Zr)</t>
  </si>
  <si>
    <t>Soot</t>
  </si>
  <si>
    <r>
      <rPr>
        <b/>
        <sz val="10"/>
        <color rgb="FF000000"/>
        <rFont val="Arial"/>
        <family val="2"/>
      </rPr>
      <t>Source type wear factors (yellow) :</t>
    </r>
    <r>
      <rPr>
        <sz val="10"/>
        <color rgb="FF000000"/>
        <rFont val="Arial"/>
        <family val="2"/>
      </rPr>
      <t xml:space="preserve"> Ten Broeke et al., 2008. "Emissies door bandenslijtage afkomstig van het wegverkeer".</t>
    </r>
    <r>
      <rPr>
        <b/>
        <sz val="10"/>
        <color rgb="FF000000"/>
        <rFont val="Arial"/>
        <family val="2"/>
      </rPr>
      <t xml:space="preserve">
Source other tyre wear factors (red) :</t>
    </r>
    <r>
      <rPr>
        <sz val="10"/>
        <color rgb="FF000000"/>
        <rFont val="Arial"/>
        <family val="2"/>
      </rPr>
      <t xml:space="preserve"> Unknown legacy profile</t>
    </r>
    <r>
      <rPr>
        <b/>
        <sz val="10"/>
        <color rgb="FF000000"/>
        <rFont val="Arial"/>
        <family val="2"/>
      </rPr>
      <t xml:space="preserve">
Source brake wear factors : </t>
    </r>
    <r>
      <rPr>
        <sz val="10"/>
        <color rgb="FF000000"/>
        <rFont val="Arial"/>
        <family val="2"/>
      </rPr>
      <t>Factsheet brake wear road transport, version May 2016 (see methodology reports on ER website).</t>
    </r>
    <r>
      <rPr>
        <b/>
        <sz val="10"/>
        <color rgb="FF000000"/>
        <rFont val="Arial"/>
        <family val="2"/>
      </rPr>
      <t xml:space="preserve">
Remark :</t>
    </r>
    <r>
      <rPr>
        <sz val="10"/>
        <color indexed="8"/>
        <rFont val="Arial"/>
        <family val="2"/>
      </rPr>
      <t xml:space="preserve"> Only a part of the substances mentioned above is available on the Emission Registration website.</t>
    </r>
  </si>
  <si>
    <t>Table 8.9 Number of LTO's, emission factors per aircraft type in 2023</t>
  </si>
  <si>
    <t xml:space="preserve"> for the 50 most frequently sighted aircraft at Schiphol airport</t>
  </si>
  <si>
    <t>Aircraft type</t>
  </si>
  <si>
    <t>number of engines</t>
  </si>
  <si>
    <t>TIM-cat.</t>
  </si>
  <si>
    <t>MTOW</t>
  </si>
  <si>
    <t>Engine type</t>
  </si>
  <si>
    <t>number of LTO’s</t>
  </si>
  <si>
    <t>CO2
tons/LTO</t>
  </si>
  <si>
    <t>NOx
kgs/LTO</t>
  </si>
  <si>
    <t>VOS
kg/LTO</t>
  </si>
  <si>
    <t>CO
kgs/LTO</t>
  </si>
  <si>
    <t>SOx
kg/LTO</t>
  </si>
  <si>
    <t>PM10
g/LTO</t>
  </si>
  <si>
    <t>EC2.5 
g/LTO</t>
  </si>
  <si>
    <t>Embraer RJ 190</t>
  </si>
  <si>
    <t>TF</t>
  </si>
  <si>
    <t>CF34-10E5A1</t>
  </si>
  <si>
    <t>Boeing 737-800</t>
  </si>
  <si>
    <t>CFM56-7B26</t>
  </si>
  <si>
    <t>Airbus A320</t>
  </si>
  <si>
    <t>CFM56-5B4/3</t>
  </si>
  <si>
    <t>Airbus A319</t>
  </si>
  <si>
    <t>CFM56-5B5/P</t>
  </si>
  <si>
    <t>Embraer E195-E2</t>
  </si>
  <si>
    <t>PW1919G</t>
  </si>
  <si>
    <t>Boeing 777-200</t>
  </si>
  <si>
    <t>JUMBO</t>
  </si>
  <si>
    <t>GE90-77B</t>
  </si>
  <si>
    <t>Airbus A330-300</t>
  </si>
  <si>
    <t>CF6-80E1A4</t>
  </si>
  <si>
    <t>Boeing 737-700</t>
  </si>
  <si>
    <t>CFM56-7B22</t>
  </si>
  <si>
    <t>Boeing 777-200LR/777F</t>
  </si>
  <si>
    <t>GE90-115B</t>
  </si>
  <si>
    <t>Boeing 787-9 Dreamliner</t>
  </si>
  <si>
    <t>GEnx-1B74/75/P1</t>
  </si>
  <si>
    <t>Boeing 737-900</t>
  </si>
  <si>
    <t>Boeing 737 MAX 7/8/9</t>
  </si>
  <si>
    <t>LEAP-1B28/28B1/28B2/28B3</t>
  </si>
  <si>
    <t>Bombardier CS (BD500)</t>
  </si>
  <si>
    <t>PW1525G</t>
  </si>
  <si>
    <t>Boeing 787-10 Dreamliner</t>
  </si>
  <si>
    <t>GEnx-1B76/P2</t>
  </si>
  <si>
    <t>Boeing 787-8 Dreamliner</t>
  </si>
  <si>
    <t>GEnx-1B70</t>
  </si>
  <si>
    <t>Boeing 747-400 combi</t>
  </si>
  <si>
    <t>CF6-80C2B1F</t>
  </si>
  <si>
    <t>Airbus A321</t>
  </si>
  <si>
    <t>CFM56-5B3/3</t>
  </si>
  <si>
    <t>Bombardier CRJ-900</t>
  </si>
  <si>
    <t>CF34-8C5</t>
  </si>
  <si>
    <t>Airbus A330-200</t>
  </si>
  <si>
    <t>CF6-80C2A2</t>
  </si>
  <si>
    <t>Airbus 321 neo</t>
  </si>
  <si>
    <t>LEAP-1A35A/33/33B2/32/30</t>
  </si>
  <si>
    <t>Airbus A350 900</t>
  </si>
  <si>
    <t>Trent XWB-84</t>
  </si>
  <si>
    <t>EC 135</t>
  </si>
  <si>
    <t>HELI_T</t>
  </si>
  <si>
    <t>ARRIUS 2B2</t>
  </si>
  <si>
    <t>Cessna 550</t>
  </si>
  <si>
    <t>TFBUS</t>
  </si>
  <si>
    <t>JT15D-4 series</t>
  </si>
  <si>
    <t>AGUSTA A139</t>
  </si>
  <si>
    <t>PT6C-67C</t>
  </si>
  <si>
    <t>Airbus A330 neo 800/900</t>
  </si>
  <si>
    <t>Trent7000-72</t>
  </si>
  <si>
    <t>Boeing 767-200/300</t>
  </si>
  <si>
    <t>CF6-80C2B6F</t>
  </si>
  <si>
    <t>Boeing 747-800</t>
  </si>
  <si>
    <t>GEnx-2B67B</t>
  </si>
  <si>
    <t>Cessna 560</t>
  </si>
  <si>
    <t>JT15D-5, -5A, -5B</t>
  </si>
  <si>
    <t>Embraer RJ 170</t>
  </si>
  <si>
    <t>CF34-8E2</t>
  </si>
  <si>
    <t>Airbus A300/B2/B4/C4</t>
  </si>
  <si>
    <t>CF6-50C2</t>
  </si>
  <si>
    <t>Airbus A318</t>
  </si>
  <si>
    <t>CFM56-5B6/2P</t>
  </si>
  <si>
    <t>Dornier 328-Jet</t>
  </si>
  <si>
    <t>PW306B</t>
  </si>
  <si>
    <t>Embraer 145</t>
  </si>
  <si>
    <t>CF34-3A</t>
  </si>
  <si>
    <t>Cessna 750</t>
  </si>
  <si>
    <t>AE3007C</t>
  </si>
  <si>
    <t>DHC Dash 8-100/300</t>
  </si>
  <si>
    <t>TP</t>
  </si>
  <si>
    <t>PW 124B*</t>
  </si>
  <si>
    <t>Cessna 208 Caravan*</t>
  </si>
  <si>
    <t>PT6A-114A*</t>
  </si>
  <si>
    <t>Airbus A380</t>
  </si>
  <si>
    <t>Trent 970-84</t>
  </si>
  <si>
    <t>Cessna 500</t>
  </si>
  <si>
    <t>JT15D-1 series</t>
  </si>
  <si>
    <t>Canadair Global Express</t>
  </si>
  <si>
    <t>BR700-710A2-20</t>
  </si>
  <si>
    <t>Airbus A350 1000</t>
  </si>
  <si>
    <t>Falcon 2000/2200</t>
  </si>
  <si>
    <t>CF34-3A1</t>
  </si>
  <si>
    <t>Dassault Falcon 900</t>
  </si>
  <si>
    <t>TFE731-3</t>
  </si>
  <si>
    <t>Boeing 757-200</t>
  </si>
  <si>
    <t>RB211-535E4</t>
  </si>
  <si>
    <t>Dassault Falcon 7X</t>
  </si>
  <si>
    <t>PW307A</t>
  </si>
  <si>
    <t>Cessna 550/650</t>
  </si>
  <si>
    <t>Canadair CL 600/604</t>
  </si>
  <si>
    <t>Gates Learjet 50</t>
  </si>
  <si>
    <t>Boeing 767-400</t>
  </si>
  <si>
    <t>CF6-80C2B8FA</t>
  </si>
  <si>
    <t>Pilatus PC-24</t>
  </si>
  <si>
    <t>JT15D-5C</t>
  </si>
  <si>
    <t>Diamond DA 40 D</t>
  </si>
  <si>
    <t>PISTON</t>
  </si>
  <si>
    <t>TAE-125-01</t>
  </si>
  <si>
    <t>Source: ICAO Aircraft Emissions Databank</t>
  </si>
  <si>
    <t xml:space="preserve">Also see:  ICAO, various years, International Civil Aviation Organisation. International standards and recommended practices environmental protection,. </t>
  </si>
  <si>
    <t xml:space="preserve">annex 16 to the convention on international civil aviation, first edition 1981. </t>
  </si>
  <si>
    <t>Table 8.10 TIM-times during various flight phases</t>
  </si>
  <si>
    <t>TIM-code:</t>
  </si>
  <si>
    <r>
      <t xml:space="preserve">JUMBO </t>
    </r>
    <r>
      <rPr>
        <vertAlign val="superscript"/>
        <sz val="10"/>
        <rFont val="Arial"/>
        <family val="2"/>
      </rPr>
      <t>1)</t>
    </r>
  </si>
  <si>
    <r>
      <t xml:space="preserve">TF </t>
    </r>
    <r>
      <rPr>
        <vertAlign val="superscript"/>
        <sz val="10"/>
        <rFont val="Arial"/>
        <family val="2"/>
      </rPr>
      <t>2)</t>
    </r>
  </si>
  <si>
    <r>
      <t xml:space="preserve">TP </t>
    </r>
    <r>
      <rPr>
        <vertAlign val="superscript"/>
        <sz val="10"/>
        <rFont val="Arial"/>
        <family val="2"/>
      </rPr>
      <t>3)</t>
    </r>
  </si>
  <si>
    <r>
      <t xml:space="preserve">TPBUS </t>
    </r>
    <r>
      <rPr>
        <vertAlign val="superscript"/>
        <sz val="10"/>
        <rFont val="Arial"/>
        <family val="2"/>
      </rPr>
      <t>4)</t>
    </r>
  </si>
  <si>
    <r>
      <t xml:space="preserve">TFBUS </t>
    </r>
    <r>
      <rPr>
        <vertAlign val="superscript"/>
        <sz val="10"/>
        <rFont val="Arial"/>
        <family val="2"/>
      </rPr>
      <t>5)</t>
    </r>
  </si>
  <si>
    <r>
      <t xml:space="preserve">HELI </t>
    </r>
    <r>
      <rPr>
        <vertAlign val="superscript"/>
        <sz val="10"/>
        <rFont val="Arial"/>
        <family val="2"/>
      </rPr>
      <t>6)</t>
    </r>
  </si>
  <si>
    <r>
      <t xml:space="preserve">PISTON </t>
    </r>
    <r>
      <rPr>
        <vertAlign val="superscript"/>
        <sz val="10"/>
        <rFont val="Arial"/>
        <family val="2"/>
      </rPr>
      <t>7)</t>
    </r>
  </si>
  <si>
    <t>seconds</t>
  </si>
  <si>
    <t>Flight phase:</t>
  </si>
  <si>
    <t>TAKE-OFF</t>
  </si>
  <si>
    <t>CLIMB-OUT</t>
  </si>
  <si>
    <t>APPROACH</t>
  </si>
  <si>
    <t>IDLE (until 2002)</t>
  </si>
  <si>
    <t>IDLE (2003/2004, 5th runway into operation)</t>
  </si>
  <si>
    <t>IDLE (from 2005 onwards, annual data from Eurocontrol)</t>
  </si>
  <si>
    <t>on average:</t>
  </si>
  <si>
    <t>Rotterdam</t>
  </si>
  <si>
    <t>IDLE (until 2004)</t>
  </si>
  <si>
    <t>Twente</t>
  </si>
  <si>
    <t>Maastricht</t>
  </si>
  <si>
    <t>Groningen</t>
  </si>
  <si>
    <t>Eindhoven</t>
  </si>
  <si>
    <t>IDLE</t>
  </si>
  <si>
    <t>The TIMCODE’s have been applied to the following aircraft types:</t>
  </si>
  <si>
    <r>
      <t>1)</t>
    </r>
    <r>
      <rPr>
        <sz val="10"/>
        <rFont val="Arial"/>
        <family val="2"/>
      </rPr>
      <t xml:space="preserve"> JUMBO = wide-body planes (Boeing 747, DC10, MD11 etc)</t>
    </r>
  </si>
  <si>
    <r>
      <t>2)</t>
    </r>
    <r>
      <rPr>
        <sz val="10"/>
        <rFont val="Arial"/>
        <family val="2"/>
      </rPr>
      <t xml:space="preserve"> TF = other commercial aircraft with turbofan engines</t>
    </r>
  </si>
  <si>
    <r>
      <t>3)</t>
    </r>
    <r>
      <rPr>
        <sz val="10"/>
        <rFont val="Arial"/>
        <family val="2"/>
      </rPr>
      <t xml:space="preserve"> TP = commercial aircraft with turboprop engines</t>
    </r>
  </si>
  <si>
    <r>
      <t>4)</t>
    </r>
    <r>
      <rPr>
        <sz val="10"/>
        <rFont val="Arial"/>
        <family val="2"/>
      </rPr>
      <t xml:space="preserve"> TPBUS = business planes with turboprop engines</t>
    </r>
  </si>
  <si>
    <r>
      <t>5)</t>
    </r>
    <r>
      <rPr>
        <sz val="10"/>
        <rFont val="Arial"/>
        <family val="2"/>
      </rPr>
      <t xml:space="preserve"> TFBUS = business planes with turbofan engines</t>
    </r>
  </si>
  <si>
    <r>
      <t>6)</t>
    </r>
    <r>
      <rPr>
        <sz val="10"/>
        <rFont val="Arial"/>
        <family val="2"/>
      </rPr>
      <t xml:space="preserve"> HELI =  helicopters</t>
    </r>
  </si>
  <si>
    <r>
      <t>7)</t>
    </r>
    <r>
      <rPr>
        <sz val="10"/>
        <rFont val="Arial"/>
        <family val="2"/>
      </rPr>
      <t xml:space="preserve"> PISTON = general aviation with piston engine</t>
    </r>
  </si>
  <si>
    <t xml:space="preserve">The flight phase times (except for the Idle-phase) were derived from: EPA, 1985, Environmental Protection Agency, </t>
  </si>
  <si>
    <t xml:space="preserve">Compilation of air pollution emission factors, volume 2, Mobile sources, 4th edition. </t>
  </si>
  <si>
    <t>The average taxi/idle time (Idle) has been determined on the basis of accurate measurements at the various airports</t>
  </si>
  <si>
    <t xml:space="preserve">(Nollet, 1993. Taxi times for PMMS-working party 4 (revised version), NV Schiphol Airport, AOM93/025.RH, February 23 1993) </t>
  </si>
  <si>
    <t>, the Dutch Civil Aviation Authority concerning taxi times per separate runway combined with use figures (%) per runway, and data for 2005 - 2020 provided by Eurocontrol CODA.</t>
  </si>
  <si>
    <t>Table 8.11 Emission profiles PM2.5 and EC2.5 in air traffic &amp; GSE PM10</t>
  </si>
  <si>
    <t>weight %</t>
  </si>
  <si>
    <t>EC2.5</t>
  </si>
  <si>
    <t>Combustion of jet kerosene</t>
  </si>
  <si>
    <t>75.4 *</t>
  </si>
  <si>
    <t>Combustion of aviation gasoline</t>
  </si>
  <si>
    <t>Combustion of diesel</t>
  </si>
  <si>
    <t>* profile of EC2.5 is engine-dependent, only when not available this default value is used.</t>
  </si>
  <si>
    <t>Table 8.12 Implied emission factors of ground service equipment at Dutch airports</t>
  </si>
  <si>
    <t>Source: KLM Equipment services, including extrapolation by TNO for some years</t>
  </si>
  <si>
    <t>Table 8.13 Dust emissions from tyre and brake wear</t>
  </si>
  <si>
    <t>Fine dust (PM10)</t>
  </si>
  <si>
    <t>grams/tonne MTOW</t>
  </si>
  <si>
    <t>Source: Morris 2007</t>
  </si>
  <si>
    <t>Table 8.14 Air traffic emission factors of lead and SO2</t>
  </si>
  <si>
    <t>Year</t>
  </si>
  <si>
    <r>
      <t>SO</t>
    </r>
    <r>
      <rPr>
        <b/>
        <vertAlign val="subscript"/>
        <sz val="10"/>
        <color rgb="FF000000"/>
        <rFont val="Arial"/>
        <family val="2"/>
      </rPr>
      <t>2</t>
    </r>
  </si>
  <si>
    <t>AvGas</t>
  </si>
  <si>
    <t>Jet-A</t>
  </si>
  <si>
    <r>
      <rPr>
        <b/>
        <sz val="10"/>
        <rFont val="Arial"/>
        <family val="2"/>
      </rPr>
      <t xml:space="preserve">Source SO2 factor AvGas : </t>
    </r>
    <r>
      <rPr>
        <sz val="10"/>
        <rFont val="Arial"/>
        <family val="2"/>
      </rPr>
      <t>See sulphur content gasoline, table 3.7.</t>
    </r>
    <r>
      <rPr>
        <b/>
        <sz val="10"/>
        <rFont val="Arial"/>
        <family val="2"/>
      </rPr>
      <t xml:space="preserve">
Source SO2 factor Jet-A :</t>
    </r>
    <r>
      <rPr>
        <sz val="10"/>
        <rFont val="Arial"/>
        <family val="2"/>
      </rPr>
      <t xml:space="preserve"> EMEP/EEA Guidebook 2016
</t>
    </r>
    <r>
      <rPr>
        <b/>
        <sz val="10"/>
        <rFont val="Arial"/>
        <family val="2"/>
      </rPr>
      <t>Source lead factor :</t>
    </r>
    <r>
      <rPr>
        <sz val="10"/>
        <rFont val="Arial"/>
        <family val="2"/>
      </rPr>
      <t xml:space="preserve"> Used maximum allowed lead content of 100LL AvGas (0.56 g/L)</t>
    </r>
  </si>
  <si>
    <t>Table 9.1 Fuel consumption of mobile machinery</t>
  </si>
  <si>
    <t>TOTAL</t>
  </si>
  <si>
    <t>Building sector</t>
  </si>
  <si>
    <t>Manufacturing industry</t>
  </si>
  <si>
    <t>Households</t>
  </si>
  <si>
    <t>Other sectors</t>
  </si>
  <si>
    <t>container handling</t>
  </si>
  <si>
    <t>Source: TNO and CBS (Statistics Netherlands) Energy statistics.</t>
  </si>
  <si>
    <t>Table 9.2 Mobile machinery emission factors, CO</t>
  </si>
  <si>
    <t>Table 9.3 Mobile machinery emission factors, VOC</t>
  </si>
  <si>
    <t>Table 9.4 Mobile machinery emission factors, NOx</t>
  </si>
  <si>
    <t>Table 9.5 Mobile machinery emission factors, PM10</t>
  </si>
  <si>
    <t>Table 9.6 Mobile machinery emission factors, CH4</t>
  </si>
  <si>
    <t>TNO</t>
  </si>
  <si>
    <t>Table 9.7 Mobile machinery emission factors, NH3</t>
  </si>
  <si>
    <t>grams/tonne of fuel</t>
  </si>
  <si>
    <t>Table 9.8 Mobile machinery emission factors, N2O</t>
  </si>
  <si>
    <t>Table 9.9 Mobile machinery emission factors, SO2</t>
  </si>
  <si>
    <t>Table 9.10 N2O emission factors for Non-Road Mobile Machinery</t>
  </si>
  <si>
    <t>N2O emission factor</t>
  </si>
  <si>
    <t>default</t>
  </si>
  <si>
    <t>diesel + SCR</t>
  </si>
  <si>
    <t>g/MJ</t>
  </si>
  <si>
    <t>Combustion of petrol</t>
  </si>
  <si>
    <t>Combustion of LPG</t>
  </si>
  <si>
    <t>Sources: IPCC 1996 Revised Guidelines (blue); EMEP/EEA Guidebook 2023, chapter NRMM (orange)</t>
  </si>
  <si>
    <t>Table 9.11 SO2 emission factors for Non-Road Mobile Machinery</t>
  </si>
  <si>
    <t>from</t>
  </si>
  <si>
    <t>to</t>
  </si>
  <si>
    <t>EF</t>
  </si>
  <si>
    <t>Sulphur content</t>
  </si>
  <si>
    <t>Diesel (EN-590)</t>
  </si>
  <si>
    <t>Source: Hulskotte &amp; Verbeek, 2009</t>
  </si>
  <si>
    <t xml:space="preserve">Table 9.12 Emission profiles PM2.5 and EC2.5 in mobile machinery PM10 </t>
  </si>
  <si>
    <t>Table 9.13 Basic data emission correction mobile machinery</t>
  </si>
  <si>
    <r>
      <t>BUTILch%</t>
    </r>
    <r>
      <rPr>
        <sz val="10"/>
        <rFont val="Arial"/>
        <family val="2"/>
      </rPr>
      <t xml:space="preserve"> </t>
    </r>
    <r>
      <rPr>
        <vertAlign val="superscript"/>
        <sz val="10"/>
        <rFont val="Arial"/>
        <family val="2"/>
      </rPr>
      <t>2)</t>
    </r>
  </si>
  <si>
    <r>
      <t>GWWch%</t>
    </r>
    <r>
      <rPr>
        <sz val="10"/>
        <rFont val="Arial"/>
        <family val="2"/>
      </rPr>
      <t xml:space="preserve"> </t>
    </r>
    <r>
      <rPr>
        <vertAlign val="superscript"/>
        <sz val="10"/>
        <rFont val="Arial"/>
        <family val="2"/>
      </rPr>
      <t>3)</t>
    </r>
  </si>
  <si>
    <r>
      <t>Agr_PJ</t>
    </r>
    <r>
      <rPr>
        <sz val="10"/>
        <rFont val="Arial"/>
        <family val="2"/>
      </rPr>
      <t xml:space="preserve"> </t>
    </r>
    <r>
      <rPr>
        <vertAlign val="superscript"/>
        <sz val="10"/>
        <rFont val="Arial"/>
        <family val="2"/>
      </rPr>
      <t>4)</t>
    </r>
  </si>
  <si>
    <r>
      <t>Contract work_PJ</t>
    </r>
    <r>
      <rPr>
        <sz val="10"/>
        <rFont val="Arial"/>
        <family val="2"/>
      </rPr>
      <t xml:space="preserve"> </t>
    </r>
    <r>
      <rPr>
        <vertAlign val="superscript"/>
        <sz val="10"/>
        <rFont val="Arial"/>
        <family val="2"/>
      </rPr>
      <t>5)</t>
    </r>
  </si>
  <si>
    <t>5.8 *</t>
  </si>
  <si>
    <t>0.0 *</t>
  </si>
  <si>
    <t>12.7 *</t>
  </si>
  <si>
    <r>
      <t xml:space="preserve">1) </t>
    </r>
    <r>
      <rPr>
        <sz val="10"/>
        <rFont val="Arial"/>
        <family val="2"/>
      </rPr>
      <t>See section 8 of the Methodological report.</t>
    </r>
  </si>
  <si>
    <r>
      <t>2)</t>
    </r>
    <r>
      <rPr>
        <sz val="10"/>
        <rFont val="Arial"/>
        <family val="2"/>
      </rPr>
      <t xml:space="preserve"> BUTILch% = index figure for sector of construction of buildings and utility projects, (%)</t>
    </r>
  </si>
  <si>
    <r>
      <t>3)</t>
    </r>
    <r>
      <rPr>
        <sz val="10"/>
        <rFont val="Arial"/>
        <family val="2"/>
      </rPr>
      <t xml:space="preserve"> GWWch% = index figure for the civil engineering sector, (%)</t>
    </r>
  </si>
  <si>
    <r>
      <t>4)</t>
    </r>
    <r>
      <rPr>
        <sz val="10"/>
        <rFont val="Arial"/>
        <family val="2"/>
      </rPr>
      <t xml:space="preserve"> Agr_PJ = Energy consumption of agricultural machinery on farms WEcR, (PJ)</t>
    </r>
  </si>
  <si>
    <r>
      <t>5)</t>
    </r>
    <r>
      <rPr>
        <sz val="10"/>
        <rFont val="Arial"/>
        <family val="2"/>
      </rPr>
      <t xml:space="preserve"> Contract work _PJ = Energy consumption of agricultural machinery by  contractors, estimated by CUMELA, (PJ)</t>
    </r>
  </si>
  <si>
    <t>* Preliminary data / copy from previous year</t>
  </si>
  <si>
    <t>Table 9.14 Corrected fuel consumption of mobile machinery</t>
  </si>
  <si>
    <t>Agricultural sector</t>
  </si>
  <si>
    <t>Construction sector</t>
  </si>
  <si>
    <t>According to EMMA</t>
  </si>
  <si>
    <t>Corrected</t>
  </si>
  <si>
    <r>
      <t xml:space="preserve">1) </t>
    </r>
    <r>
      <rPr>
        <sz val="10"/>
        <rFont val="Arial"/>
        <family val="2"/>
      </rPr>
      <t>See Chapter 9 of the Methods report.</t>
    </r>
  </si>
  <si>
    <t>Table 9.15A Mobile machinery emission profiles for VOC-components</t>
  </si>
  <si>
    <t>2-stroke E0</t>
  </si>
  <si>
    <t>2-stroke E10</t>
  </si>
  <si>
    <t>4-stroke E0</t>
  </si>
  <si>
    <t>4-stroke E10</t>
  </si>
  <si>
    <t>pre-Tier</t>
  </si>
  <si>
    <t>Tier 1</t>
  </si>
  <si>
    <t>Tier 2 &amp; 3</t>
  </si>
  <si>
    <t>Tier 4 - DPF, no SCR</t>
  </si>
  <si>
    <t>Tier 4 - no DPF</t>
  </si>
  <si>
    <t>Tier 4: DPF + SCR</t>
  </si>
  <si>
    <t>fraction of THC</t>
  </si>
  <si>
    <t>1,3-Butadiene</t>
  </si>
  <si>
    <t>2,2,4-Trimethylpentane</t>
  </si>
  <si>
    <t>Acetylene (or ethyne)</t>
  </si>
  <si>
    <t>Acrolein (or 2-propenal)</t>
  </si>
  <si>
    <t>Ethane</t>
  </si>
  <si>
    <t>Ethanol</t>
  </si>
  <si>
    <t>Ethyl Benzene</t>
  </si>
  <si>
    <t>Hexane</t>
  </si>
  <si>
    <t>Isobutane</t>
  </si>
  <si>
    <t>Isoprene</t>
  </si>
  <si>
    <t>N-butane</t>
  </si>
  <si>
    <t>Propane</t>
  </si>
  <si>
    <t>Propionaldehyde</t>
  </si>
  <si>
    <t>Propylene (or Propene || 1-Propene)</t>
  </si>
  <si>
    <t>Xylenes</t>
  </si>
  <si>
    <r>
      <rPr>
        <b/>
        <sz val="10"/>
        <rFont val="Arial"/>
        <family val="2"/>
      </rPr>
      <t>Source for emission factors (blue) :</t>
    </r>
    <r>
      <rPr>
        <sz val="10"/>
        <rFont val="Arial"/>
        <family val="2"/>
      </rPr>
      <t xml:space="preserve"> Derived from EPA MOVES3 (EPA-420-R-22-015, July 2022)
</t>
    </r>
    <r>
      <rPr>
        <b/>
        <sz val="10"/>
        <rFont val="Arial"/>
        <family val="2"/>
      </rPr>
      <t>Source for other factors (red) :</t>
    </r>
    <r>
      <rPr>
        <sz val="10"/>
        <rFont val="Arial"/>
        <family val="2"/>
      </rPr>
      <t xml:space="preserve"> Unknown legacy profile
</t>
    </r>
    <r>
      <rPr>
        <b/>
        <sz val="10"/>
        <rFont val="Arial"/>
        <family val="2"/>
      </rPr>
      <t>Remark :</t>
    </r>
    <r>
      <rPr>
        <sz val="10"/>
        <rFont val="Arial"/>
        <family val="2"/>
      </rPr>
      <t xml:space="preserve"> Only a part of the substances mentioned above is available on the Emission Registration website.</t>
    </r>
  </si>
  <si>
    <t>Table 9.15B Mobile machinery emission profiles for PAH</t>
  </si>
  <si>
    <t>fraction of PM</t>
  </si>
  <si>
    <t>Dibenzo(a,h)anthracene</t>
  </si>
  <si>
    <t>Indeno(1,2,3,c,d)pyrene</t>
  </si>
  <si>
    <r>
      <rPr>
        <b/>
        <sz val="10"/>
        <color rgb="FF000000"/>
        <rFont val="Arial"/>
        <family val="2"/>
      </rPr>
      <t>Source for emission factors (blue) :</t>
    </r>
    <r>
      <rPr>
        <sz val="10"/>
        <color indexed="8"/>
        <rFont val="Arial"/>
        <family val="2"/>
      </rPr>
      <t xml:space="preserve"> Derived from EPA MOVES3 (EPA-420-R-22-015, July 2022)
</t>
    </r>
    <r>
      <rPr>
        <b/>
        <sz val="10"/>
        <color rgb="FF000000"/>
        <rFont val="Arial"/>
        <family val="2"/>
      </rPr>
      <t>Remark :</t>
    </r>
    <r>
      <rPr>
        <sz val="10"/>
        <color indexed="8"/>
        <rFont val="Arial"/>
        <family val="2"/>
      </rPr>
      <t xml:space="preserve"> Only a part of the substances mentioned above is available on the Emission Registration website.</t>
    </r>
  </si>
  <si>
    <t>Table 9.15C Mobile machinery emission profiles for dioxins</t>
  </si>
  <si>
    <t>Tier 0 – Tier 2 (all categories), Tier 3 and Tier 4 (&lt;56 kW)</t>
  </si>
  <si>
    <t>Diesel ≥ 56 kW Tiers 3 and 4</t>
  </si>
  <si>
    <t xml:space="preserve">    g/MJ</t>
  </si>
  <si>
    <r>
      <rPr>
        <b/>
        <sz val="10"/>
        <color rgb="FF000000"/>
        <rFont val="Arial"/>
        <family val="2"/>
      </rPr>
      <t>Source for emission factors (blue) :</t>
    </r>
    <r>
      <rPr>
        <sz val="10"/>
        <color indexed="8"/>
        <rFont val="Arial"/>
        <family val="2"/>
      </rPr>
      <t xml:space="preserve"> Derived from EPA MOVES3 (EPA-420-R-22-015, July 2022)</t>
    </r>
  </si>
  <si>
    <t>Table 9.15D Mobile machinery emission profiles for heavy metals</t>
  </si>
  <si>
    <t>Mercury &amp; compounds (as Hg)</t>
  </si>
  <si>
    <r>
      <rPr>
        <b/>
        <sz val="10"/>
        <rFont val="Arial"/>
        <family val="2"/>
      </rPr>
      <t>Source emission factors :</t>
    </r>
    <r>
      <rPr>
        <sz val="10"/>
        <rFont val="Arial"/>
        <family val="2"/>
      </rPr>
      <t xml:space="preserve"> Pulles et al., 2012. "Emission factors for heavy metals from diesel and petrol used in European vehicles", Atmospheric Environment 61 (2012) 641-651.</t>
    </r>
  </si>
  <si>
    <t>Table 9.16 Mobile machinery engine emission factors (NOx, PM, CO, HC, NH3)</t>
  </si>
  <si>
    <t>EU_Group</t>
  </si>
  <si>
    <t>Model_Group</t>
  </si>
  <si>
    <t>Engine_Type</t>
  </si>
  <si>
    <t>Technology</t>
  </si>
  <si>
    <t>Fuel_type</t>
  </si>
  <si>
    <t>Engine load@0%</t>
  </si>
  <si>
    <t>Engine load@10%</t>
  </si>
  <si>
    <t>Engine load@20%</t>
  </si>
  <si>
    <t>Engine load@30%</t>
  </si>
  <si>
    <t>Engine load@40%</t>
  </si>
  <si>
    <t>Engine load@50%</t>
  </si>
  <si>
    <t>Engine load@60%</t>
  </si>
  <si>
    <t>Engine load@70%</t>
  </si>
  <si>
    <t>Engine load@80%</t>
  </si>
  <si>
    <t>Engine load@90%</t>
  </si>
  <si>
    <t>Engine load@100%</t>
  </si>
  <si>
    <t>mg/s*kW</t>
  </si>
  <si>
    <t>&lt; 18 kW</t>
  </si>
  <si>
    <t>&lt;= 1980</t>
  </si>
  <si>
    <t>HC</t>
  </si>
  <si>
    <t>1981-1990</t>
  </si>
  <si>
    <t>1991-STAGE I</t>
  </si>
  <si>
    <t>STAGE V</t>
  </si>
  <si>
    <t>18-37 kW</t>
  </si>
  <si>
    <t>18 &lt;= kW &lt; 37</t>
  </si>
  <si>
    <t>STAGE II</t>
  </si>
  <si>
    <t>STAGE IIIa</t>
  </si>
  <si>
    <t>75-130 kW</t>
  </si>
  <si>
    <t>75 &lt;= kW &lt; 130</t>
  </si>
  <si>
    <t>STAGE I</t>
  </si>
  <si>
    <t>STAGE IIIb</t>
  </si>
  <si>
    <t>STAGE IV</t>
  </si>
  <si>
    <t>130-560 kW</t>
  </si>
  <si>
    <t>130 &lt;= kW &lt; 300</t>
  </si>
  <si>
    <t>300 &lt;= kW &lt; 560</t>
  </si>
  <si>
    <t>560-1000 kW</t>
  </si>
  <si>
    <t>STAGE V NRG</t>
  </si>
  <si>
    <t>SH2</t>
  </si>
  <si>
    <t>&gt;= 20 cc and &lt; 50 cc</t>
  </si>
  <si>
    <t>Petrol 2-Stroke</t>
  </si>
  <si>
    <t>Petrol 4-Stroke</t>
  </si>
  <si>
    <t>SH3</t>
  </si>
  <si>
    <t>SH3 &gt;= 50 cm3</t>
  </si>
  <si>
    <t>SN1</t>
  </si>
  <si>
    <t>&lt; 66 cc</t>
  </si>
  <si>
    <t>SN2</t>
  </si>
  <si>
    <t>&gt;= 66 and &lt; 100 cc</t>
  </si>
  <si>
    <t>SN3</t>
  </si>
  <si>
    <t>&gt;= 100 and &lt; 225 cc</t>
  </si>
  <si>
    <t>Nox</t>
  </si>
  <si>
    <t>SN4</t>
  </si>
  <si>
    <t>&gt;= 225 cc</t>
  </si>
  <si>
    <t>LPG &lt; 56 kW</t>
  </si>
  <si>
    <t>lpg</t>
  </si>
  <si>
    <t>LPG 56 &lt;= kW &lt; 130</t>
  </si>
  <si>
    <t>LPG 130 &lt;= kW &lt; 560</t>
  </si>
  <si>
    <t>LPG &gt; 560 kW</t>
  </si>
  <si>
    <t>37-56 kW</t>
  </si>
  <si>
    <t>37 &lt;= kW &lt; 56</t>
  </si>
  <si>
    <t>56-75kW</t>
  </si>
  <si>
    <t>56 &lt;= kW &lt; 75</t>
  </si>
  <si>
    <t>&gt;= 1000 kW</t>
  </si>
  <si>
    <t>1000 &lt;= kW</t>
  </si>
  <si>
    <t>50 &lt;= cc</t>
  </si>
  <si>
    <t>66 &lt;= cc &lt; 100</t>
  </si>
  <si>
    <t>225 &lt;= 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</si>
</sst>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 #,##0.00_ ;_ * \-#,##0.00_ ;_ * &quot;-&quot;??_ ;_ @_ "/>
    <numFmt numFmtId="164" formatCode="0.0"/>
    <numFmt numFmtId="165" formatCode="0.000"/>
    <numFmt numFmtId="166" formatCode="0.0000"/>
    <numFmt numFmtId="167" formatCode="#,##0.000"/>
    <numFmt numFmtId="168" formatCode="0.0000_)"/>
    <numFmt numFmtId="169" formatCode="0.00000"/>
    <numFmt numFmtId="170" formatCode="dd/mmm/yy_)"/>
    <numFmt numFmtId="171" formatCode="0.0000000"/>
    <numFmt numFmtId="172" formatCode="0.000000000"/>
    <numFmt numFmtId="173" formatCode="_-* #,##0_-;_-* #,##0\-;_-* &quot;-&quot;??_-;_-@_-"/>
    <numFmt numFmtId="174" formatCode="#,##0.0"/>
    <numFmt numFmtId="175" formatCode="0%;;"/>
    <numFmt numFmtId="176" formatCode="_ * #,##0_ ;_ * \-#,##0_ ;_ * &quot;-&quot;??_ ;_ @_ "/>
    <numFmt numFmtId="177" formatCode="_ * #,##0.0_ ;_ * \-#,##0.0_ ;_ * &quot;-&quot;??_ ;_ @_ "/>
    <numFmt numFmtId="178" formatCode="0.0%"/>
    <numFmt numFmtId="179" formatCode="_ * #,##0.0000_ ;_ * \-#,##0.0000_ ;_ * &quot;-&quot;??_ ;_ @_ "/>
    <numFmt numFmtId="180" formatCode="0.00000E+00"/>
    <numFmt numFmtId="181" formatCode="0.0E+00"/>
  </numFmts>
  <fonts count="142" x14ac:knownFonts="1">
    <font>
      <sz val="9"/>
      <color theme="1"/>
      <name val="Calibri"/>
      <family val="2"/>
      <scheme val="minor"/>
    </font>
    <font>
      <sz val="11"/>
      <color theme="1"/>
      <name val="Calibri"/>
      <family val="2"/>
      <scheme val="minor"/>
    </font>
    <font>
      <sz val="9"/>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u/>
      <sz val="10"/>
      <color indexed="12"/>
      <name val="Arial"/>
      <family val="2"/>
    </font>
    <font>
      <b/>
      <u/>
      <sz val="10"/>
      <color indexed="12"/>
      <name val="Arial"/>
      <family val="2"/>
    </font>
    <font>
      <sz val="10"/>
      <name val="Arial"/>
      <family val="2"/>
    </font>
    <font>
      <b/>
      <sz val="12"/>
      <name val="Arial"/>
      <family val="2"/>
    </font>
    <font>
      <b/>
      <sz val="11"/>
      <name val="Arial"/>
      <family val="2"/>
    </font>
    <font>
      <sz val="10"/>
      <color indexed="8"/>
      <name val="Arial"/>
      <family val="2"/>
    </font>
    <font>
      <b/>
      <sz val="10"/>
      <name val="Arial"/>
      <family val="2"/>
    </font>
    <font>
      <b/>
      <sz val="10"/>
      <color indexed="8"/>
      <name val="Arial"/>
      <family val="2"/>
    </font>
    <font>
      <sz val="10"/>
      <name val="Courier"/>
      <family val="3"/>
    </font>
    <font>
      <sz val="10"/>
      <color theme="1"/>
      <name val="Arial"/>
      <family val="2"/>
    </font>
    <font>
      <sz val="10"/>
      <name val="Times New Roman"/>
      <family val="1"/>
    </font>
    <font>
      <b/>
      <sz val="14"/>
      <name val="Arial"/>
      <family val="2"/>
    </font>
    <font>
      <i/>
      <sz val="10"/>
      <name val="Arial"/>
      <family val="2"/>
    </font>
    <font>
      <b/>
      <i/>
      <sz val="10"/>
      <name val="Arial"/>
      <family val="2"/>
    </font>
    <font>
      <sz val="9"/>
      <color theme="1"/>
      <name val="Calibri"/>
      <family val="2"/>
      <scheme val="minor"/>
    </font>
    <font>
      <vertAlign val="superscript"/>
      <sz val="10"/>
      <name val="Arial"/>
      <family val="2"/>
    </font>
    <font>
      <i/>
      <sz val="9"/>
      <name val="Arial"/>
      <family val="2"/>
    </font>
    <font>
      <sz val="10"/>
      <color rgb="FFFF0000"/>
      <name val="Arial"/>
      <family val="2"/>
    </font>
    <font>
      <b/>
      <vertAlign val="subscript"/>
      <sz val="10"/>
      <name val="Arial"/>
      <family val="2"/>
    </font>
    <font>
      <sz val="9"/>
      <color theme="1"/>
      <name val="Arial"/>
      <family val="2"/>
    </font>
    <font>
      <b/>
      <sz val="10"/>
      <color theme="1"/>
      <name val="Arial"/>
      <family val="2"/>
    </font>
    <font>
      <sz val="8"/>
      <name val="Calibri"/>
      <family val="2"/>
      <scheme val="minor"/>
    </font>
    <font>
      <b/>
      <sz val="8"/>
      <name val="Calibri"/>
      <family val="2"/>
      <scheme val="minor"/>
    </font>
    <font>
      <i/>
      <sz val="12"/>
      <name val="Arial"/>
      <family val="2"/>
    </font>
    <font>
      <sz val="8"/>
      <name val="Arial"/>
      <family val="2"/>
    </font>
    <font>
      <vertAlign val="superscript"/>
      <sz val="12"/>
      <name val="Arial"/>
      <family val="2"/>
    </font>
    <font>
      <sz val="13"/>
      <name val="Arial"/>
      <family val="2"/>
    </font>
    <font>
      <sz val="10"/>
      <name val="Calibri"/>
      <family val="2"/>
    </font>
    <font>
      <i/>
      <sz val="10"/>
      <color indexed="8"/>
      <name val="Arial"/>
      <family val="2"/>
    </font>
    <font>
      <sz val="11"/>
      <name val="Arial"/>
      <family val="2"/>
    </font>
    <font>
      <b/>
      <sz val="8"/>
      <name val="Arial"/>
      <family val="2"/>
    </font>
    <font>
      <b/>
      <i/>
      <sz val="8"/>
      <name val="Arial"/>
      <family val="2"/>
    </font>
    <font>
      <sz val="8.5"/>
      <name val="Arial"/>
      <family val="2"/>
    </font>
    <font>
      <b/>
      <sz val="8.5"/>
      <name val="Arial"/>
      <family val="2"/>
    </font>
    <font>
      <sz val="10"/>
      <color indexed="8"/>
      <name val="MS Sans Serif"/>
      <family val="2"/>
    </font>
    <font>
      <sz val="9"/>
      <name val="Arial"/>
      <family val="2"/>
    </font>
    <font>
      <b/>
      <sz val="14"/>
      <color theme="0"/>
      <name val="Calibri"/>
      <family val="2"/>
      <scheme val="minor"/>
    </font>
    <font>
      <i/>
      <sz val="11"/>
      <color theme="0"/>
      <name val="Calibri"/>
      <family val="2"/>
      <scheme val="minor"/>
    </font>
    <font>
      <sz val="9"/>
      <color theme="0"/>
      <name val="Calibri"/>
      <family val="2"/>
      <scheme val="minor"/>
    </font>
    <font>
      <b/>
      <u/>
      <sz val="10"/>
      <color theme="0"/>
      <name val="Arial"/>
      <family val="2"/>
    </font>
    <font>
      <b/>
      <sz val="16"/>
      <name val="Arial"/>
      <family val="2"/>
    </font>
    <font>
      <b/>
      <sz val="18"/>
      <name val="Arial"/>
      <family val="2"/>
    </font>
    <font>
      <b/>
      <sz val="9"/>
      <name val="Calibri"/>
      <family val="2"/>
      <scheme val="minor"/>
    </font>
    <font>
      <b/>
      <sz val="10"/>
      <name val="Calibri"/>
      <family val="2"/>
      <scheme val="minor"/>
    </font>
    <font>
      <b/>
      <sz val="16"/>
      <name val="Calibri"/>
      <family val="2"/>
      <scheme val="minor"/>
    </font>
    <font>
      <b/>
      <sz val="16"/>
      <color theme="0"/>
      <name val="Calibri"/>
      <family val="2"/>
      <scheme val="minor"/>
    </font>
    <font>
      <sz val="11"/>
      <color indexed="8"/>
      <name val="Calibri"/>
      <family val="2"/>
    </font>
    <font>
      <b/>
      <vertAlign val="superscript"/>
      <sz val="16"/>
      <name val="Arial"/>
      <family val="2"/>
    </font>
    <font>
      <b/>
      <i/>
      <sz val="14"/>
      <name val="Arial"/>
      <family val="2"/>
    </font>
    <font>
      <i/>
      <sz val="11"/>
      <name val="Arial"/>
      <family val="2"/>
    </font>
    <font>
      <sz val="11"/>
      <color rgb="FF000000"/>
      <name val="Arial"/>
      <family val="2"/>
    </font>
    <font>
      <i/>
      <sz val="11"/>
      <color rgb="FF000000"/>
      <name val="Arial"/>
      <family val="2"/>
    </font>
    <font>
      <b/>
      <sz val="11"/>
      <color rgb="FF000000"/>
      <name val="Arial"/>
      <family val="2"/>
    </font>
    <font>
      <b/>
      <vertAlign val="subscript"/>
      <sz val="11"/>
      <color indexed="8"/>
      <name val="Arial"/>
      <family val="2"/>
    </font>
    <font>
      <i/>
      <sz val="11"/>
      <color indexed="8"/>
      <name val="Arial"/>
      <family val="2"/>
    </font>
    <font>
      <i/>
      <sz val="14"/>
      <name val="Arial"/>
      <family val="2"/>
    </font>
    <font>
      <b/>
      <sz val="11"/>
      <color indexed="8"/>
      <name val="Arial"/>
      <family val="2"/>
    </font>
    <font>
      <b/>
      <vertAlign val="subscript"/>
      <sz val="11"/>
      <name val="Arial"/>
      <family val="2"/>
    </font>
    <font>
      <b/>
      <i/>
      <sz val="18"/>
      <name val="Arial"/>
      <family val="2"/>
    </font>
    <font>
      <sz val="8"/>
      <name val="Calibri"/>
      <family val="2"/>
    </font>
    <font>
      <vertAlign val="superscript"/>
      <sz val="8"/>
      <name val="Calibri"/>
      <family val="2"/>
    </font>
    <font>
      <b/>
      <sz val="10"/>
      <color rgb="FF000000"/>
      <name val="Calibri"/>
      <family val="2"/>
    </font>
    <font>
      <sz val="10"/>
      <color rgb="FF000000"/>
      <name val="Calibri"/>
      <family val="2"/>
    </font>
    <font>
      <vertAlign val="subscript"/>
      <sz val="10"/>
      <color rgb="FF000000"/>
      <name val="Calibri"/>
      <family val="2"/>
    </font>
    <font>
      <sz val="10"/>
      <name val="Calibri"/>
      <family val="2"/>
      <scheme val="minor"/>
    </font>
    <font>
      <i/>
      <sz val="9"/>
      <name val="Calibri"/>
      <family val="2"/>
      <scheme val="minor"/>
    </font>
    <font>
      <sz val="9"/>
      <color indexed="8"/>
      <name val="Calibri"/>
      <family val="2"/>
      <scheme val="minor"/>
    </font>
    <font>
      <sz val="9"/>
      <name val="Calibri"/>
      <family val="2"/>
      <scheme val="minor"/>
    </font>
    <font>
      <u/>
      <sz val="10"/>
      <color indexed="12"/>
      <name val="Calibri"/>
      <family val="2"/>
      <scheme val="minor"/>
    </font>
    <font>
      <b/>
      <sz val="9"/>
      <color rgb="FF000000"/>
      <name val="Arial"/>
      <family val="2"/>
    </font>
    <font>
      <sz val="9"/>
      <color rgb="FF000000"/>
      <name val="Arial"/>
      <family val="2"/>
    </font>
    <font>
      <b/>
      <sz val="10"/>
      <color rgb="FF000000"/>
      <name val="Arial"/>
      <family val="2"/>
    </font>
    <font>
      <b/>
      <vertAlign val="subscript"/>
      <sz val="10"/>
      <color rgb="FF000000"/>
      <name val="Arial"/>
      <family val="2"/>
    </font>
    <font>
      <sz val="10"/>
      <color rgb="FF000000"/>
      <name val="Arial"/>
      <family val="2"/>
    </font>
    <font>
      <b/>
      <sz val="16"/>
      <color indexed="8"/>
      <name val="Arial"/>
      <family val="2"/>
    </font>
    <font>
      <b/>
      <sz val="16"/>
      <color theme="1"/>
      <name val="Arial"/>
      <family val="2"/>
    </font>
    <font>
      <b/>
      <sz val="11"/>
      <color theme="1"/>
      <name val="Arial"/>
      <family val="2"/>
    </font>
    <font>
      <i/>
      <sz val="10"/>
      <color theme="1"/>
      <name val="Arial"/>
      <family val="2"/>
    </font>
    <font>
      <i/>
      <sz val="9"/>
      <color theme="1"/>
      <name val="Arial"/>
      <family val="2"/>
    </font>
    <font>
      <sz val="9"/>
      <color rgb="FFFF0000"/>
      <name val="Calibri"/>
      <family val="2"/>
      <scheme val="minor"/>
    </font>
    <font>
      <sz val="10.5"/>
      <color theme="1"/>
      <name val="Arial"/>
      <family val="2"/>
    </font>
    <font>
      <u/>
      <sz val="10"/>
      <name val="Arial"/>
      <family val="2"/>
    </font>
    <font>
      <sz val="9"/>
      <color rgb="FF000000"/>
      <name val="Calibri"/>
      <family val="2"/>
      <scheme val="minor"/>
    </font>
    <font>
      <b/>
      <sz val="9"/>
      <color rgb="FF000000"/>
      <name val="Calibri"/>
      <family val="2"/>
      <scheme val="minor"/>
    </font>
    <font>
      <b/>
      <vertAlign val="subscript"/>
      <sz val="9"/>
      <color rgb="FF000000"/>
      <name val="Calibri"/>
      <family val="2"/>
      <scheme val="minor"/>
    </font>
    <font>
      <sz val="10"/>
      <color rgb="FF0070C0"/>
      <name val="Arial"/>
      <family val="2"/>
    </font>
    <font>
      <b/>
      <sz val="10"/>
      <color rgb="FFFF0000"/>
      <name val="Arial"/>
      <family val="2"/>
    </font>
    <font>
      <u/>
      <sz val="10"/>
      <color rgb="FFFF0000"/>
      <name val="Arial"/>
      <family val="2"/>
    </font>
    <font>
      <b/>
      <sz val="10"/>
      <color theme="9" tint="-0.249977111117893"/>
      <name val="Arial"/>
      <family val="2"/>
    </font>
    <font>
      <b/>
      <sz val="10"/>
      <color theme="8"/>
      <name val="Arial"/>
      <family val="2"/>
    </font>
    <font>
      <b/>
      <sz val="10"/>
      <color theme="7" tint="-0.249977111117893"/>
      <name val="Arial"/>
      <family val="2"/>
    </font>
    <font>
      <b/>
      <vertAlign val="subscript"/>
      <sz val="9"/>
      <name val="Calibri"/>
      <family val="2"/>
      <scheme val="minor"/>
    </font>
    <font>
      <u/>
      <sz val="8"/>
      <name val="Arial"/>
      <family val="2"/>
    </font>
    <font>
      <b/>
      <sz val="10"/>
      <color theme="8" tint="-0.499984740745262"/>
      <name val="Arial"/>
      <family val="2"/>
    </font>
    <font>
      <vertAlign val="superscript"/>
      <sz val="16"/>
      <name val="Arial"/>
      <family val="2"/>
    </font>
    <font>
      <sz val="9"/>
      <color theme="0" tint="-0.14999847407452621"/>
      <name val="Arial"/>
      <family val="2"/>
    </font>
    <font>
      <sz val="9"/>
      <color rgb="FFFF0000"/>
      <name val="Arial"/>
      <family val="2"/>
    </font>
    <font>
      <i/>
      <sz val="11"/>
      <color theme="1"/>
      <name val="Arial"/>
      <family val="2"/>
    </font>
    <font>
      <sz val="11"/>
      <color theme="1"/>
      <name val="Arial"/>
      <family val="2"/>
    </font>
    <font>
      <sz val="11"/>
      <color rgb="FFFF0000"/>
      <name val="Arial"/>
      <family val="2"/>
    </font>
    <font>
      <sz val="11"/>
      <color indexed="8"/>
      <name val="Arial"/>
      <family val="2"/>
    </font>
    <font>
      <vertAlign val="subscript"/>
      <sz val="8"/>
      <name val="Arial"/>
      <family val="2"/>
    </font>
    <font>
      <sz val="8"/>
      <color theme="1"/>
      <name val="Arial"/>
      <family val="2"/>
    </font>
    <font>
      <sz val="9"/>
      <color theme="1"/>
      <name val="Calibri"/>
      <family val="2"/>
    </font>
    <font>
      <b/>
      <sz val="11"/>
      <name val="Calibri"/>
      <family val="2"/>
      <scheme val="minor"/>
    </font>
    <font>
      <b/>
      <sz val="12"/>
      <name val="Calibri"/>
      <family val="2"/>
      <scheme val="minor"/>
    </font>
    <font>
      <sz val="11"/>
      <name val="Calibri"/>
      <family val="2"/>
      <scheme val="minor"/>
    </font>
    <font>
      <sz val="9"/>
      <name val="Calibri"/>
      <family val="2"/>
    </font>
    <font>
      <b/>
      <sz val="12"/>
      <color theme="1"/>
      <name val="Calibri"/>
      <family val="2"/>
      <scheme val="minor"/>
    </font>
    <font>
      <b/>
      <sz val="16"/>
      <color rgb="FF000000"/>
      <name val="Calibri"/>
      <family val="2"/>
    </font>
    <font>
      <b/>
      <sz val="9"/>
      <color theme="1"/>
      <name val="Calibri"/>
      <family val="2"/>
      <scheme val="minor"/>
    </font>
    <font>
      <i/>
      <sz val="10"/>
      <name val="Calibri"/>
      <family val="2"/>
      <scheme val="minor"/>
    </font>
    <font>
      <b/>
      <sz val="16"/>
      <color theme="1"/>
      <name val="Calibri"/>
      <family val="2"/>
      <scheme val="minor"/>
    </font>
    <font>
      <sz val="9"/>
      <name val="Times New Roman"/>
      <family val="1"/>
    </font>
    <font>
      <b/>
      <sz val="9"/>
      <name val="Calibri"/>
      <family val="2"/>
    </font>
    <font>
      <b/>
      <sz val="9"/>
      <color theme="1"/>
      <name val="Calibri"/>
      <family val="2"/>
    </font>
    <font>
      <u/>
      <sz val="9"/>
      <name val="Calibri"/>
      <family val="2"/>
    </font>
    <font>
      <u/>
      <sz val="9"/>
      <color theme="1"/>
      <name val="Calibri"/>
      <family val="2"/>
    </font>
    <font>
      <b/>
      <sz val="10"/>
      <color rgb="FF7030A0"/>
      <name val="Arial"/>
      <family val="2"/>
    </font>
    <font>
      <u/>
      <sz val="9"/>
      <color indexed="12"/>
      <name val="Calibri"/>
      <family val="2"/>
      <scheme val="minor"/>
    </font>
    <font>
      <b/>
      <vertAlign val="subscript"/>
      <sz val="16"/>
      <color rgb="FF000000"/>
      <name val="Calibri"/>
      <family val="2"/>
    </font>
    <font>
      <vertAlign val="superscript"/>
      <sz val="10"/>
      <color rgb="FF000000"/>
      <name val="Arial"/>
      <family val="2"/>
    </font>
    <font>
      <b/>
      <sz val="10"/>
      <color theme="4"/>
      <name val="Arial"/>
      <family val="2"/>
    </font>
    <font>
      <b/>
      <sz val="10"/>
      <color theme="5" tint="-0.249977111117893"/>
      <name val="Arial"/>
      <family val="2"/>
    </font>
    <font>
      <sz val="11"/>
      <color rgb="FF000000"/>
      <name val="Aptos Narrow"/>
      <family val="2"/>
    </font>
    <font>
      <sz val="16"/>
      <name val="Arial"/>
      <family val="2"/>
    </font>
    <font>
      <sz val="12"/>
      <name val="Arial"/>
      <family val="2"/>
    </font>
    <font>
      <sz val="9"/>
      <color theme="1"/>
      <name val="Arial"/>
    </font>
    <font>
      <sz val="10"/>
      <color theme="1"/>
      <name val="Arial"/>
    </font>
    <font>
      <sz val="9"/>
      <color rgb="FF000000"/>
      <name val="Arial"/>
    </font>
    <font>
      <sz val="11"/>
      <color rgb="FF000000"/>
      <name val="Calibri"/>
    </font>
    <font>
      <sz val="10"/>
      <name val="Arial"/>
    </font>
    <font>
      <sz val="10"/>
      <color rgb="FF0070C0"/>
      <name val="Arial"/>
    </font>
    <font>
      <sz val="8"/>
      <color rgb="FF000000"/>
      <name val="Arial"/>
      <family val="2"/>
    </font>
    <font>
      <vertAlign val="subscript"/>
      <sz val="8"/>
      <color rgb="FF000000"/>
      <name val="Arial"/>
      <family val="2"/>
    </font>
    <font>
      <b/>
      <sz val="8"/>
      <color rgb="FF000000"/>
      <name val="Arial"/>
      <family val="2"/>
    </font>
  </fonts>
  <fills count="6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92D050"/>
        <bgColor indexed="64"/>
      </patternFill>
    </fill>
    <fill>
      <patternFill patternType="solid">
        <fgColor rgb="FFFFC000"/>
        <bgColor indexed="64"/>
      </patternFill>
    </fill>
    <fill>
      <patternFill patternType="solid">
        <fgColor rgb="FFFFFF00"/>
        <bgColor indexed="64"/>
      </patternFill>
    </fill>
    <fill>
      <patternFill patternType="solid">
        <fgColor rgb="FF00B0F0"/>
        <bgColor indexed="64"/>
      </patternFill>
    </fill>
    <fill>
      <patternFill patternType="solid">
        <fgColor indexed="22"/>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0.14996795556505021"/>
        <bgColor indexed="64"/>
      </patternFill>
    </fill>
    <fill>
      <patternFill patternType="solid">
        <fgColor theme="4" tint="-0.24994659260841701"/>
        <bgColor indexed="64"/>
      </patternFill>
    </fill>
    <fill>
      <patternFill patternType="solid">
        <fgColor theme="8" tint="-0.249977111117893"/>
        <bgColor indexed="64"/>
      </patternFill>
    </fill>
    <fill>
      <patternFill patternType="solid">
        <fgColor rgb="FFD9D9D9"/>
        <bgColor rgb="FF000000"/>
      </patternFill>
    </fill>
    <fill>
      <patternFill patternType="solid">
        <fgColor rgb="FFFFFF00"/>
        <bgColor rgb="FF000000"/>
      </patternFill>
    </fill>
    <fill>
      <patternFill patternType="solid">
        <fgColor rgb="FF99CC00"/>
        <bgColor rgb="FF000000"/>
      </patternFill>
    </fill>
    <fill>
      <patternFill patternType="solid">
        <fgColor rgb="FF99CCFF"/>
        <bgColor rgb="FF000000"/>
      </patternFill>
    </fill>
    <fill>
      <patternFill patternType="solid">
        <fgColor rgb="FFC0C0C0"/>
        <bgColor rgb="FF000000"/>
      </patternFill>
    </fill>
    <fill>
      <patternFill patternType="solid">
        <fgColor rgb="FFCCFFCC"/>
        <bgColor rgb="FF000000"/>
      </patternFill>
    </fill>
    <fill>
      <patternFill patternType="solid">
        <fgColor indexed="42"/>
        <bgColor indexed="64"/>
      </patternFill>
    </fill>
    <fill>
      <patternFill patternType="solid">
        <fgColor indexed="13"/>
        <bgColor indexed="64"/>
      </patternFill>
    </fill>
    <fill>
      <patternFill patternType="solid">
        <fgColor indexed="44"/>
        <bgColor indexed="64"/>
      </patternFill>
    </fill>
    <fill>
      <patternFill patternType="solid">
        <fgColor indexed="50"/>
        <bgColor indexed="64"/>
      </patternFill>
    </fill>
    <fill>
      <patternFill patternType="solid">
        <fgColor theme="5" tint="0.39997558519241921"/>
        <bgColor indexed="64"/>
      </patternFill>
    </fill>
    <fill>
      <patternFill patternType="solid">
        <fgColor rgb="FFF2F2F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7"/>
        <bgColor indexed="64"/>
      </patternFill>
    </fill>
    <fill>
      <patternFill patternType="solid">
        <fgColor theme="0"/>
        <bgColor indexed="64"/>
      </patternFill>
    </fill>
    <fill>
      <patternFill patternType="solid">
        <fgColor theme="4" tint="0.79998168889431442"/>
        <bgColor rgb="FF000000"/>
      </patternFill>
    </fill>
    <fill>
      <patternFill patternType="solid">
        <fgColor theme="5" tint="0.79998168889431442"/>
        <bgColor indexed="64"/>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7" tint="0.59999389629810485"/>
        <bgColor indexed="64"/>
      </patternFill>
    </fill>
    <fill>
      <patternFill patternType="solid">
        <fgColor rgb="FFC2D69B"/>
        <bgColor indexed="64"/>
      </patternFill>
    </fill>
    <fill>
      <patternFill patternType="solid">
        <fgColor rgb="FFEAF1DD"/>
        <bgColor indexed="64"/>
      </patternFill>
    </fill>
    <fill>
      <patternFill patternType="solid">
        <fgColor rgb="FFD9D9D9"/>
        <bgColor rgb="FFD9D9D9"/>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2" tint="-0.249977111117893"/>
        <bgColor indexed="64"/>
      </patternFill>
    </fill>
    <fill>
      <patternFill patternType="solid">
        <fgColor rgb="FFBDD7EE"/>
        <bgColor rgb="FF000000"/>
      </patternFill>
    </fill>
    <fill>
      <patternFill patternType="solid">
        <fgColor rgb="FFF8CBAD"/>
        <bgColor rgb="FF000000"/>
      </patternFill>
    </fill>
    <fill>
      <patternFill patternType="solid">
        <fgColor rgb="FFFFE699"/>
        <bgColor rgb="FF000000"/>
      </patternFill>
    </fill>
    <fill>
      <patternFill patternType="solid">
        <fgColor rgb="FFDBDBDB"/>
        <bgColor rgb="FF000000"/>
      </patternFill>
    </fill>
    <fill>
      <patternFill patternType="solid">
        <fgColor rgb="FFC6E0B4"/>
        <bgColor rgb="FF000000"/>
      </patternFill>
    </fill>
    <fill>
      <patternFill patternType="solid">
        <fgColor rgb="FFFFC000"/>
        <bgColor rgb="FF000000"/>
      </patternFill>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A9D08E"/>
        <bgColor rgb="FF000000"/>
      </patternFill>
    </fill>
    <fill>
      <patternFill patternType="solid">
        <fgColor rgb="FF92D050"/>
        <bgColor rgb="FF000000"/>
      </patternFill>
    </fill>
    <fill>
      <patternFill patternType="solid">
        <fgColor rgb="FF00B0F0"/>
        <bgColor rgb="FF000000"/>
      </patternFill>
    </fill>
  </fills>
  <borders count="104">
    <border>
      <left/>
      <right/>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22"/>
      </left>
      <right style="thin">
        <color indexed="64"/>
      </right>
      <top/>
      <bottom style="thin">
        <color indexed="22"/>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64"/>
      </left>
      <right style="thin">
        <color auto="1"/>
      </right>
      <top/>
      <bottom style="thin">
        <color indexed="64"/>
      </bottom>
      <diagonal/>
    </border>
    <border>
      <left style="thin">
        <color auto="1"/>
      </left>
      <right/>
      <top/>
      <bottom style="thin">
        <color indexed="64"/>
      </bottom>
      <diagonal/>
    </border>
    <border>
      <left/>
      <right style="thin">
        <color auto="1"/>
      </right>
      <top/>
      <bottom style="thin">
        <color indexed="64"/>
      </bottom>
      <diagonal/>
    </border>
    <border>
      <left/>
      <right/>
      <top/>
      <bottom style="thin">
        <color indexed="64"/>
      </bottom>
      <diagonal/>
    </border>
    <border>
      <left style="thin">
        <color auto="1"/>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thin">
        <color indexed="64"/>
      </left>
      <right/>
      <top/>
      <bottom style="thin">
        <color indexed="22"/>
      </bottom>
      <diagonal/>
    </border>
    <border>
      <left style="thin">
        <color indexed="22"/>
      </left>
      <right/>
      <top/>
      <bottom style="thin">
        <color indexed="22"/>
      </bottom>
      <diagonal/>
    </border>
    <border>
      <left style="thin">
        <color auto="1"/>
      </left>
      <right/>
      <top style="thin">
        <color indexed="64"/>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indexed="22"/>
      </left>
      <right style="thin">
        <color indexed="22"/>
      </right>
      <top style="thin">
        <color indexed="22"/>
      </top>
      <bottom style="thin">
        <color indexed="22"/>
      </bottom>
      <diagonal/>
    </border>
    <border>
      <left/>
      <right style="thin">
        <color rgb="FF000000"/>
      </right>
      <top/>
      <bottom/>
      <diagonal/>
    </border>
    <border>
      <left/>
      <right style="thin">
        <color indexed="64"/>
      </right>
      <top style="thin">
        <color auto="1"/>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style="medium">
        <color indexed="64"/>
      </right>
      <top style="thin">
        <color indexed="64"/>
      </top>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thin">
        <color indexed="64"/>
      </right>
      <top style="thin">
        <color indexed="64"/>
      </top>
      <bottom/>
      <diagonal/>
    </border>
    <border>
      <left style="thin">
        <color indexed="64"/>
      </left>
      <right style="thin">
        <color indexed="64"/>
      </right>
      <top style="thin">
        <color indexed="22"/>
      </top>
      <bottom style="thin">
        <color indexed="22"/>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64"/>
      </left>
      <right/>
      <top style="thin">
        <color auto="1"/>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4"/>
      </top>
      <bottom/>
      <diagonal/>
    </border>
    <border>
      <left/>
      <right style="thin">
        <color indexed="64"/>
      </right>
      <top style="thin">
        <color indexed="64"/>
      </top>
      <bottom/>
      <diagonal/>
    </border>
    <border>
      <left style="thin">
        <color indexed="22"/>
      </left>
      <right style="thin">
        <color indexed="22"/>
      </right>
      <top style="thin">
        <color indexed="64"/>
      </top>
      <bottom/>
      <diagonal/>
    </border>
    <border>
      <left style="thin">
        <color indexed="22"/>
      </left>
      <right/>
      <top style="thin">
        <color indexed="64"/>
      </top>
      <bottom/>
      <diagonal/>
    </border>
    <border>
      <left style="thin">
        <color indexed="64"/>
      </left>
      <right/>
      <top style="thin">
        <color indexed="64"/>
      </top>
      <bottom/>
      <diagonal/>
    </border>
    <border>
      <left style="thin">
        <color indexed="22"/>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diagonal/>
    </border>
    <border>
      <left/>
      <right style="thin">
        <color indexed="64"/>
      </right>
      <top style="thin">
        <color auto="1"/>
      </top>
      <bottom style="thin">
        <color indexed="64"/>
      </bottom>
      <diagonal/>
    </border>
    <border>
      <left style="thin">
        <color auto="1"/>
      </left>
      <right/>
      <top style="thin">
        <color indexed="64"/>
      </top>
      <bottom/>
      <diagonal/>
    </border>
    <border>
      <left style="thin">
        <color indexed="64"/>
      </left>
      <right/>
      <top style="thin">
        <color indexed="22"/>
      </top>
      <bottom style="thin">
        <color indexed="22"/>
      </bottom>
      <diagonal/>
    </border>
    <border>
      <left style="thin">
        <color indexed="22"/>
      </left>
      <right style="thin">
        <color indexed="22"/>
      </right>
      <top style="thin">
        <color indexed="22"/>
      </top>
      <bottom/>
      <diagonal/>
    </border>
    <border>
      <left style="thin">
        <color indexed="64"/>
      </left>
      <right style="thin">
        <color indexed="64"/>
      </right>
      <top style="thin">
        <color indexed="64"/>
      </top>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top style="thin">
        <color indexed="8"/>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22"/>
      </top>
      <bottom style="thin">
        <color indexed="22"/>
      </bottom>
      <diagonal/>
    </border>
    <border>
      <left/>
      <right style="thin">
        <color indexed="22"/>
      </right>
      <top style="thin">
        <color indexed="64"/>
      </top>
      <bottom/>
      <diagonal/>
    </border>
    <border>
      <left style="thin">
        <color indexed="64"/>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style="thin">
        <color indexed="22"/>
      </right>
      <top style="thin">
        <color indexed="64"/>
      </top>
      <bottom style="thin">
        <color indexed="22"/>
      </bottom>
      <diagonal/>
    </border>
    <border>
      <left/>
      <right/>
      <top style="thin">
        <color indexed="64"/>
      </top>
      <bottom style="thin">
        <color indexed="22"/>
      </bottom>
      <diagonal/>
    </border>
    <border>
      <left style="thin">
        <color indexed="64"/>
      </left>
      <right style="thin">
        <color indexed="64"/>
      </right>
      <top style="thin">
        <color indexed="64"/>
      </top>
      <bottom style="thin">
        <color indexed="22"/>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22"/>
      </right>
      <top style="thin">
        <color indexed="22"/>
      </top>
      <bottom/>
      <diagonal/>
    </border>
  </borders>
  <cellStyleXfs count="63">
    <xf numFmtId="0" fontId="0" fillId="0" borderId="0"/>
    <xf numFmtId="43" fontId="3" fillId="0" borderId="0" applyFont="0" applyFill="0" applyBorder="0" applyAlignment="0" applyProtection="0"/>
    <xf numFmtId="0" fontId="6" fillId="0" borderId="0" applyNumberFormat="0" applyFill="0" applyBorder="0" applyAlignment="0" applyProtection="0">
      <alignment vertical="top"/>
      <protection locked="0"/>
    </xf>
    <xf numFmtId="0" fontId="3" fillId="0" borderId="0"/>
    <xf numFmtId="0" fontId="16" fillId="0" borderId="0"/>
    <xf numFmtId="0" fontId="8" fillId="0" borderId="0"/>
    <xf numFmtId="0" fontId="8" fillId="0" borderId="0"/>
    <xf numFmtId="0" fontId="20" fillId="0" borderId="0"/>
    <xf numFmtId="0" fontId="8" fillId="0" borderId="0"/>
    <xf numFmtId="0" fontId="8" fillId="0" borderId="0"/>
    <xf numFmtId="0" fontId="3" fillId="0" borderId="0"/>
    <xf numFmtId="0" fontId="16" fillId="0" borderId="0"/>
    <xf numFmtId="0" fontId="16" fillId="0" borderId="0"/>
    <xf numFmtId="9" fontId="3" fillId="0" borderId="0" applyFont="0" applyFill="0" applyBorder="0" applyAlignment="0" applyProtection="0"/>
    <xf numFmtId="0" fontId="8" fillId="0" borderId="0"/>
    <xf numFmtId="0" fontId="16" fillId="0" borderId="0"/>
    <xf numFmtId="0" fontId="16" fillId="0" borderId="0"/>
    <xf numFmtId="0" fontId="16" fillId="0" borderId="0"/>
    <xf numFmtId="0" fontId="14" fillId="0" borderId="0"/>
    <xf numFmtId="0" fontId="11" fillId="0" borderId="0"/>
    <xf numFmtId="0" fontId="14" fillId="0" borderId="0"/>
    <xf numFmtId="0" fontId="8" fillId="0" borderId="0"/>
    <xf numFmtId="0" fontId="8" fillId="0" borderId="0"/>
    <xf numFmtId="0" fontId="8" fillId="0" borderId="0"/>
    <xf numFmtId="0" fontId="11" fillId="0" borderId="0"/>
    <xf numFmtId="0" fontId="14" fillId="0" borderId="0"/>
    <xf numFmtId="0" fontId="40" fillId="0" borderId="0"/>
    <xf numFmtId="0" fontId="8" fillId="0" borderId="0"/>
    <xf numFmtId="0" fontId="3" fillId="0" borderId="0"/>
    <xf numFmtId="0" fontId="8" fillId="0" borderId="0"/>
    <xf numFmtId="0" fontId="16" fillId="0" borderId="0"/>
    <xf numFmtId="0" fontId="16" fillId="0" borderId="0"/>
    <xf numFmtId="0" fontId="11" fillId="0" borderId="0"/>
    <xf numFmtId="0" fontId="11" fillId="0" borderId="0"/>
    <xf numFmtId="0" fontId="40" fillId="0" borderId="0"/>
    <xf numFmtId="0" fontId="11" fillId="0" borderId="0"/>
    <xf numFmtId="0" fontId="11" fillId="0" borderId="0"/>
    <xf numFmtId="0" fontId="6" fillId="0" borderId="0" applyNumberFormat="0" applyFill="0" applyBorder="0" applyAlignment="0" applyProtection="0">
      <alignment vertical="top"/>
      <protection locked="0"/>
    </xf>
    <xf numFmtId="0" fontId="16" fillId="0" borderId="0"/>
    <xf numFmtId="0" fontId="2" fillId="0" borderId="0"/>
    <xf numFmtId="43" fontId="3" fillId="0" borderId="0" applyFont="0" applyFill="0" applyBorder="0" applyAlignment="0" applyProtection="0"/>
    <xf numFmtId="0" fontId="8" fillId="0" borderId="0"/>
    <xf numFmtId="0" fontId="2" fillId="0" borderId="0"/>
    <xf numFmtId="0" fontId="14" fillId="0" borderId="0"/>
    <xf numFmtId="0" fontId="11" fillId="0" borderId="0"/>
    <xf numFmtId="0" fontId="3" fillId="42" borderId="0" applyNumberFormat="0" applyBorder="0" applyAlignment="0" applyProtection="0"/>
    <xf numFmtId="0" fontId="3" fillId="40" borderId="0" applyNumberFormat="0" applyBorder="0" applyAlignment="0" applyProtection="0"/>
    <xf numFmtId="0" fontId="3" fillId="39" borderId="0" applyNumberFormat="0" applyBorder="0" applyAlignment="0" applyProtection="0"/>
    <xf numFmtId="0" fontId="3" fillId="38" borderId="0" applyNumberFormat="0" applyBorder="0" applyAlignment="0" applyProtection="0"/>
    <xf numFmtId="0" fontId="3" fillId="43" borderId="0" applyNumberFormat="0" applyBorder="0" applyAlignment="0" applyProtection="0"/>
    <xf numFmtId="0" fontId="3" fillId="41" borderId="0" applyNumberFormat="0" applyBorder="0" applyAlignment="0" applyProtection="0"/>
    <xf numFmtId="0" fontId="3" fillId="45" borderId="0" applyNumberFormat="0" applyBorder="0" applyAlignment="0" applyProtection="0"/>
    <xf numFmtId="0" fontId="3" fillId="44"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2" borderId="0" applyNumberFormat="0" applyBorder="0" applyAlignment="0" applyProtection="0"/>
    <xf numFmtId="0" fontId="11" fillId="0" borderId="0"/>
    <xf numFmtId="0" fontId="11" fillId="0" borderId="0"/>
    <xf numFmtId="0" fontId="11" fillId="0" borderId="0"/>
    <xf numFmtId="0" fontId="11" fillId="0" borderId="0"/>
    <xf numFmtId="0" fontId="11" fillId="0" borderId="0"/>
    <xf numFmtId="9" fontId="2" fillId="0" borderId="0" applyFont="0" applyFill="0" applyBorder="0" applyAlignment="0" applyProtection="0"/>
    <xf numFmtId="43" fontId="2" fillId="0" borderId="0" applyFont="0" applyFill="0" applyBorder="0" applyAlignment="0" applyProtection="0"/>
  </cellStyleXfs>
  <cellXfs count="2127">
    <xf numFmtId="0" fontId="0" fillId="0" borderId="0" xfId="0"/>
    <xf numFmtId="0" fontId="0" fillId="2" borderId="0" xfId="0" applyFill="1"/>
    <xf numFmtId="0" fontId="7" fillId="0" borderId="0" xfId="2" applyFont="1" applyFill="1" applyAlignment="1" applyProtection="1">
      <alignment horizontal="center"/>
    </xf>
    <xf numFmtId="0" fontId="9" fillId="0" borderId="0" xfId="0" applyFont="1"/>
    <xf numFmtId="0" fontId="10" fillId="0" borderId="0" xfId="0" applyFont="1"/>
    <xf numFmtId="0" fontId="15" fillId="0" borderId="0" xfId="0" applyFont="1"/>
    <xf numFmtId="0" fontId="17" fillId="0" borderId="0" xfId="0" applyFont="1"/>
    <xf numFmtId="0" fontId="9" fillId="0" borderId="0" xfId="4" applyFont="1"/>
    <xf numFmtId="0" fontId="12" fillId="0" borderId="0" xfId="6" applyFont="1"/>
    <xf numFmtId="0" fontId="8" fillId="0" borderId="0" xfId="8"/>
    <xf numFmtId="0" fontId="12" fillId="0" borderId="0" xfId="8" applyFont="1" applyAlignment="1">
      <alignment horizontal="left"/>
    </xf>
    <xf numFmtId="0" fontId="8" fillId="0" borderId="0" xfId="9"/>
    <xf numFmtId="0" fontId="8" fillId="0" borderId="0" xfId="6"/>
    <xf numFmtId="0" fontId="3" fillId="0" borderId="0" xfId="10"/>
    <xf numFmtId="0" fontId="8" fillId="0" borderId="0" xfId="0" quotePrefix="1" applyFont="1" applyAlignment="1">
      <alignment horizontal="left"/>
    </xf>
    <xf numFmtId="0" fontId="27" fillId="0" borderId="0" xfId="6" applyFont="1"/>
    <xf numFmtId="0" fontId="8" fillId="0" borderId="2" xfId="6" applyBorder="1"/>
    <xf numFmtId="0" fontId="8" fillId="0" borderId="8" xfId="6" applyBorder="1"/>
    <xf numFmtId="0" fontId="8" fillId="0" borderId="7" xfId="6" applyBorder="1"/>
    <xf numFmtId="0" fontId="8" fillId="0" borderId="3" xfId="6" applyBorder="1"/>
    <xf numFmtId="0" fontId="21" fillId="0" borderId="0" xfId="0" applyFont="1"/>
    <xf numFmtId="0" fontId="8" fillId="0" borderId="0" xfId="0" applyFont="1"/>
    <xf numFmtId="0" fontId="8" fillId="0" borderId="3" xfId="0" applyFont="1" applyBorder="1"/>
    <xf numFmtId="0" fontId="8" fillId="0" borderId="2" xfId="0" applyFont="1" applyBorder="1"/>
    <xf numFmtId="0" fontId="8" fillId="0" borderId="0" xfId="0" applyFont="1" applyAlignment="1">
      <alignment horizontal="left"/>
    </xf>
    <xf numFmtId="0" fontId="8" fillId="0" borderId="0" xfId="15" applyFont="1"/>
    <xf numFmtId="0" fontId="9" fillId="0" borderId="0" xfId="0" applyFont="1" applyAlignment="1">
      <alignment horizontal="left"/>
    </xf>
    <xf numFmtId="0" fontId="29" fillId="0" borderId="0" xfId="0" applyFont="1" applyAlignment="1">
      <alignment horizontal="left"/>
    </xf>
    <xf numFmtId="0" fontId="12" fillId="0" borderId="2" xfId="0" applyFont="1" applyBorder="1" applyAlignment="1">
      <alignment vertical="top"/>
    </xf>
    <xf numFmtId="2" fontId="8" fillId="0" borderId="0" xfId="0" applyNumberFormat="1" applyFont="1" applyAlignment="1">
      <alignment horizontal="center"/>
    </xf>
    <xf numFmtId="2" fontId="8" fillId="0" borderId="0" xfId="0" applyNumberFormat="1" applyFont="1"/>
    <xf numFmtId="0" fontId="9" fillId="0" borderId="0" xfId="0" quotePrefix="1" applyFont="1" applyAlignment="1">
      <alignment horizontal="left"/>
    </xf>
    <xf numFmtId="0" fontId="31" fillId="0" borderId="0" xfId="0" applyFont="1"/>
    <xf numFmtId="2" fontId="8" fillId="0" borderId="8" xfId="0" applyNumberFormat="1" applyFont="1" applyBorder="1"/>
    <xf numFmtId="0" fontId="18" fillId="0" borderId="1" xfId="0" quotePrefix="1" applyFont="1" applyBorder="1" applyAlignment="1">
      <alignment horizontal="left"/>
    </xf>
    <xf numFmtId="0" fontId="8" fillId="0" borderId="1" xfId="0" applyFont="1" applyBorder="1" applyAlignment="1">
      <alignment horizontal="fill"/>
    </xf>
    <xf numFmtId="2" fontId="8" fillId="0" borderId="1" xfId="0" applyNumberFormat="1" applyFont="1" applyBorder="1"/>
    <xf numFmtId="0" fontId="8" fillId="0" borderId="2" xfId="0" applyFont="1" applyBorder="1" applyAlignment="1">
      <alignment horizontal="fill"/>
    </xf>
    <xf numFmtId="0" fontId="8" fillId="0" borderId="0" xfId="0" applyFont="1" applyAlignment="1">
      <alignment horizontal="fill"/>
    </xf>
    <xf numFmtId="2" fontId="8" fillId="0" borderId="3" xfId="0" applyNumberFormat="1" applyFont="1" applyBorder="1"/>
    <xf numFmtId="0" fontId="12" fillId="0" borderId="2" xfId="0" applyFont="1" applyBorder="1" applyAlignment="1">
      <alignment horizontal="left"/>
    </xf>
    <xf numFmtId="0" fontId="8" fillId="0" borderId="2" xfId="0" applyFont="1" applyBorder="1" applyAlignment="1">
      <alignment horizontal="left"/>
    </xf>
    <xf numFmtId="1" fontId="8" fillId="0" borderId="0" xfId="0" applyNumberFormat="1" applyFont="1" applyAlignment="1">
      <alignment horizontal="center"/>
    </xf>
    <xf numFmtId="0" fontId="8" fillId="0" borderId="2" xfId="0" applyFont="1" applyBorder="1" applyAlignment="1">
      <alignment horizontal="center"/>
    </xf>
    <xf numFmtId="0" fontId="8" fillId="0" borderId="0" xfId="0" applyFont="1" applyAlignment="1">
      <alignment horizontal="center"/>
    </xf>
    <xf numFmtId="2" fontId="8" fillId="0" borderId="3" xfId="0" applyNumberFormat="1" applyFont="1" applyBorder="1" applyAlignment="1">
      <alignment horizontal="center"/>
    </xf>
    <xf numFmtId="1" fontId="8" fillId="0" borderId="3" xfId="0" applyNumberFormat="1" applyFont="1" applyBorder="1" applyAlignment="1">
      <alignment horizontal="center"/>
    </xf>
    <xf numFmtId="0" fontId="8" fillId="0" borderId="2" xfId="0" quotePrefix="1" applyFont="1" applyBorder="1" applyAlignment="1">
      <alignment horizontal="left"/>
    </xf>
    <xf numFmtId="1" fontId="8" fillId="0" borderId="0" xfId="0" applyNumberFormat="1" applyFont="1"/>
    <xf numFmtId="2" fontId="8" fillId="0" borderId="2" xfId="0" applyNumberFormat="1" applyFont="1" applyBorder="1"/>
    <xf numFmtId="0" fontId="8" fillId="0" borderId="0" xfId="17" applyFont="1" applyAlignment="1">
      <alignment horizontal="center"/>
    </xf>
    <xf numFmtId="0" fontId="8" fillId="0" borderId="0" xfId="17" applyFont="1"/>
    <xf numFmtId="0" fontId="8" fillId="0" borderId="0" xfId="18" applyFont="1"/>
    <xf numFmtId="0" fontId="8" fillId="0" borderId="8" xfId="17" applyFont="1" applyBorder="1" applyAlignment="1">
      <alignment horizontal="right"/>
    </xf>
    <xf numFmtId="0" fontId="8" fillId="0" borderId="2" xfId="17" applyFont="1" applyBorder="1" applyAlignment="1">
      <alignment horizontal="center"/>
    </xf>
    <xf numFmtId="0" fontId="8" fillId="0" borderId="2" xfId="17" quotePrefix="1" applyFont="1" applyBorder="1" applyAlignment="1">
      <alignment horizontal="center"/>
    </xf>
    <xf numFmtId="0" fontId="8" fillId="0" borderId="13" xfId="17" quotePrefix="1" applyFont="1" applyBorder="1" applyAlignment="1">
      <alignment horizontal="center"/>
    </xf>
    <xf numFmtId="0" fontId="8" fillId="0" borderId="1" xfId="17" applyFont="1" applyBorder="1" applyAlignment="1">
      <alignment horizontal="left"/>
    </xf>
    <xf numFmtId="0" fontId="8" fillId="0" borderId="1" xfId="17" applyFont="1" applyBorder="1" applyAlignment="1">
      <alignment horizontal="center"/>
    </xf>
    <xf numFmtId="0" fontId="12" fillId="0" borderId="2" xfId="17" applyFont="1" applyBorder="1" applyAlignment="1">
      <alignment horizontal="left"/>
    </xf>
    <xf numFmtId="0" fontId="8" fillId="0" borderId="3" xfId="17" applyFont="1" applyBorder="1" applyAlignment="1">
      <alignment horizontal="center"/>
    </xf>
    <xf numFmtId="0" fontId="12" fillId="0" borderId="2" xfId="17" applyFont="1" applyBorder="1"/>
    <xf numFmtId="1" fontId="8" fillId="0" borderId="0" xfId="17" applyNumberFormat="1" applyFont="1" applyAlignment="1">
      <alignment horizontal="center"/>
    </xf>
    <xf numFmtId="0" fontId="12" fillId="0" borderId="1" xfId="0" applyFont="1" applyBorder="1"/>
    <xf numFmtId="0" fontId="18" fillId="0" borderId="0" xfId="0" applyFont="1"/>
    <xf numFmtId="0" fontId="18" fillId="0" borderId="3" xfId="0" applyFont="1" applyBorder="1"/>
    <xf numFmtId="0" fontId="12" fillId="0" borderId="2" xfId="0" applyFont="1" applyBorder="1"/>
    <xf numFmtId="0" fontId="8" fillId="0" borderId="3" xfId="0" applyFont="1" applyBorder="1" applyAlignment="1">
      <alignment horizontal="center"/>
    </xf>
    <xf numFmtId="164" fontId="8" fillId="0" borderId="0" xfId="0" applyNumberFormat="1" applyFont="1" applyAlignment="1">
      <alignment horizontal="center"/>
    </xf>
    <xf numFmtId="164" fontId="8" fillId="0" borderId="3" xfId="0" applyNumberFormat="1" applyFont="1" applyBorder="1" applyAlignment="1">
      <alignment horizontal="center"/>
    </xf>
    <xf numFmtId="0" fontId="21" fillId="0" borderId="0" xfId="0" applyFont="1" applyAlignment="1">
      <alignment vertical="center"/>
    </xf>
    <xf numFmtId="0" fontId="8" fillId="0" borderId="1" xfId="0" applyFont="1" applyBorder="1"/>
    <xf numFmtId="1" fontId="8" fillId="0" borderId="2" xfId="0" applyNumberFormat="1" applyFont="1" applyBorder="1" applyAlignment="1">
      <alignment horizontal="center"/>
    </xf>
    <xf numFmtId="0" fontId="8" fillId="0" borderId="8" xfId="0" applyFont="1" applyBorder="1"/>
    <xf numFmtId="0" fontId="12" fillId="0" borderId="8" xfId="0" applyFont="1" applyBorder="1" applyAlignment="1">
      <alignment horizontal="center"/>
    </xf>
    <xf numFmtId="1" fontId="21" fillId="0" borderId="3" xfId="22" applyNumberFormat="1" applyFont="1" applyBorder="1"/>
    <xf numFmtId="0" fontId="21" fillId="0" borderId="3" xfId="22" applyFont="1" applyBorder="1"/>
    <xf numFmtId="165" fontId="8" fillId="0" borderId="2" xfId="0" applyNumberFormat="1" applyFont="1" applyBorder="1" applyAlignment="1">
      <alignment horizontal="center"/>
    </xf>
    <xf numFmtId="166" fontId="8" fillId="0" borderId="2" xfId="0" applyNumberFormat="1" applyFont="1" applyBorder="1" applyAlignment="1">
      <alignment horizontal="center"/>
    </xf>
    <xf numFmtId="169" fontId="8" fillId="0" borderId="2" xfId="0" applyNumberFormat="1" applyFont="1" applyBorder="1" applyAlignment="1">
      <alignment horizontal="center"/>
    </xf>
    <xf numFmtId="0" fontId="21" fillId="0" borderId="0" xfId="22" applyFont="1" applyAlignment="1">
      <alignment horizontal="right"/>
    </xf>
    <xf numFmtId="1" fontId="21" fillId="0" borderId="0" xfId="22" applyNumberFormat="1" applyFont="1" applyAlignment="1">
      <alignment horizontal="right"/>
    </xf>
    <xf numFmtId="1" fontId="21" fillId="0" borderId="3" xfId="22" applyNumberFormat="1" applyFont="1" applyBorder="1" applyAlignment="1">
      <alignment horizontal="right"/>
    </xf>
    <xf numFmtId="0" fontId="35" fillId="0" borderId="0" xfId="0" applyFont="1" applyAlignment="1">
      <alignment horizontal="left"/>
    </xf>
    <xf numFmtId="0" fontId="12" fillId="0" borderId="2" xfId="23" applyFont="1" applyBorder="1"/>
    <xf numFmtId="0" fontId="8" fillId="0" borderId="0" xfId="2" quotePrefix="1" applyFont="1" applyAlignment="1" applyProtection="1"/>
    <xf numFmtId="0" fontId="12" fillId="0" borderId="0" xfId="0" applyFont="1"/>
    <xf numFmtId="0" fontId="8" fillId="0" borderId="0" xfId="0" quotePrefix="1" applyFont="1"/>
    <xf numFmtId="0" fontId="8" fillId="0" borderId="2" xfId="0" applyFont="1" applyBorder="1" applyAlignment="1">
      <alignment horizontal="center" wrapText="1"/>
    </xf>
    <xf numFmtId="0" fontId="8" fillId="0" borderId="3" xfId="0" applyFont="1" applyBorder="1" applyAlignment="1">
      <alignment horizontal="center" wrapText="1"/>
    </xf>
    <xf numFmtId="0" fontId="11" fillId="0" borderId="0" xfId="0" applyFont="1"/>
    <xf numFmtId="0" fontId="8" fillId="0" borderId="8" xfId="17" quotePrefix="1" applyFont="1" applyBorder="1" applyAlignment="1">
      <alignment horizontal="center"/>
    </xf>
    <xf numFmtId="0" fontId="8" fillId="0" borderId="2" xfId="17" applyFont="1" applyBorder="1"/>
    <xf numFmtId="0" fontId="8" fillId="0" borderId="3" xfId="17" applyFont="1" applyBorder="1"/>
    <xf numFmtId="0" fontId="8" fillId="0" borderId="0" xfId="2" applyFont="1" applyAlignment="1" applyProtection="1"/>
    <xf numFmtId="170" fontId="8" fillId="0" borderId="0" xfId="17" applyNumberFormat="1" applyFont="1"/>
    <xf numFmtId="0" fontId="10" fillId="0" borderId="8" xfId="17" applyFont="1" applyBorder="1" applyAlignment="1">
      <alignment horizontal="center"/>
    </xf>
    <xf numFmtId="0" fontId="12" fillId="0" borderId="8" xfId="17" applyFont="1" applyBorder="1" applyAlignment="1">
      <alignment horizontal="center"/>
    </xf>
    <xf numFmtId="0" fontId="12" fillId="0" borderId="3" xfId="17" applyFont="1" applyBorder="1" applyAlignment="1">
      <alignment horizontal="center"/>
    </xf>
    <xf numFmtId="165" fontId="8" fillId="0" borderId="2" xfId="17" applyNumberFormat="1" applyFont="1" applyBorder="1" applyAlignment="1">
      <alignment horizontal="center"/>
    </xf>
    <xf numFmtId="165" fontId="8" fillId="0" borderId="0" xfId="17" applyNumberFormat="1" applyFont="1" applyAlignment="1">
      <alignment horizontal="center"/>
    </xf>
    <xf numFmtId="165" fontId="8" fillId="0" borderId="3" xfId="17" applyNumberFormat="1" applyFont="1" applyBorder="1" applyAlignment="1">
      <alignment horizontal="center"/>
    </xf>
    <xf numFmtId="0" fontId="10" fillId="0" borderId="2" xfId="17" applyFont="1" applyBorder="1"/>
    <xf numFmtId="0" fontId="12" fillId="0" borderId="2" xfId="17" applyFont="1" applyBorder="1" applyAlignment="1">
      <alignment horizontal="center"/>
    </xf>
    <xf numFmtId="0" fontId="12" fillId="0" borderId="8" xfId="17" applyFont="1" applyBorder="1" applyAlignment="1">
      <alignment horizontal="left"/>
    </xf>
    <xf numFmtId="165" fontId="8" fillId="0" borderId="0" xfId="0" applyNumberFormat="1" applyFont="1" applyAlignment="1">
      <alignment horizontal="center"/>
    </xf>
    <xf numFmtId="165" fontId="8" fillId="0" borderId="3" xfId="0" applyNumberFormat="1" applyFont="1" applyBorder="1" applyAlignment="1">
      <alignment horizontal="center"/>
    </xf>
    <xf numFmtId="0" fontId="38" fillId="0" borderId="0" xfId="0" applyFont="1" applyAlignment="1">
      <alignment vertical="top"/>
    </xf>
    <xf numFmtId="165" fontId="8" fillId="0" borderId="0" xfId="0" applyNumberFormat="1" applyFont="1" applyAlignment="1">
      <alignment horizontal="center" vertical="top"/>
    </xf>
    <xf numFmtId="165" fontId="8" fillId="0" borderId="3" xfId="0" applyNumberFormat="1" applyFont="1" applyBorder="1" applyAlignment="1">
      <alignment horizontal="center" vertical="top"/>
    </xf>
    <xf numFmtId="0" fontId="12" fillId="0" borderId="8" xfId="0" applyFont="1" applyBorder="1" applyAlignment="1">
      <alignment vertical="top"/>
    </xf>
    <xf numFmtId="0" fontId="12" fillId="0" borderId="7" xfId="0" applyFont="1" applyBorder="1" applyAlignment="1">
      <alignment horizontal="center" vertical="top"/>
    </xf>
    <xf numFmtId="0" fontId="39" fillId="0" borderId="0" xfId="0" applyFont="1" applyAlignment="1">
      <alignment horizontal="center" vertical="top"/>
    </xf>
    <xf numFmtId="165" fontId="8" fillId="0" borderId="2" xfId="0" applyNumberFormat="1" applyFont="1" applyBorder="1" applyAlignment="1">
      <alignment horizontal="center" vertical="top"/>
    </xf>
    <xf numFmtId="165" fontId="18" fillId="0" borderId="3" xfId="0" applyNumberFormat="1" applyFont="1" applyBorder="1" applyAlignment="1">
      <alignment horizontal="center" vertical="top"/>
    </xf>
    <xf numFmtId="0" fontId="12" fillId="0" borderId="2" xfId="0" applyFont="1" applyBorder="1" applyAlignment="1">
      <alignment horizontal="center" vertical="top"/>
    </xf>
    <xf numFmtId="165" fontId="8" fillId="0" borderId="0" xfId="0" quotePrefix="1" applyNumberFormat="1" applyFont="1" applyAlignment="1">
      <alignment horizontal="center" vertical="top"/>
    </xf>
    <xf numFmtId="0" fontId="12" fillId="0" borderId="2" xfId="0" applyFont="1" applyBorder="1" applyAlignment="1">
      <alignment horizontal="center"/>
    </xf>
    <xf numFmtId="0" fontId="8" fillId="0" borderId="8" xfId="0" quotePrefix="1" applyFont="1" applyBorder="1" applyAlignment="1">
      <alignment horizontal="center"/>
    </xf>
    <xf numFmtId="171" fontId="8" fillId="0" borderId="2" xfId="0" applyNumberFormat="1" applyFont="1" applyBorder="1"/>
    <xf numFmtId="0" fontId="12" fillId="0" borderId="0" xfId="0" applyFont="1" applyAlignment="1">
      <alignment horizontal="left"/>
    </xf>
    <xf numFmtId="0" fontId="12" fillId="0" borderId="2" xfId="0" quotePrefix="1" applyFont="1" applyBorder="1" applyAlignment="1">
      <alignment horizontal="left"/>
    </xf>
    <xf numFmtId="0" fontId="12" fillId="0" borderId="8" xfId="0" applyFont="1" applyBorder="1" applyAlignment="1">
      <alignment horizontal="left" wrapText="1"/>
    </xf>
    <xf numFmtId="169" fontId="8" fillId="0" borderId="2" xfId="0" applyNumberFormat="1" applyFont="1" applyBorder="1" applyAlignment="1">
      <alignment horizontal="center" wrapText="1"/>
    </xf>
    <xf numFmtId="169" fontId="8" fillId="0" borderId="3" xfId="0" applyNumberFormat="1" applyFont="1" applyBorder="1" applyAlignment="1">
      <alignment horizontal="center" wrapText="1"/>
    </xf>
    <xf numFmtId="0" fontId="12" fillId="0" borderId="2" xfId="0" applyFont="1" applyBorder="1" applyAlignment="1">
      <alignment horizontal="left" wrapText="1"/>
    </xf>
    <xf numFmtId="0" fontId="13" fillId="0" borderId="2" xfId="26" applyFont="1" applyBorder="1" applyAlignment="1">
      <alignment horizontal="left"/>
    </xf>
    <xf numFmtId="172" fontId="14" fillId="0" borderId="3" xfId="25" applyNumberFormat="1" applyBorder="1" applyAlignment="1">
      <alignment horizontal="center"/>
    </xf>
    <xf numFmtId="0" fontId="8" fillId="0" borderId="0" xfId="2" applyFont="1" applyFill="1" applyAlignment="1" applyProtection="1">
      <alignment horizontal="left"/>
    </xf>
    <xf numFmtId="0" fontId="8" fillId="0" borderId="0" xfId="27"/>
    <xf numFmtId="0" fontId="15" fillId="0" borderId="7" xfId="28" applyFont="1" applyBorder="1"/>
    <xf numFmtId="1" fontId="0" fillId="0" borderId="0" xfId="0" applyNumberFormat="1"/>
    <xf numFmtId="0" fontId="46" fillId="0" borderId="0" xfId="0" applyFont="1"/>
    <xf numFmtId="0" fontId="46" fillId="0" borderId="0" xfId="4" applyFont="1"/>
    <xf numFmtId="0" fontId="47" fillId="0" borderId="0" xfId="0" applyFont="1"/>
    <xf numFmtId="0" fontId="0" fillId="0" borderId="0" xfId="0" applyAlignment="1">
      <alignment horizontal="center"/>
    </xf>
    <xf numFmtId="1" fontId="0" fillId="0" borderId="0" xfId="0" applyNumberFormat="1" applyAlignment="1">
      <alignment horizontal="center"/>
    </xf>
    <xf numFmtId="0" fontId="12" fillId="0" borderId="0" xfId="9" applyFont="1" applyAlignment="1">
      <alignment horizontal="center"/>
    </xf>
    <xf numFmtId="0" fontId="12" fillId="0" borderId="0" xfId="8" applyFont="1" applyAlignment="1">
      <alignment horizontal="center"/>
    </xf>
    <xf numFmtId="0" fontId="46" fillId="0" borderId="0" xfId="8" applyFont="1" applyAlignment="1">
      <alignment horizontal="left"/>
    </xf>
    <xf numFmtId="0" fontId="46" fillId="0" borderId="0" xfId="6" applyFont="1"/>
    <xf numFmtId="0" fontId="45" fillId="0" borderId="0" xfId="2" applyFont="1" applyFill="1" applyAlignment="1" applyProtection="1">
      <alignment vertical="center"/>
    </xf>
    <xf numFmtId="0" fontId="50" fillId="0" borderId="0" xfId="6" applyFont="1"/>
    <xf numFmtId="0" fontId="46" fillId="0" borderId="0" xfId="0" applyFont="1" applyAlignment="1">
      <alignment horizontal="left"/>
    </xf>
    <xf numFmtId="0" fontId="30" fillId="0" borderId="0" xfId="11" applyFont="1" applyAlignment="1">
      <alignment horizontal="left"/>
    </xf>
    <xf numFmtId="0" fontId="8" fillId="0" borderId="0" xfId="0" applyFont="1" applyAlignment="1">
      <alignment vertical="top"/>
    </xf>
    <xf numFmtId="0" fontId="8" fillId="0" borderId="0" xfId="0" applyFont="1" applyAlignment="1">
      <alignment horizontal="left" vertical="center"/>
    </xf>
    <xf numFmtId="0" fontId="18" fillId="0" borderId="0" xfId="0" applyFont="1" applyAlignment="1">
      <alignment horizontal="center" vertical="top"/>
    </xf>
    <xf numFmtId="0" fontId="12" fillId="0" borderId="0" xfId="0" applyFont="1" applyAlignment="1">
      <alignment vertical="top"/>
    </xf>
    <xf numFmtId="0" fontId="8" fillId="0" borderId="0" xfId="0" applyFont="1" applyAlignment="1">
      <alignment horizontal="center" vertical="top"/>
    </xf>
    <xf numFmtId="166" fontId="8" fillId="0" borderId="0" xfId="0" applyNumberFormat="1" applyFont="1" applyAlignment="1">
      <alignment horizontal="center"/>
    </xf>
    <xf numFmtId="0" fontId="46" fillId="0" borderId="0" xfId="0" quotePrefix="1" applyFont="1" applyAlignment="1">
      <alignment horizontal="left"/>
    </xf>
    <xf numFmtId="0" fontId="8" fillId="0" borderId="8" xfId="0" applyFont="1" applyBorder="1" applyAlignment="1">
      <alignment horizontal="center"/>
    </xf>
    <xf numFmtId="0" fontId="46" fillId="0" borderId="0" xfId="17" applyFont="1" applyAlignment="1">
      <alignment horizontal="left"/>
    </xf>
    <xf numFmtId="0" fontId="46" fillId="0" borderId="0" xfId="21" applyFont="1"/>
    <xf numFmtId="0" fontId="46" fillId="0" borderId="0" xfId="17" applyFont="1"/>
    <xf numFmtId="0" fontId="41" fillId="0" borderId="0" xfId="0" applyFont="1" applyAlignment="1">
      <alignment horizontal="center"/>
    </xf>
    <xf numFmtId="2" fontId="6" fillId="0" borderId="0" xfId="2" quotePrefix="1" applyNumberFormat="1" applyFill="1" applyAlignment="1" applyProtection="1">
      <alignment horizontal="left"/>
    </xf>
    <xf numFmtId="0" fontId="6" fillId="0" borderId="0" xfId="2" quotePrefix="1" applyAlignment="1" applyProtection="1"/>
    <xf numFmtId="0" fontId="19" fillId="0" borderId="0" xfId="27" applyFont="1" applyAlignment="1">
      <alignment horizontal="left"/>
    </xf>
    <xf numFmtId="0" fontId="9" fillId="0" borderId="0" xfId="27" applyFont="1" applyAlignment="1">
      <alignment vertical="center"/>
    </xf>
    <xf numFmtId="0" fontId="35" fillId="0" borderId="0" xfId="27" applyFont="1"/>
    <xf numFmtId="0" fontId="55" fillId="0" borderId="2" xfId="27" applyFont="1" applyBorder="1" applyAlignment="1">
      <alignment vertical="center"/>
    </xf>
    <xf numFmtId="0" fontId="10" fillId="0" borderId="8" xfId="27" applyFont="1" applyBorder="1" applyAlignment="1">
      <alignment horizontal="center" vertical="center"/>
    </xf>
    <xf numFmtId="0" fontId="56" fillId="0" borderId="2" xfId="27" applyFont="1" applyBorder="1" applyAlignment="1">
      <alignment vertical="center"/>
    </xf>
    <xf numFmtId="0" fontId="56" fillId="0" borderId="8" xfId="27" applyFont="1" applyBorder="1" applyAlignment="1">
      <alignment horizontal="center" vertical="center"/>
    </xf>
    <xf numFmtId="0" fontId="56" fillId="0" borderId="2" xfId="27" applyFont="1" applyBorder="1" applyAlignment="1">
      <alignment vertical="center" wrapText="1"/>
    </xf>
    <xf numFmtId="0" fontId="35" fillId="0" borderId="0" xfId="27" applyFont="1" applyAlignment="1">
      <alignment vertical="center"/>
    </xf>
    <xf numFmtId="0" fontId="55" fillId="0" borderId="8" xfId="27" applyFont="1" applyBorder="1" applyAlignment="1">
      <alignment vertical="center"/>
    </xf>
    <xf numFmtId="0" fontId="10" fillId="0" borderId="2" xfId="27" applyFont="1" applyBorder="1" applyAlignment="1">
      <alignment horizontal="center" vertical="center"/>
    </xf>
    <xf numFmtId="0" fontId="56" fillId="0" borderId="8" xfId="27" applyFont="1" applyBorder="1" applyAlignment="1">
      <alignment vertical="center"/>
    </xf>
    <xf numFmtId="0" fontId="56" fillId="0" borderId="2" xfId="27" applyFont="1" applyBorder="1" applyAlignment="1">
      <alignment horizontal="center" vertical="center"/>
    </xf>
    <xf numFmtId="0" fontId="56" fillId="0" borderId="3" xfId="27" applyFont="1" applyBorder="1" applyAlignment="1">
      <alignment horizontal="center" vertical="center"/>
    </xf>
    <xf numFmtId="0" fontId="56" fillId="0" borderId="8" xfId="27" applyFont="1" applyBorder="1" applyAlignment="1">
      <alignment vertical="center" wrapText="1"/>
    </xf>
    <xf numFmtId="0" fontId="56" fillId="0" borderId="2" xfId="27" applyFont="1" applyBorder="1" applyAlignment="1">
      <alignment horizontal="center" vertical="center" wrapText="1"/>
    </xf>
    <xf numFmtId="0" fontId="56" fillId="0" borderId="3" xfId="27" applyFont="1" applyBorder="1" applyAlignment="1">
      <alignment horizontal="center" vertical="center" wrapText="1"/>
    </xf>
    <xf numFmtId="0" fontId="35" fillId="0" borderId="2" xfId="27" applyFont="1" applyBorder="1" applyAlignment="1">
      <alignment horizontal="center" vertical="center" wrapText="1"/>
    </xf>
    <xf numFmtId="0" fontId="35" fillId="0" borderId="3" xfId="27" applyFont="1" applyBorder="1" applyAlignment="1">
      <alignment horizontal="center" vertical="center" wrapText="1"/>
    </xf>
    <xf numFmtId="0" fontId="35" fillId="0" borderId="2" xfId="27" applyFont="1" applyBorder="1" applyAlignment="1">
      <alignment vertical="center"/>
    </xf>
    <xf numFmtId="0" fontId="60" fillId="0" borderId="2" xfId="27" applyFont="1" applyBorder="1" applyAlignment="1">
      <alignment horizontal="left" vertical="center" wrapText="1"/>
    </xf>
    <xf numFmtId="0" fontId="54" fillId="0" borderId="0" xfId="27" applyFont="1" applyAlignment="1">
      <alignment horizontal="left" vertical="center"/>
    </xf>
    <xf numFmtId="0" fontId="61" fillId="0" borderId="0" xfId="27" applyFont="1" applyAlignment="1">
      <alignment horizontal="left" vertical="center"/>
    </xf>
    <xf numFmtId="0" fontId="55" fillId="0" borderId="8" xfId="27" applyFont="1" applyBorder="1" applyAlignment="1">
      <alignment horizontal="left" vertical="center" wrapText="1"/>
    </xf>
    <xf numFmtId="0" fontId="56" fillId="0" borderId="2" xfId="27" applyFont="1" applyBorder="1" applyAlignment="1">
      <alignment horizontal="left" wrapText="1"/>
    </xf>
    <xf numFmtId="2" fontId="56" fillId="0" borderId="2" xfId="27" applyNumberFormat="1" applyFont="1" applyBorder="1" applyAlignment="1">
      <alignment horizontal="center" wrapText="1"/>
    </xf>
    <xf numFmtId="2" fontId="56" fillId="0" borderId="3" xfId="27" applyNumberFormat="1" applyFont="1" applyBorder="1" applyAlignment="1">
      <alignment horizontal="center" wrapText="1"/>
    </xf>
    <xf numFmtId="0" fontId="64" fillId="0" borderId="0" xfId="27" applyFont="1" applyAlignment="1">
      <alignment horizontal="left"/>
    </xf>
    <xf numFmtId="0" fontId="46" fillId="0" borderId="0" xfId="27" applyFont="1" applyAlignment="1">
      <alignment vertical="center"/>
    </xf>
    <xf numFmtId="0" fontId="27" fillId="0" borderId="8" xfId="6" applyFont="1" applyBorder="1"/>
    <xf numFmtId="0" fontId="8" fillId="0" borderId="3" xfId="6" applyBorder="1" applyAlignment="1">
      <alignment horizontal="center"/>
    </xf>
    <xf numFmtId="0" fontId="27" fillId="0" borderId="2" xfId="6" applyFont="1" applyBorder="1"/>
    <xf numFmtId="0" fontId="27" fillId="0" borderId="3" xfId="6" applyFont="1" applyBorder="1"/>
    <xf numFmtId="0" fontId="12" fillId="0" borderId="2" xfId="6" applyFont="1" applyBorder="1" applyAlignment="1">
      <alignment horizontal="left"/>
    </xf>
    <xf numFmtId="0" fontId="12" fillId="0" borderId="8" xfId="6" applyFont="1" applyBorder="1" applyAlignment="1">
      <alignment horizontal="left"/>
    </xf>
    <xf numFmtId="0" fontId="12" fillId="0" borderId="2" xfId="6" applyFont="1" applyBorder="1"/>
    <xf numFmtId="0" fontId="12" fillId="0" borderId="8" xfId="6" applyFont="1" applyBorder="1" applyAlignment="1">
      <alignment horizontal="center"/>
    </xf>
    <xf numFmtId="0" fontId="8" fillId="0" borderId="8" xfId="6" applyBorder="1" applyAlignment="1">
      <alignment horizontal="center"/>
    </xf>
    <xf numFmtId="0" fontId="21" fillId="0" borderId="0" xfId="6" applyFont="1"/>
    <xf numFmtId="0" fontId="67" fillId="0" borderId="7" xfId="6" applyFont="1" applyBorder="1" applyAlignment="1">
      <alignment vertical="center"/>
    </xf>
    <xf numFmtId="0" fontId="16" fillId="0" borderId="8" xfId="6" applyFont="1" applyBorder="1" applyAlignment="1">
      <alignment vertical="top"/>
    </xf>
    <xf numFmtId="0" fontId="68" fillId="0" borderId="3" xfId="6" applyFont="1" applyBorder="1" applyAlignment="1">
      <alignment vertical="center"/>
    </xf>
    <xf numFmtId="0" fontId="68" fillId="0" borderId="8" xfId="6" applyFont="1" applyBorder="1" applyAlignment="1">
      <alignment vertical="center"/>
    </xf>
    <xf numFmtId="0" fontId="68" fillId="0" borderId="7" xfId="6" applyFont="1" applyBorder="1" applyAlignment="1">
      <alignment vertical="center"/>
    </xf>
    <xf numFmtId="0" fontId="70" fillId="0" borderId="0" xfId="6" applyFont="1"/>
    <xf numFmtId="0" fontId="18" fillId="0" borderId="2" xfId="6" applyFont="1" applyBorder="1"/>
    <xf numFmtId="2" fontId="74" fillId="0" borderId="0" xfId="2" quotePrefix="1" applyNumberFormat="1" applyFont="1" applyFill="1" applyAlignment="1" applyProtection="1">
      <alignment horizontal="left"/>
    </xf>
    <xf numFmtId="0" fontId="75" fillId="0" borderId="7" xfId="6" applyFont="1" applyBorder="1" applyAlignment="1">
      <alignment vertical="center"/>
    </xf>
    <xf numFmtId="0" fontId="75" fillId="0" borderId="2" xfId="6" applyFont="1" applyBorder="1" applyAlignment="1">
      <alignment vertical="center"/>
    </xf>
    <xf numFmtId="0" fontId="76" fillId="0" borderId="2" xfId="6" applyFont="1" applyBorder="1" applyAlignment="1">
      <alignment vertical="center"/>
    </xf>
    <xf numFmtId="0" fontId="12" fillId="0" borderId="8" xfId="6" applyFont="1" applyBorder="1"/>
    <xf numFmtId="0" fontId="12" fillId="0" borderId="2" xfId="6" applyFont="1" applyBorder="1" applyAlignment="1">
      <alignment horizontal="center"/>
    </xf>
    <xf numFmtId="0" fontId="12" fillId="0" borderId="3" xfId="6" applyFont="1" applyBorder="1" applyAlignment="1">
      <alignment horizontal="center"/>
    </xf>
    <xf numFmtId="1" fontId="8" fillId="0" borderId="8" xfId="6" applyNumberFormat="1" applyBorder="1" applyAlignment="1">
      <alignment horizontal="center"/>
    </xf>
    <xf numFmtId="0" fontId="8" fillId="0" borderId="3" xfId="6" quotePrefix="1" applyBorder="1" applyAlignment="1">
      <alignment horizontal="left"/>
    </xf>
    <xf numFmtId="2" fontId="8" fillId="0" borderId="0" xfId="27" applyNumberFormat="1"/>
    <xf numFmtId="1" fontId="8" fillId="0" borderId="0" xfId="27" applyNumberFormat="1"/>
    <xf numFmtId="0" fontId="21" fillId="0" borderId="0" xfId="27" applyFont="1"/>
    <xf numFmtId="0" fontId="6" fillId="12" borderId="0" xfId="2" applyFill="1" applyBorder="1" applyAlignment="1" applyProtection="1"/>
    <xf numFmtId="0" fontId="8" fillId="0" borderId="8" xfId="14" applyBorder="1"/>
    <xf numFmtId="0" fontId="8" fillId="0" borderId="2" xfId="14" applyBorder="1" applyAlignment="1">
      <alignment horizontal="center"/>
    </xf>
    <xf numFmtId="0" fontId="8" fillId="0" borderId="3" xfId="14" applyBorder="1" applyAlignment="1">
      <alignment horizontal="center"/>
    </xf>
    <xf numFmtId="0" fontId="8" fillId="0" borderId="2" xfId="14" applyBorder="1"/>
    <xf numFmtId="0" fontId="8" fillId="0" borderId="0" xfId="14" applyAlignment="1">
      <alignment horizontal="center"/>
    </xf>
    <xf numFmtId="0" fontId="12" fillId="0" borderId="2" xfId="14" applyFont="1" applyBorder="1" applyAlignment="1">
      <alignment horizontal="left"/>
    </xf>
    <xf numFmtId="0" fontId="12" fillId="0" borderId="8" xfId="14" applyFont="1" applyBorder="1" applyAlignment="1">
      <alignment horizontal="left"/>
    </xf>
    <xf numFmtId="0" fontId="8" fillId="0" borderId="0" xfId="14"/>
    <xf numFmtId="0" fontId="41" fillId="0" borderId="3" xfId="14" applyFont="1" applyBorder="1" applyAlignment="1">
      <alignment horizontal="center"/>
    </xf>
    <xf numFmtId="0" fontId="22" fillId="0" borderId="2" xfId="14" applyFont="1" applyBorder="1" applyAlignment="1">
      <alignment horizontal="center"/>
    </xf>
    <xf numFmtId="0" fontId="41" fillId="0" borderId="0" xfId="14" applyFont="1" applyAlignment="1">
      <alignment horizontal="center"/>
    </xf>
    <xf numFmtId="2" fontId="41" fillId="0" borderId="2" xfId="14" applyNumberFormat="1" applyFont="1" applyBorder="1" applyAlignment="1">
      <alignment horizontal="center"/>
    </xf>
    <xf numFmtId="2" fontId="41" fillId="0" borderId="0" xfId="14" applyNumberFormat="1" applyFont="1" applyAlignment="1">
      <alignment horizontal="center"/>
    </xf>
    <xf numFmtId="2" fontId="41" fillId="0" borderId="3" xfId="14" applyNumberFormat="1" applyFont="1" applyBorder="1" applyAlignment="1">
      <alignment horizontal="center"/>
    </xf>
    <xf numFmtId="0" fontId="21" fillId="0" borderId="0" xfId="14" applyFont="1"/>
    <xf numFmtId="0" fontId="8" fillId="0" borderId="3" xfId="14" applyBorder="1"/>
    <xf numFmtId="2" fontId="56" fillId="0" borderId="0" xfId="27" applyNumberFormat="1" applyFont="1" applyAlignment="1">
      <alignment horizontal="center" wrapText="1"/>
    </xf>
    <xf numFmtId="0" fontId="15" fillId="0" borderId="0" xfId="27" applyFont="1"/>
    <xf numFmtId="0" fontId="15" fillId="0" borderId="0" xfId="27" applyFont="1" applyAlignment="1">
      <alignment horizontal="center"/>
    </xf>
    <xf numFmtId="164" fontId="15" fillId="0" borderId="0" xfId="27" applyNumberFormat="1" applyFont="1"/>
    <xf numFmtId="0" fontId="81" fillId="0" borderId="0" xfId="27" applyFont="1"/>
    <xf numFmtId="0" fontId="82" fillId="0" borderId="0" xfId="27" applyFont="1"/>
    <xf numFmtId="0" fontId="82" fillId="0" borderId="0" xfId="27" applyFont="1" applyAlignment="1">
      <alignment horizontal="center"/>
    </xf>
    <xf numFmtId="0" fontId="82" fillId="9" borderId="0" xfId="27" applyFont="1" applyFill="1"/>
    <xf numFmtId="0" fontId="15" fillId="9" borderId="0" xfId="27" applyFont="1" applyFill="1"/>
    <xf numFmtId="0" fontId="15" fillId="0" borderId="8" xfId="27" applyFont="1" applyBorder="1" applyAlignment="1">
      <alignment horizontal="center"/>
    </xf>
    <xf numFmtId="0" fontId="15" fillId="0" borderId="2" xfId="27" applyFont="1" applyBorder="1"/>
    <xf numFmtId="0" fontId="83" fillId="0" borderId="8" xfId="11" applyFont="1" applyBorder="1" applyAlignment="1">
      <alignment horizontal="center"/>
    </xf>
    <xf numFmtId="0" fontId="8" fillId="0" borderId="1" xfId="6" applyBorder="1"/>
    <xf numFmtId="0" fontId="27" fillId="0" borderId="5" xfId="6" applyFont="1" applyBorder="1"/>
    <xf numFmtId="0" fontId="8" fillId="0" borderId="5" xfId="6" applyBorder="1" applyAlignment="1">
      <alignment horizontal="center"/>
    </xf>
    <xf numFmtId="0" fontId="8" fillId="0" borderId="5" xfId="6" applyBorder="1"/>
    <xf numFmtId="0" fontId="68" fillId="0" borderId="5" xfId="6" applyFont="1" applyBorder="1" applyAlignment="1">
      <alignment vertical="center"/>
    </xf>
    <xf numFmtId="164" fontId="25" fillId="0" borderId="0" xfId="27" applyNumberFormat="1" applyFont="1" applyAlignment="1">
      <alignment horizontal="right"/>
    </xf>
    <xf numFmtId="164" fontId="25" fillId="0" borderId="2" xfId="27" applyNumberFormat="1" applyFont="1" applyBorder="1" applyAlignment="1">
      <alignment horizontal="right"/>
    </xf>
    <xf numFmtId="164" fontId="25" fillId="0" borderId="3" xfId="27" applyNumberFormat="1" applyFont="1" applyBorder="1" applyAlignment="1">
      <alignment horizontal="right"/>
    </xf>
    <xf numFmtId="0" fontId="46" fillId="0" borderId="0" xfId="9" applyFont="1" applyAlignment="1">
      <alignment horizontal="left"/>
    </xf>
    <xf numFmtId="0" fontId="12" fillId="0" borderId="0" xfId="9" applyFont="1" applyAlignment="1">
      <alignment horizontal="left"/>
    </xf>
    <xf numFmtId="0" fontId="15" fillId="0" borderId="5" xfId="28" applyFont="1" applyBorder="1"/>
    <xf numFmtId="0" fontId="15" fillId="31" borderId="2" xfId="27" applyFont="1" applyFill="1" applyBorder="1"/>
    <xf numFmtId="0" fontId="15" fillId="31" borderId="0" xfId="27" applyFont="1" applyFill="1"/>
    <xf numFmtId="0" fontId="15" fillId="31" borderId="3" xfId="27" applyFont="1" applyFill="1" applyBorder="1"/>
    <xf numFmtId="0" fontId="15" fillId="32" borderId="2" xfId="27" applyFont="1" applyFill="1" applyBorder="1"/>
    <xf numFmtId="0" fontId="15" fillId="32" borderId="0" xfId="27" applyFont="1" applyFill="1"/>
    <xf numFmtId="0" fontId="15" fillId="33" borderId="2" xfId="27" applyFont="1" applyFill="1" applyBorder="1"/>
    <xf numFmtId="0" fontId="15" fillId="33" borderId="0" xfId="27" applyFont="1" applyFill="1"/>
    <xf numFmtId="0" fontId="15" fillId="11" borderId="2" xfId="27" applyFont="1" applyFill="1" applyBorder="1"/>
    <xf numFmtId="0" fontId="15" fillId="11" borderId="0" xfId="27" applyFont="1" applyFill="1"/>
    <xf numFmtId="0" fontId="15" fillId="30" borderId="8" xfId="27" applyFont="1" applyFill="1" applyBorder="1"/>
    <xf numFmtId="175" fontId="15" fillId="30" borderId="8" xfId="27" applyNumberFormat="1" applyFont="1" applyFill="1" applyBorder="1"/>
    <xf numFmtId="0" fontId="15" fillId="31" borderId="8" xfId="27" applyFont="1" applyFill="1" applyBorder="1"/>
    <xf numFmtId="175" fontId="15" fillId="31" borderId="8" xfId="27" applyNumberFormat="1" applyFont="1" applyFill="1" applyBorder="1"/>
    <xf numFmtId="0" fontId="15" fillId="0" borderId="3" xfId="27" applyFont="1" applyBorder="1"/>
    <xf numFmtId="1" fontId="8" fillId="0" borderId="3" xfId="17" applyNumberFormat="1" applyFont="1" applyBorder="1" applyAlignment="1">
      <alignment horizontal="center"/>
    </xf>
    <xf numFmtId="0" fontId="41" fillId="0" borderId="0" xfId="6" applyFont="1" applyAlignment="1">
      <alignment horizontal="center"/>
    </xf>
    <xf numFmtId="0" fontId="41" fillId="0" borderId="2" xfId="6" applyFont="1" applyBorder="1" applyAlignment="1">
      <alignment horizontal="center"/>
    </xf>
    <xf numFmtId="0" fontId="22" fillId="0" borderId="2" xfId="6" applyFont="1" applyBorder="1" applyAlignment="1">
      <alignment horizontal="center"/>
    </xf>
    <xf numFmtId="0" fontId="8" fillId="0" borderId="0" xfId="6" applyAlignment="1">
      <alignment horizontal="center"/>
    </xf>
    <xf numFmtId="0" fontId="65" fillId="0" borderId="0" xfId="6" applyFont="1"/>
    <xf numFmtId="0" fontId="66" fillId="0" borderId="0" xfId="6" applyFont="1"/>
    <xf numFmtId="0" fontId="18" fillId="0" borderId="0" xfId="6" applyFont="1"/>
    <xf numFmtId="0" fontId="8" fillId="0" borderId="8" xfId="17" applyFont="1" applyBorder="1"/>
    <xf numFmtId="0" fontId="27" fillId="0" borderId="0" xfId="38" applyFont="1"/>
    <xf numFmtId="0" fontId="70" fillId="0" borderId="0" xfId="38" applyFont="1"/>
    <xf numFmtId="0" fontId="73" fillId="0" borderId="5" xfId="38" applyFont="1" applyBorder="1"/>
    <xf numFmtId="0" fontId="48" fillId="0" borderId="7" xfId="38" applyFont="1" applyBorder="1" applyAlignment="1">
      <alignment horizontal="center" vertical="center" wrapText="1"/>
    </xf>
    <xf numFmtId="0" fontId="50" fillId="0" borderId="0" xfId="38" applyFont="1"/>
    <xf numFmtId="0" fontId="8" fillId="0" borderId="2" xfId="6" applyBorder="1" applyAlignment="1">
      <alignment horizontal="center"/>
    </xf>
    <xf numFmtId="0" fontId="70" fillId="0" borderId="2" xfId="6" applyFont="1" applyBorder="1"/>
    <xf numFmtId="0" fontId="33" fillId="0" borderId="0" xfId="6" applyFont="1" applyAlignment="1">
      <alignment horizontal="right" vertical="center"/>
    </xf>
    <xf numFmtId="0" fontId="33" fillId="0" borderId="0" xfId="6" applyFont="1" applyAlignment="1">
      <alignment vertical="center"/>
    </xf>
    <xf numFmtId="0" fontId="49" fillId="0" borderId="0" xfId="6" applyFont="1" applyAlignment="1">
      <alignment horizontal="center"/>
    </xf>
    <xf numFmtId="0" fontId="73" fillId="0" borderId="0" xfId="38" applyFont="1"/>
    <xf numFmtId="0" fontId="73" fillId="0" borderId="1" xfId="38" applyFont="1" applyBorder="1"/>
    <xf numFmtId="0" fontId="13" fillId="0" borderId="2" xfId="33" applyFont="1" applyBorder="1" applyAlignment="1">
      <alignment horizontal="left"/>
    </xf>
    <xf numFmtId="0" fontId="71" fillId="0" borderId="3" xfId="38" applyFont="1" applyBorder="1" applyAlignment="1">
      <alignment vertical="center" wrapText="1"/>
    </xf>
    <xf numFmtId="0" fontId="71" fillId="0" borderId="0" xfId="38" applyFont="1" applyAlignment="1">
      <alignment vertical="center" wrapText="1"/>
    </xf>
    <xf numFmtId="0" fontId="71" fillId="0" borderId="2" xfId="38" applyFont="1" applyBorder="1" applyAlignment="1">
      <alignment vertical="center"/>
    </xf>
    <xf numFmtId="0" fontId="48" fillId="0" borderId="2" xfId="38" applyFont="1" applyBorder="1" applyAlignment="1">
      <alignment horizontal="center" vertical="center" wrapText="1"/>
    </xf>
    <xf numFmtId="0" fontId="48" fillId="0" borderId="8" xfId="38" applyFont="1" applyBorder="1" applyAlignment="1">
      <alignment horizontal="center" vertical="center" wrapText="1"/>
    </xf>
    <xf numFmtId="0" fontId="49" fillId="0" borderId="7" xfId="38" applyFont="1" applyBorder="1" applyAlignment="1">
      <alignment horizontal="center" vertical="center" wrapText="1"/>
    </xf>
    <xf numFmtId="0" fontId="75" fillId="0" borderId="1" xfId="6" applyFont="1" applyBorder="1" applyAlignment="1">
      <alignment vertical="center"/>
    </xf>
    <xf numFmtId="0" fontId="68" fillId="0" borderId="0" xfId="6" applyFont="1" applyAlignment="1">
      <alignment horizontal="center" vertical="center" wrapText="1"/>
    </xf>
    <xf numFmtId="2" fontId="68" fillId="0" borderId="0" xfId="6" applyNumberFormat="1" applyFont="1" applyAlignment="1">
      <alignment horizontal="center" vertical="center" wrapText="1"/>
    </xf>
    <xf numFmtId="164" fontId="41" fillId="0" borderId="2" xfId="6" applyNumberFormat="1" applyFont="1" applyBorder="1" applyAlignment="1">
      <alignment horizontal="center"/>
    </xf>
    <xf numFmtId="164" fontId="41" fillId="0" borderId="0" xfId="6" applyNumberFormat="1" applyFont="1" applyAlignment="1">
      <alignment horizontal="center"/>
    </xf>
    <xf numFmtId="0" fontId="12" fillId="0" borderId="0" xfId="6" applyFont="1" applyAlignment="1">
      <alignment horizontal="center"/>
    </xf>
    <xf numFmtId="2" fontId="8" fillId="0" borderId="5" xfId="6" applyNumberFormat="1" applyBorder="1"/>
    <xf numFmtId="0" fontId="8" fillId="0" borderId="0" xfId="6" quotePrefix="1" applyAlignment="1">
      <alignment horizontal="left"/>
    </xf>
    <xf numFmtId="0" fontId="8" fillId="0" borderId="6" xfId="27" applyBorder="1"/>
    <xf numFmtId="0" fontId="8" fillId="0" borderId="5" xfId="27" applyBorder="1"/>
    <xf numFmtId="1" fontId="8" fillId="0" borderId="4" xfId="27" applyNumberFormat="1" applyBorder="1"/>
    <xf numFmtId="0" fontId="8" fillId="0" borderId="4" xfId="27" applyBorder="1"/>
    <xf numFmtId="0" fontId="11" fillId="0" borderId="2" xfId="33" applyBorder="1" applyAlignment="1">
      <alignment horizontal="center"/>
    </xf>
    <xf numFmtId="0" fontId="85" fillId="0" borderId="0" xfId="0" applyFont="1"/>
    <xf numFmtId="2" fontId="23" fillId="0" borderId="0" xfId="0" applyNumberFormat="1" applyFont="1"/>
    <xf numFmtId="0" fontId="46" fillId="0" borderId="0" xfId="39" applyFont="1"/>
    <xf numFmtId="0" fontId="15" fillId="34" borderId="5" xfId="39" applyFont="1" applyFill="1" applyBorder="1"/>
    <xf numFmtId="164" fontId="15" fillId="0" borderId="2" xfId="27" applyNumberFormat="1" applyFont="1" applyBorder="1"/>
    <xf numFmtId="164" fontId="15" fillId="0" borderId="3" xfId="27" applyNumberFormat="1" applyFont="1" applyBorder="1"/>
    <xf numFmtId="0" fontId="15" fillId="30" borderId="8" xfId="27" applyFont="1" applyFill="1" applyBorder="1" applyAlignment="1">
      <alignment horizontal="center"/>
    </xf>
    <xf numFmtId="0" fontId="15" fillId="31" borderId="8" xfId="27" applyFont="1" applyFill="1" applyBorder="1" applyAlignment="1">
      <alignment horizontal="center"/>
    </xf>
    <xf numFmtId="0" fontId="15" fillId="30" borderId="2" xfId="27" applyFont="1" applyFill="1" applyBorder="1"/>
    <xf numFmtId="0" fontId="15" fillId="30" borderId="3" xfId="27" applyFont="1" applyFill="1" applyBorder="1"/>
    <xf numFmtId="174" fontId="25" fillId="0" borderId="2" xfId="29" applyNumberFormat="1" applyFont="1" applyBorder="1" applyAlignment="1">
      <alignment horizontal="center"/>
    </xf>
    <xf numFmtId="174" fontId="25" fillId="0" borderId="3" xfId="29" applyNumberFormat="1" applyFont="1" applyBorder="1" applyAlignment="1">
      <alignment horizontal="center"/>
    </xf>
    <xf numFmtId="167" fontId="25" fillId="0" borderId="2" xfId="29" applyNumberFormat="1" applyFont="1" applyBorder="1" applyAlignment="1">
      <alignment horizontal="center"/>
    </xf>
    <xf numFmtId="167" fontId="25" fillId="0" borderId="3" xfId="29" applyNumberFormat="1" applyFont="1" applyBorder="1" applyAlignment="1">
      <alignment horizontal="center"/>
    </xf>
    <xf numFmtId="2" fontId="12" fillId="19" borderId="7" xfId="30" applyNumberFormat="1" applyFont="1" applyFill="1" applyBorder="1" applyAlignment="1">
      <alignment horizontal="center"/>
    </xf>
    <xf numFmtId="2" fontId="8" fillId="17" borderId="8" xfId="30" applyNumberFormat="1" applyFont="1" applyFill="1" applyBorder="1" applyAlignment="1">
      <alignment horizontal="center"/>
    </xf>
    <xf numFmtId="2" fontId="8" fillId="36" borderId="8" xfId="30" applyNumberFormat="1" applyFont="1" applyFill="1" applyBorder="1" applyAlignment="1">
      <alignment horizontal="center"/>
    </xf>
    <xf numFmtId="2" fontId="8" fillId="0" borderId="0" xfId="41" applyNumberFormat="1" applyAlignment="1">
      <alignment horizontal="center"/>
    </xf>
    <xf numFmtId="2" fontId="8" fillId="20" borderId="7" xfId="30" applyNumberFormat="1" applyFont="1" applyFill="1" applyBorder="1" applyAlignment="1">
      <alignment horizontal="center"/>
    </xf>
    <xf numFmtId="0" fontId="41" fillId="0" borderId="0" xfId="41" applyFont="1" applyAlignment="1">
      <alignment horizontal="center"/>
    </xf>
    <xf numFmtId="0" fontId="22" fillId="0" borderId="0" xfId="41" applyFont="1" applyAlignment="1">
      <alignment horizontal="center"/>
    </xf>
    <xf numFmtId="2" fontId="8" fillId="10" borderId="8" xfId="30" applyNumberFormat="1" applyFont="1" applyFill="1" applyBorder="1" applyAlignment="1">
      <alignment horizontal="center"/>
    </xf>
    <xf numFmtId="2" fontId="8" fillId="20" borderId="8" xfId="30" applyNumberFormat="1" applyFont="1" applyFill="1" applyBorder="1" applyAlignment="1">
      <alignment horizontal="center"/>
    </xf>
    <xf numFmtId="164" fontId="16" fillId="0" borderId="0" xfId="30" applyNumberFormat="1" applyProtection="1">
      <protection hidden="1"/>
    </xf>
    <xf numFmtId="2" fontId="8" fillId="18" borderId="8" xfId="30" applyNumberFormat="1" applyFont="1" applyFill="1" applyBorder="1" applyAlignment="1">
      <alignment horizontal="center"/>
    </xf>
    <xf numFmtId="0" fontId="8" fillId="0" borderId="0" xfId="41"/>
    <xf numFmtId="0" fontId="8" fillId="0" borderId="3" xfId="41" applyBorder="1" applyAlignment="1">
      <alignment horizontal="center"/>
    </xf>
    <xf numFmtId="0" fontId="8" fillId="0" borderId="2" xfId="41" applyBorder="1"/>
    <xf numFmtId="0" fontId="8" fillId="0" borderId="2" xfId="38" applyFont="1" applyBorder="1"/>
    <xf numFmtId="1" fontId="8" fillId="0" borderId="2" xfId="38" applyNumberFormat="1" applyFont="1" applyBorder="1" applyAlignment="1">
      <alignment horizontal="center"/>
    </xf>
    <xf numFmtId="0" fontId="8" fillId="0" borderId="8" xfId="41" applyBorder="1"/>
    <xf numFmtId="0" fontId="8" fillId="0" borderId="8" xfId="41" applyBorder="1" applyAlignment="1">
      <alignment horizontal="center"/>
    </xf>
    <xf numFmtId="0" fontId="46" fillId="0" borderId="0" xfId="41" applyFont="1"/>
    <xf numFmtId="0" fontId="46" fillId="0" borderId="0" xfId="41" quotePrefix="1" applyFont="1" applyAlignment="1">
      <alignment horizontal="left"/>
    </xf>
    <xf numFmtId="0" fontId="8" fillId="0" borderId="2" xfId="41" applyBorder="1" applyAlignment="1">
      <alignment horizontal="center"/>
    </xf>
    <xf numFmtId="0" fontId="18" fillId="0" borderId="0" xfId="41" applyFont="1"/>
    <xf numFmtId="0" fontId="12" fillId="0" borderId="2" xfId="41" applyFont="1" applyBorder="1" applyAlignment="1">
      <alignment horizontal="left"/>
    </xf>
    <xf numFmtId="2" fontId="8" fillId="15" borderId="8" xfId="30" applyNumberFormat="1" applyFont="1" applyFill="1" applyBorder="1"/>
    <xf numFmtId="1" fontId="8" fillId="15" borderId="3" xfId="38" applyNumberFormat="1" applyFont="1" applyFill="1" applyBorder="1" applyAlignment="1">
      <alignment horizontal="center"/>
    </xf>
    <xf numFmtId="2" fontId="8" fillId="15" borderId="8" xfId="30" applyNumberFormat="1" applyFont="1" applyFill="1" applyBorder="1" applyProtection="1">
      <protection hidden="1"/>
    </xf>
    <xf numFmtId="0" fontId="16" fillId="3" borderId="7" xfId="30" applyFill="1" applyBorder="1" applyAlignment="1">
      <alignment horizontal="left"/>
    </xf>
    <xf numFmtId="164" fontId="8" fillId="0" borderId="0" xfId="30" quotePrefix="1" applyNumberFormat="1" applyFont="1" applyProtection="1">
      <protection hidden="1"/>
    </xf>
    <xf numFmtId="0" fontId="16" fillId="21" borderId="7" xfId="30" applyFill="1" applyBorder="1" applyAlignment="1">
      <alignment horizontal="left"/>
    </xf>
    <xf numFmtId="0" fontId="16" fillId="22" borderId="7" xfId="30" applyFill="1" applyBorder="1" applyAlignment="1">
      <alignment horizontal="left"/>
    </xf>
    <xf numFmtId="0" fontId="16" fillId="9" borderId="7" xfId="30" applyFill="1" applyBorder="1" applyAlignment="1">
      <alignment horizontal="left"/>
    </xf>
    <xf numFmtId="0" fontId="16" fillId="23" borderId="7" xfId="30" applyFill="1" applyBorder="1" applyAlignment="1">
      <alignment horizontal="left"/>
    </xf>
    <xf numFmtId="0" fontId="16" fillId="24" borderId="7" xfId="30" applyFill="1" applyBorder="1"/>
    <xf numFmtId="0" fontId="16" fillId="0" borderId="0" xfId="30"/>
    <xf numFmtId="2" fontId="23" fillId="0" borderId="5" xfId="41" applyNumberFormat="1" applyFont="1" applyBorder="1" applyAlignment="1">
      <alignment horizontal="center"/>
    </xf>
    <xf numFmtId="0" fontId="23" fillId="10" borderId="7" xfId="41" applyFont="1" applyFill="1" applyBorder="1"/>
    <xf numFmtId="0" fontId="12" fillId="0" borderId="8" xfId="41" applyFont="1" applyBorder="1" applyAlignment="1">
      <alignment horizontal="center"/>
    </xf>
    <xf numFmtId="0" fontId="12" fillId="0" borderId="2" xfId="14" applyFont="1" applyBorder="1"/>
    <xf numFmtId="165" fontId="8" fillId="0" borderId="0" xfId="20" applyNumberFormat="1" applyFont="1" applyAlignment="1">
      <alignment horizontal="center"/>
    </xf>
    <xf numFmtId="166" fontId="8" fillId="0" borderId="3" xfId="20" applyNumberFormat="1" applyFont="1" applyBorder="1" applyAlignment="1">
      <alignment horizontal="center"/>
    </xf>
    <xf numFmtId="0" fontId="8" fillId="0" borderId="0" xfId="20" applyFont="1" applyAlignment="1">
      <alignment horizontal="center"/>
    </xf>
    <xf numFmtId="168" fontId="8" fillId="0" borderId="3" xfId="43" applyNumberFormat="1" applyFont="1" applyBorder="1" applyAlignment="1">
      <alignment horizontal="centerContinuous"/>
    </xf>
    <xf numFmtId="2" fontId="8" fillId="0" borderId="0" xfId="20" applyNumberFormat="1" applyFont="1" applyAlignment="1">
      <alignment horizontal="center"/>
    </xf>
    <xf numFmtId="1" fontId="8" fillId="0" borderId="0" xfId="20" applyNumberFormat="1" applyFont="1" applyAlignment="1">
      <alignment horizontal="center"/>
    </xf>
    <xf numFmtId="2" fontId="8" fillId="0" borderId="0" xfId="38" applyNumberFormat="1" applyFont="1" applyAlignment="1">
      <alignment horizontal="center"/>
    </xf>
    <xf numFmtId="164" fontId="8" fillId="0" borderId="0" xfId="20" applyNumberFormat="1" applyFont="1" applyAlignment="1">
      <alignment horizontal="center"/>
    </xf>
    <xf numFmtId="2" fontId="8" fillId="0" borderId="0" xfId="38" applyNumberFormat="1" applyFont="1"/>
    <xf numFmtId="0" fontId="21" fillId="0" borderId="0" xfId="41" applyFont="1"/>
    <xf numFmtId="0" fontId="8" fillId="0" borderId="3" xfId="41" applyBorder="1"/>
    <xf numFmtId="0" fontId="8" fillId="0" borderId="0" xfId="41" applyAlignment="1">
      <alignment horizontal="center"/>
    </xf>
    <xf numFmtId="0" fontId="8" fillId="0" borderId="5" xfId="41" applyBorder="1" applyAlignment="1">
      <alignment horizontal="center"/>
    </xf>
    <xf numFmtId="0" fontId="12" fillId="0" borderId="2" xfId="41" applyFont="1" applyBorder="1"/>
    <xf numFmtId="1" fontId="8" fillId="0" borderId="0" xfId="41" applyNumberFormat="1" applyAlignment="1">
      <alignment horizontal="center"/>
    </xf>
    <xf numFmtId="1" fontId="8" fillId="0" borderId="3" xfId="41" applyNumberFormat="1" applyBorder="1" applyAlignment="1">
      <alignment horizontal="center"/>
    </xf>
    <xf numFmtId="0" fontId="8" fillId="0" borderId="5" xfId="41" applyBorder="1"/>
    <xf numFmtId="2" fontId="41" fillId="0" borderId="3" xfId="41" applyNumberFormat="1" applyFont="1" applyBorder="1" applyAlignment="1">
      <alignment horizontal="center"/>
    </xf>
    <xf numFmtId="2" fontId="41" fillId="0" borderId="0" xfId="41" applyNumberFormat="1" applyFont="1" applyAlignment="1">
      <alignment horizontal="center"/>
    </xf>
    <xf numFmtId="0" fontId="12" fillId="0" borderId="8" xfId="41" applyFont="1" applyBorder="1" applyAlignment="1">
      <alignment horizontal="left"/>
    </xf>
    <xf numFmtId="0" fontId="41" fillId="0" borderId="3" xfId="41" applyFont="1" applyBorder="1" applyAlignment="1">
      <alignment horizontal="center"/>
    </xf>
    <xf numFmtId="0" fontId="12" fillId="0" borderId="8" xfId="41" applyFont="1" applyBorder="1"/>
    <xf numFmtId="164" fontId="41" fillId="0" borderId="3" xfId="41" applyNumberFormat="1" applyFont="1" applyBorder="1" applyAlignment="1">
      <alignment horizontal="center"/>
    </xf>
    <xf numFmtId="164" fontId="41" fillId="0" borderId="0" xfId="41" applyNumberFormat="1" applyFont="1" applyAlignment="1">
      <alignment horizontal="center"/>
    </xf>
    <xf numFmtId="0" fontId="21" fillId="0" borderId="0" xfId="41" applyFont="1" applyAlignment="1">
      <alignment horizontal="center"/>
    </xf>
    <xf numFmtId="0" fontId="21" fillId="0" borderId="3" xfId="41" applyFont="1" applyBorder="1" applyAlignment="1">
      <alignment horizontal="center"/>
    </xf>
    <xf numFmtId="0" fontId="21" fillId="0" borderId="2" xfId="41" applyFont="1" applyBorder="1" applyAlignment="1">
      <alignment horizontal="center"/>
    </xf>
    <xf numFmtId="1" fontId="41" fillId="0" borderId="3" xfId="41" applyNumberFormat="1" applyFont="1" applyBorder="1" applyAlignment="1">
      <alignment horizontal="center"/>
    </xf>
    <xf numFmtId="1" fontId="41" fillId="0" borderId="0" xfId="41" applyNumberFormat="1" applyFont="1" applyAlignment="1">
      <alignment horizontal="center"/>
    </xf>
    <xf numFmtId="164" fontId="41" fillId="0" borderId="0" xfId="41" applyNumberFormat="1" applyFont="1"/>
    <xf numFmtId="2" fontId="41" fillId="0" borderId="0" xfId="41" applyNumberFormat="1" applyFont="1"/>
    <xf numFmtId="0" fontId="8" fillId="0" borderId="0" xfId="41" quotePrefix="1" applyAlignment="1">
      <alignment horizontal="left"/>
    </xf>
    <xf numFmtId="165" fontId="8" fillId="0" borderId="3" xfId="38" applyNumberFormat="1" applyFont="1" applyBorder="1" applyAlignment="1">
      <alignment horizontal="center"/>
    </xf>
    <xf numFmtId="165" fontId="8" fillId="4" borderId="2" xfId="38" applyNumberFormat="1" applyFont="1" applyFill="1" applyBorder="1" applyAlignment="1">
      <alignment horizontal="center"/>
    </xf>
    <xf numFmtId="0" fontId="12" fillId="0" borderId="8" xfId="38" applyFont="1" applyBorder="1" applyAlignment="1">
      <alignment horizontal="left"/>
    </xf>
    <xf numFmtId="165" fontId="8" fillId="0" borderId="2" xfId="38" applyNumberFormat="1" applyFont="1" applyBorder="1" applyAlignment="1">
      <alignment horizontal="center"/>
    </xf>
    <xf numFmtId="169" fontId="41" fillId="0" borderId="0" xfId="41" applyNumberFormat="1" applyFont="1" applyAlignment="1">
      <alignment horizontal="center"/>
    </xf>
    <xf numFmtId="165" fontId="41" fillId="0" borderId="2" xfId="41" applyNumberFormat="1" applyFont="1" applyBorder="1" applyAlignment="1">
      <alignment horizontal="center"/>
    </xf>
    <xf numFmtId="166" fontId="41" fillId="0" borderId="0" xfId="41" applyNumberFormat="1" applyFont="1" applyAlignment="1">
      <alignment horizontal="center"/>
    </xf>
    <xf numFmtId="165" fontId="8" fillId="0" borderId="3" xfId="41" applyNumberFormat="1" applyBorder="1" applyAlignment="1">
      <alignment horizontal="center"/>
    </xf>
    <xf numFmtId="165" fontId="8" fillId="0" borderId="0" xfId="41" applyNumberFormat="1" applyAlignment="1">
      <alignment horizontal="center"/>
    </xf>
    <xf numFmtId="0" fontId="22" fillId="0" borderId="0" xfId="41" applyFont="1"/>
    <xf numFmtId="0" fontId="12" fillId="0" borderId="0" xfId="41" applyFont="1" applyAlignment="1">
      <alignment horizontal="center"/>
    </xf>
    <xf numFmtId="0" fontId="8" fillId="0" borderId="7" xfId="41" applyBorder="1"/>
    <xf numFmtId="0" fontId="8" fillId="0" borderId="0" xfId="41" applyAlignment="1">
      <alignment horizontal="left"/>
    </xf>
    <xf numFmtId="165" fontId="8" fillId="0" borderId="8" xfId="41" applyNumberFormat="1" applyBorder="1" applyAlignment="1">
      <alignment horizontal="center"/>
    </xf>
    <xf numFmtId="165" fontId="8" fillId="0" borderId="2" xfId="41" applyNumberFormat="1" applyBorder="1" applyAlignment="1">
      <alignment horizontal="center"/>
    </xf>
    <xf numFmtId="0" fontId="12" fillId="0" borderId="2" xfId="41" quotePrefix="1" applyFont="1" applyBorder="1" applyAlignment="1">
      <alignment horizontal="left"/>
    </xf>
    <xf numFmtId="0" fontId="12" fillId="0" borderId="0" xfId="41" applyFont="1" applyAlignment="1">
      <alignment horizontal="left"/>
    </xf>
    <xf numFmtId="171" fontId="8" fillId="0" borderId="2" xfId="41" applyNumberFormat="1" applyBorder="1"/>
    <xf numFmtId="0" fontId="18" fillId="0" borderId="2" xfId="41" applyFont="1" applyBorder="1"/>
    <xf numFmtId="0" fontId="12" fillId="0" borderId="3" xfId="41" applyFont="1" applyBorder="1" applyAlignment="1">
      <alignment horizontal="center"/>
    </xf>
    <xf numFmtId="0" fontId="8" fillId="0" borderId="8" xfId="17" applyFont="1" applyBorder="1" applyAlignment="1">
      <alignment horizontal="center"/>
    </xf>
    <xf numFmtId="165" fontId="8" fillId="0" borderId="5" xfId="17" applyNumberFormat="1" applyFont="1" applyBorder="1" applyAlignment="1">
      <alignment horizontal="center"/>
    </xf>
    <xf numFmtId="0" fontId="8" fillId="0" borderId="3" xfId="17" quotePrefix="1" applyFont="1" applyBorder="1" applyAlignment="1">
      <alignment horizontal="center"/>
    </xf>
    <xf numFmtId="1" fontId="8" fillId="0" borderId="0" xfId="41" applyNumberFormat="1"/>
    <xf numFmtId="0" fontId="12" fillId="0" borderId="0" xfId="41" applyFont="1"/>
    <xf numFmtId="164" fontId="41" fillId="0" borderId="3" xfId="14" applyNumberFormat="1" applyFont="1" applyBorder="1" applyAlignment="1">
      <alignment horizontal="center"/>
    </xf>
    <xf numFmtId="164" fontId="41" fillId="0" borderId="0" xfId="14" applyNumberFormat="1" applyFont="1" applyAlignment="1">
      <alignment horizontal="center"/>
    </xf>
    <xf numFmtId="164" fontId="41" fillId="0" borderId="2" xfId="14" applyNumberFormat="1" applyFont="1" applyBorder="1" applyAlignment="1">
      <alignment horizontal="center"/>
    </xf>
    <xf numFmtId="0" fontId="52" fillId="0" borderId="0" xfId="32" applyFont="1"/>
    <xf numFmtId="164" fontId="8" fillId="0" borderId="0" xfId="41" applyNumberFormat="1" applyAlignment="1">
      <alignment horizontal="center"/>
    </xf>
    <xf numFmtId="0" fontId="18" fillId="0" borderId="0" xfId="41" applyFont="1" applyAlignment="1">
      <alignment horizontal="left"/>
    </xf>
    <xf numFmtId="164" fontId="8" fillId="0" borderId="0" xfId="9" applyNumberFormat="1"/>
    <xf numFmtId="0" fontId="18" fillId="0" borderId="0" xfId="41" quotePrefix="1" applyFont="1"/>
    <xf numFmtId="0" fontId="12" fillId="0" borderId="0" xfId="9" applyFont="1"/>
    <xf numFmtId="2" fontId="8" fillId="0" borderId="0" xfId="41" applyNumberFormat="1"/>
    <xf numFmtId="2" fontId="8" fillId="0" borderId="0" xfId="9" applyNumberFormat="1"/>
    <xf numFmtId="0" fontId="30" fillId="0" borderId="0" xfId="41" applyFont="1"/>
    <xf numFmtId="164" fontId="8" fillId="0" borderId="0" xfId="41" applyNumberFormat="1"/>
    <xf numFmtId="0" fontId="8" fillId="0" borderId="0" xfId="9" applyAlignment="1">
      <alignment horizontal="center"/>
    </xf>
    <xf numFmtId="0" fontId="8" fillId="0" borderId="8" xfId="38" applyFont="1" applyBorder="1" applyAlignment="1">
      <alignment horizontal="left"/>
    </xf>
    <xf numFmtId="2" fontId="8" fillId="0" borderId="3" xfId="41" applyNumberFormat="1" applyBorder="1" applyAlignment="1">
      <alignment horizontal="center"/>
    </xf>
    <xf numFmtId="165" fontId="41" fillId="0" borderId="0" xfId="41" applyNumberFormat="1" applyFont="1" applyAlignment="1">
      <alignment horizontal="center"/>
    </xf>
    <xf numFmtId="165" fontId="22" fillId="0" borderId="0" xfId="41" applyNumberFormat="1" applyFont="1" applyAlignment="1">
      <alignment horizontal="left"/>
    </xf>
    <xf numFmtId="166" fontId="8" fillId="0" borderId="0" xfId="41" applyNumberFormat="1" applyAlignment="1">
      <alignment horizontal="center"/>
    </xf>
    <xf numFmtId="0" fontId="86" fillId="0" borderId="0" xfId="10" applyFont="1" applyAlignment="1">
      <alignment vertical="center" wrapText="1"/>
    </xf>
    <xf numFmtId="172" fontId="8" fillId="0" borderId="5" xfId="25" applyNumberFormat="1" applyFont="1" applyBorder="1" applyAlignment="1">
      <alignment horizontal="center"/>
    </xf>
    <xf numFmtId="0" fontId="86" fillId="0" borderId="8" xfId="10" applyFont="1" applyBorder="1" applyAlignment="1">
      <alignment horizontal="center" vertical="center" wrapText="1"/>
    </xf>
    <xf numFmtId="172" fontId="8" fillId="0" borderId="0" xfId="25" applyNumberFormat="1" applyFont="1" applyAlignment="1">
      <alignment horizontal="center"/>
    </xf>
    <xf numFmtId="0" fontId="13" fillId="0" borderId="8" xfId="26" applyFont="1" applyBorder="1" applyAlignment="1">
      <alignment horizontal="left" wrapText="1"/>
    </xf>
    <xf numFmtId="0" fontId="8" fillId="0" borderId="0" xfId="25" quotePrefix="1" applyFont="1" applyAlignment="1">
      <alignment horizontal="center"/>
    </xf>
    <xf numFmtId="0" fontId="12" fillId="0" borderId="8" xfId="25" applyFont="1" applyBorder="1"/>
    <xf numFmtId="0" fontId="12" fillId="0" borderId="7" xfId="25" quotePrefix="1" applyFont="1" applyBorder="1" applyAlignment="1">
      <alignment horizontal="center" wrapText="1"/>
    </xf>
    <xf numFmtId="0" fontId="12" fillId="0" borderId="7" xfId="25" applyFont="1" applyBorder="1" applyAlignment="1">
      <alignment horizontal="center" vertical="center"/>
    </xf>
    <xf numFmtId="165" fontId="8" fillId="0" borderId="8" xfId="17" applyNumberFormat="1" applyFont="1" applyBorder="1" applyAlignment="1">
      <alignment horizontal="center"/>
    </xf>
    <xf numFmtId="0" fontId="30" fillId="0" borderId="0" xfId="41" applyFont="1" applyAlignment="1">
      <alignment horizontal="center"/>
    </xf>
    <xf numFmtId="0" fontId="35" fillId="0" borderId="0" xfId="27" applyFont="1" applyAlignment="1">
      <alignment horizontal="center" vertical="center" wrapText="1"/>
    </xf>
    <xf numFmtId="0" fontId="56" fillId="0" borderId="0" xfId="27" applyFont="1" applyAlignment="1">
      <alignment horizontal="center" vertical="center" wrapText="1"/>
    </xf>
    <xf numFmtId="0" fontId="56" fillId="0" borderId="0" xfId="27" applyFont="1" applyAlignment="1">
      <alignment horizontal="center" vertical="center"/>
    </xf>
    <xf numFmtId="0" fontId="10" fillId="0" borderId="0" xfId="27" applyFont="1" applyAlignment="1">
      <alignment horizontal="center" vertical="center"/>
    </xf>
    <xf numFmtId="0" fontId="83" fillId="0" borderId="0" xfId="6" applyFont="1"/>
    <xf numFmtId="2" fontId="8" fillId="0" borderId="2" xfId="38" applyNumberFormat="1" applyFont="1" applyBorder="1" applyAlignment="1">
      <alignment horizontal="center"/>
    </xf>
    <xf numFmtId="2" fontId="87" fillId="0" borderId="0" xfId="2" quotePrefix="1" applyNumberFormat="1" applyFont="1" applyFill="1" applyAlignment="1" applyProtection="1">
      <alignment horizontal="left"/>
    </xf>
    <xf numFmtId="2" fontId="87" fillId="0" borderId="0" xfId="2" applyNumberFormat="1" applyFont="1" applyFill="1" applyAlignment="1" applyProtection="1">
      <alignment horizontal="left"/>
    </xf>
    <xf numFmtId="0" fontId="73" fillId="0" borderId="0" xfId="0" applyFont="1"/>
    <xf numFmtId="2" fontId="8" fillId="37" borderId="8" xfId="30" applyNumberFormat="1" applyFont="1" applyFill="1" applyBorder="1" applyAlignment="1">
      <alignment horizontal="center"/>
    </xf>
    <xf numFmtId="0" fontId="8" fillId="37" borderId="7" xfId="41" applyFill="1" applyBorder="1"/>
    <xf numFmtId="167" fontId="25" fillId="0" borderId="0" xfId="29" applyNumberFormat="1" applyFont="1" applyAlignment="1">
      <alignment horizontal="center"/>
    </xf>
    <xf numFmtId="174" fontId="25" fillId="0" borderId="0" xfId="29" applyNumberFormat="1" applyFont="1" applyAlignment="1">
      <alignment horizontal="center"/>
    </xf>
    <xf numFmtId="0" fontId="15" fillId="39" borderId="3" xfId="47" applyFont="1" applyBorder="1"/>
    <xf numFmtId="0" fontId="15" fillId="39" borderId="0" xfId="47" applyFont="1" applyBorder="1"/>
    <xf numFmtId="0" fontId="15" fillId="39" borderId="2" xfId="47" applyFont="1" applyBorder="1"/>
    <xf numFmtId="0" fontId="15" fillId="38" borderId="3" xfId="48" applyFont="1" applyBorder="1"/>
    <xf numFmtId="0" fontId="15" fillId="38" borderId="0" xfId="48" applyFont="1" applyBorder="1"/>
    <xf numFmtId="0" fontId="15" fillId="38" borderId="2" xfId="48" applyFont="1" applyBorder="1"/>
    <xf numFmtId="0" fontId="15" fillId="43" borderId="3" xfId="49" applyFont="1" applyBorder="1"/>
    <xf numFmtId="0" fontId="15" fillId="43" borderId="0" xfId="49" applyFont="1" applyBorder="1"/>
    <xf numFmtId="0" fontId="15" fillId="43" borderId="2" xfId="49" applyFont="1" applyBorder="1"/>
    <xf numFmtId="0" fontId="15" fillId="41" borderId="3" xfId="50" applyFont="1" applyBorder="1"/>
    <xf numFmtId="0" fontId="15" fillId="41" borderId="0" xfId="50" applyFont="1" applyBorder="1"/>
    <xf numFmtId="0" fontId="15" fillId="41" borderId="2" xfId="50" applyFont="1" applyBorder="1"/>
    <xf numFmtId="0" fontId="15" fillId="45" borderId="3" xfId="51" applyFont="1" applyBorder="1"/>
    <xf numFmtId="0" fontId="15" fillId="45" borderId="0" xfId="51" applyFont="1" applyBorder="1"/>
    <xf numFmtId="0" fontId="15" fillId="45" borderId="2" xfId="51" applyFont="1" applyBorder="1"/>
    <xf numFmtId="1" fontId="25" fillId="0" borderId="0" xfId="0" applyNumberFormat="1" applyFont="1" applyAlignment="1">
      <alignment horizontal="center"/>
    </xf>
    <xf numFmtId="0" fontId="15" fillId="30" borderId="0" xfId="27" applyFont="1" applyFill="1"/>
    <xf numFmtId="0" fontId="83" fillId="0" borderId="2" xfId="11" applyFont="1" applyBorder="1"/>
    <xf numFmtId="0" fontId="83" fillId="0" borderId="0" xfId="11" applyFont="1"/>
    <xf numFmtId="0" fontId="26" fillId="0" borderId="2" xfId="28" applyFont="1" applyBorder="1"/>
    <xf numFmtId="0" fontId="15" fillId="0" borderId="2" xfId="11" applyFont="1" applyBorder="1"/>
    <xf numFmtId="0" fontId="88" fillId="48" borderId="0" xfId="0" applyFont="1" applyFill="1" applyAlignment="1">
      <alignment vertical="center"/>
    </xf>
    <xf numFmtId="0" fontId="88" fillId="48" borderId="19" xfId="0" applyFont="1" applyFill="1" applyBorder="1" applyAlignment="1">
      <alignment vertical="center"/>
    </xf>
    <xf numFmtId="0" fontId="0" fillId="48" borderId="19" xfId="0" applyFill="1" applyBorder="1" applyAlignment="1">
      <alignment vertical="center"/>
    </xf>
    <xf numFmtId="0" fontId="89" fillId="47" borderId="17" xfId="0" applyFont="1" applyFill="1" applyBorder="1" applyAlignment="1">
      <alignment vertical="center"/>
    </xf>
    <xf numFmtId="0" fontId="0" fillId="48" borderId="0" xfId="0" applyFill="1" applyAlignment="1">
      <alignment vertical="center"/>
    </xf>
    <xf numFmtId="0" fontId="88" fillId="48" borderId="0" xfId="0" applyFont="1" applyFill="1" applyAlignment="1">
      <alignment horizontal="center" vertical="center"/>
    </xf>
    <xf numFmtId="0" fontId="0" fillId="48" borderId="0" xfId="0" applyFill="1" applyAlignment="1">
      <alignment horizontal="center" vertical="center"/>
    </xf>
    <xf numFmtId="0" fontId="0" fillId="47" borderId="17" xfId="0" applyFill="1" applyBorder="1" applyAlignment="1">
      <alignment vertical="center"/>
    </xf>
    <xf numFmtId="0" fontId="88" fillId="47" borderId="17" xfId="0" applyFont="1" applyFill="1" applyBorder="1" applyAlignment="1">
      <alignment vertical="center"/>
    </xf>
    <xf numFmtId="0" fontId="0" fillId="47" borderId="0" xfId="0" applyFill="1" applyAlignment="1">
      <alignment vertical="center"/>
    </xf>
    <xf numFmtId="0" fontId="88" fillId="47" borderId="0" xfId="0" applyFont="1" applyFill="1" applyAlignment="1">
      <alignment vertical="center"/>
    </xf>
    <xf numFmtId="0" fontId="88" fillId="48" borderId="19" xfId="0" applyFont="1" applyFill="1" applyBorder="1" applyAlignment="1">
      <alignment horizontal="center" vertical="center"/>
    </xf>
    <xf numFmtId="0" fontId="88" fillId="47" borderId="0" xfId="0" applyFont="1" applyFill="1" applyAlignment="1">
      <alignment horizontal="center" vertical="center"/>
    </xf>
    <xf numFmtId="0" fontId="89" fillId="47" borderId="0" xfId="0" applyFont="1" applyFill="1" applyAlignment="1">
      <alignment horizontal="center" vertical="center"/>
    </xf>
    <xf numFmtId="0" fontId="79" fillId="0" borderId="0" xfId="6" applyFont="1"/>
    <xf numFmtId="164" fontId="15" fillId="3" borderId="0" xfId="6" applyNumberFormat="1" applyFont="1" applyFill="1" applyAlignment="1">
      <alignment horizontal="center"/>
    </xf>
    <xf numFmtId="2" fontId="15" fillId="3" borderId="0" xfId="6" applyNumberFormat="1" applyFont="1" applyFill="1" applyAlignment="1">
      <alignment horizontal="center"/>
    </xf>
    <xf numFmtId="1" fontId="15" fillId="0" borderId="0" xfId="6" applyNumberFormat="1" applyFont="1" applyAlignment="1">
      <alignment horizontal="center"/>
    </xf>
    <xf numFmtId="164" fontId="15" fillId="0" borderId="0" xfId="6" applyNumberFormat="1" applyFont="1" applyAlignment="1">
      <alignment horizontal="center"/>
    </xf>
    <xf numFmtId="0" fontId="25" fillId="0" borderId="0" xfId="0" applyFont="1"/>
    <xf numFmtId="0" fontId="25" fillId="0" borderId="0" xfId="0" applyFont="1" applyAlignment="1">
      <alignment horizontal="center"/>
    </xf>
    <xf numFmtId="0" fontId="93" fillId="0" borderId="0" xfId="2" applyFont="1" applyAlignment="1" applyProtection="1"/>
    <xf numFmtId="2" fontId="93" fillId="0" borderId="0" xfId="2" quotePrefix="1" applyNumberFormat="1" applyFont="1" applyFill="1" applyAlignment="1" applyProtection="1">
      <alignment horizontal="left"/>
    </xf>
    <xf numFmtId="0" fontId="87" fillId="0" borderId="0" xfId="2" applyFont="1" applyAlignment="1" applyProtection="1"/>
    <xf numFmtId="0" fontId="32" fillId="0" borderId="0" xfId="0" applyFont="1"/>
    <xf numFmtId="0" fontId="8" fillId="0" borderId="1" xfId="0" applyFont="1" applyBorder="1" applyAlignment="1">
      <alignment horizontal="center"/>
    </xf>
    <xf numFmtId="0" fontId="8" fillId="0" borderId="3" xfId="0" applyFont="1" applyBorder="1" applyAlignment="1">
      <alignment horizontal="fill"/>
    </xf>
    <xf numFmtId="165" fontId="8" fillId="0" borderId="5" xfId="0" applyNumberFormat="1" applyFont="1" applyBorder="1" applyAlignment="1">
      <alignment horizontal="center"/>
    </xf>
    <xf numFmtId="0" fontId="8" fillId="0" borderId="0" xfId="19" applyFont="1"/>
    <xf numFmtId="2" fontId="23" fillId="0" borderId="0" xfId="0" applyNumberFormat="1" applyFont="1" applyAlignment="1">
      <alignment horizontal="center"/>
    </xf>
    <xf numFmtId="0" fontId="8" fillId="0" borderId="7" xfId="0" applyFont="1" applyBorder="1" applyAlignment="1">
      <alignment horizontal="center" vertical="top"/>
    </xf>
    <xf numFmtId="0" fontId="30" fillId="0" borderId="1" xfId="0" applyFont="1" applyBorder="1"/>
    <xf numFmtId="0" fontId="12" fillId="0" borderId="8" xfId="0" applyFont="1" applyBorder="1" applyAlignment="1">
      <alignment horizontal="left"/>
    </xf>
    <xf numFmtId="0" fontId="30" fillId="0" borderId="0" xfId="0" applyFont="1" applyAlignment="1">
      <alignment horizontal="center"/>
    </xf>
    <xf numFmtId="0" fontId="23" fillId="0" borderId="0" xfId="2" quotePrefix="1" applyFont="1" applyAlignment="1" applyProtection="1"/>
    <xf numFmtId="0" fontId="37" fillId="0" borderId="0" xfId="0" applyFont="1" applyAlignment="1">
      <alignment horizontal="center"/>
    </xf>
    <xf numFmtId="0" fontId="36" fillId="0" borderId="0" xfId="0" applyFont="1" applyAlignment="1">
      <alignment horizontal="center"/>
    </xf>
    <xf numFmtId="0" fontId="36" fillId="0" borderId="0" xfId="0" applyFont="1" applyAlignment="1">
      <alignment horizontal="justify"/>
    </xf>
    <xf numFmtId="0" fontId="23" fillId="0" borderId="0" xfId="23" applyFont="1"/>
    <xf numFmtId="0" fontId="23" fillId="0" borderId="0" xfId="23" quotePrefix="1" applyFont="1"/>
    <xf numFmtId="2" fontId="23" fillId="0" borderId="3" xfId="23" applyNumberFormat="1" applyFont="1" applyBorder="1" applyAlignment="1">
      <alignment horizontal="center"/>
    </xf>
    <xf numFmtId="2" fontId="23" fillId="0" borderId="0" xfId="23" applyNumberFormat="1" applyFont="1" applyAlignment="1">
      <alignment horizontal="center"/>
    </xf>
    <xf numFmtId="0" fontId="23" fillId="0" borderId="0" xfId="23" applyFont="1" applyAlignment="1">
      <alignment horizontal="center"/>
    </xf>
    <xf numFmtId="9" fontId="23" fillId="0" borderId="0" xfId="23" applyNumberFormat="1" applyFont="1" applyAlignment="1">
      <alignment horizontal="right"/>
    </xf>
    <xf numFmtId="0" fontId="12" fillId="0" borderId="0" xfId="17" applyFont="1"/>
    <xf numFmtId="0" fontId="15" fillId="0" borderId="5" xfId="27" applyFont="1" applyBorder="1"/>
    <xf numFmtId="0" fontId="15" fillId="0" borderId="2" xfId="28" applyFont="1" applyBorder="1"/>
    <xf numFmtId="0" fontId="15" fillId="0" borderId="0" xfId="28" applyFont="1"/>
    <xf numFmtId="0" fontId="15" fillId="0" borderId="3" xfId="28" applyFont="1" applyBorder="1"/>
    <xf numFmtId="0" fontId="15" fillId="51" borderId="2" xfId="54" applyFont="1" applyBorder="1"/>
    <xf numFmtId="0" fontId="15" fillId="51" borderId="0" xfId="54" applyFont="1" applyBorder="1"/>
    <xf numFmtId="0" fontId="15" fillId="51" borderId="3" xfId="54" applyFont="1" applyBorder="1"/>
    <xf numFmtId="164" fontId="15" fillId="51" borderId="0" xfId="54" applyNumberFormat="1" applyFont="1" applyBorder="1"/>
    <xf numFmtId="164" fontId="15" fillId="51" borderId="2" xfId="54" applyNumberFormat="1" applyFont="1" applyBorder="1"/>
    <xf numFmtId="164" fontId="15" fillId="51" borderId="8" xfId="54" applyNumberFormat="1" applyFont="1" applyBorder="1"/>
    <xf numFmtId="164" fontId="25" fillId="0" borderId="5" xfId="27" applyNumberFormat="1" applyFont="1" applyBorder="1" applyAlignment="1">
      <alignment horizontal="right"/>
    </xf>
    <xf numFmtId="0" fontId="15" fillId="52" borderId="2" xfId="55" applyFont="1" applyBorder="1"/>
    <xf numFmtId="0" fontId="15" fillId="52" borderId="0" xfId="55" applyFont="1" applyBorder="1"/>
    <xf numFmtId="0" fontId="15" fillId="52" borderId="3" xfId="55" applyFont="1" applyBorder="1"/>
    <xf numFmtId="164" fontId="15" fillId="52" borderId="0" xfId="55" applyNumberFormat="1" applyFont="1" applyBorder="1"/>
    <xf numFmtId="164" fontId="15" fillId="52" borderId="2" xfId="55" applyNumberFormat="1" applyFont="1" applyBorder="1"/>
    <xf numFmtId="164" fontId="15" fillId="52" borderId="8" xfId="55" applyNumberFormat="1" applyFont="1" applyBorder="1"/>
    <xf numFmtId="164" fontId="15" fillId="41" borderId="0" xfId="50" applyNumberFormat="1" applyFont="1" applyBorder="1"/>
    <xf numFmtId="164" fontId="15" fillId="41" borderId="2" xfId="50" applyNumberFormat="1" applyFont="1" applyBorder="1"/>
    <xf numFmtId="164" fontId="15" fillId="41" borderId="8" xfId="50" applyNumberFormat="1" applyFont="1" applyBorder="1"/>
    <xf numFmtId="0" fontId="15" fillId="50" borderId="2" xfId="53" applyFont="1" applyBorder="1"/>
    <xf numFmtId="0" fontId="15" fillId="50" borderId="0" xfId="53" applyFont="1" applyBorder="1"/>
    <xf numFmtId="0" fontId="15" fillId="50" borderId="3" xfId="53" applyFont="1" applyBorder="1"/>
    <xf numFmtId="0" fontId="15" fillId="50" borderId="3" xfId="53" applyFont="1" applyBorder="1" applyAlignment="1">
      <alignment horizontal="center"/>
    </xf>
    <xf numFmtId="3" fontId="25" fillId="0" borderId="2" xfId="29" applyNumberFormat="1" applyFont="1" applyBorder="1" applyAlignment="1">
      <alignment horizontal="center"/>
    </xf>
    <xf numFmtId="3" fontId="25" fillId="0" borderId="0" xfId="29" applyNumberFormat="1" applyFont="1" applyAlignment="1">
      <alignment horizontal="center"/>
    </xf>
    <xf numFmtId="164" fontId="15" fillId="43" borderId="0" xfId="49" applyNumberFormat="1" applyFont="1" applyBorder="1"/>
    <xf numFmtId="164" fontId="15" fillId="43" borderId="2" xfId="49" applyNumberFormat="1" applyFont="1" applyBorder="1"/>
    <xf numFmtId="164" fontId="15" fillId="43" borderId="8" xfId="49" applyNumberFormat="1" applyFont="1" applyBorder="1"/>
    <xf numFmtId="164" fontId="15" fillId="45" borderId="0" xfId="51" applyNumberFormat="1" applyFont="1" applyBorder="1"/>
    <xf numFmtId="164" fontId="15" fillId="45" borderId="2" xfId="51" applyNumberFormat="1" applyFont="1" applyBorder="1"/>
    <xf numFmtId="164" fontId="15" fillId="45" borderId="8" xfId="51" applyNumberFormat="1" applyFont="1" applyBorder="1"/>
    <xf numFmtId="164" fontId="15" fillId="38" borderId="0" xfId="48" applyNumberFormat="1" applyFont="1" applyBorder="1"/>
    <xf numFmtId="164" fontId="15" fillId="38" borderId="2" xfId="48" applyNumberFormat="1" applyFont="1" applyBorder="1"/>
    <xf numFmtId="164" fontId="15" fillId="38" borderId="8" xfId="48" applyNumberFormat="1" applyFont="1" applyBorder="1"/>
    <xf numFmtId="0" fontId="15" fillId="39" borderId="5" xfId="47" applyFont="1" applyBorder="1"/>
    <xf numFmtId="164" fontId="15" fillId="39" borderId="5" xfId="47" applyNumberFormat="1" applyFont="1" applyBorder="1"/>
    <xf numFmtId="0" fontId="15" fillId="51" borderId="3" xfId="54" applyFont="1" applyBorder="1" applyAlignment="1">
      <alignment horizontal="center"/>
    </xf>
    <xf numFmtId="0" fontId="15" fillId="52" borderId="3" xfId="55" applyFont="1" applyBorder="1" applyAlignment="1">
      <alignment horizontal="center"/>
    </xf>
    <xf numFmtId="0" fontId="15" fillId="41" borderId="3" xfId="50" applyFont="1" applyBorder="1" applyAlignment="1">
      <alignment horizontal="center"/>
    </xf>
    <xf numFmtId="3" fontId="25" fillId="0" borderId="3" xfId="29" applyNumberFormat="1" applyFont="1" applyBorder="1" applyAlignment="1">
      <alignment horizontal="center"/>
    </xf>
    <xf numFmtId="174" fontId="25" fillId="0" borderId="5" xfId="29" applyNumberFormat="1" applyFont="1" applyBorder="1" applyAlignment="1">
      <alignment horizontal="center"/>
    </xf>
    <xf numFmtId="167" fontId="25" fillId="0" borderId="5" xfId="29" applyNumberFormat="1" applyFont="1" applyBorder="1" applyAlignment="1">
      <alignment horizontal="center"/>
    </xf>
    <xf numFmtId="3" fontId="25" fillId="0" borderId="5" xfId="29" applyNumberFormat="1" applyFont="1" applyBorder="1" applyAlignment="1">
      <alignment horizontal="center"/>
    </xf>
    <xf numFmtId="0" fontId="83" fillId="0" borderId="8" xfId="11" applyFont="1" applyBorder="1"/>
    <xf numFmtId="0" fontId="84" fillId="0" borderId="2" xfId="11" applyFont="1" applyBorder="1"/>
    <xf numFmtId="0" fontId="41" fillId="0" borderId="0" xfId="41" applyFont="1"/>
    <xf numFmtId="0" fontId="41" fillId="0" borderId="3" xfId="41" applyFont="1" applyBorder="1"/>
    <xf numFmtId="165" fontId="8" fillId="0" borderId="0" xfId="41" applyNumberFormat="1"/>
    <xf numFmtId="0" fontId="52" fillId="5" borderId="0" xfId="36" applyFont="1" applyFill="1" applyAlignment="1">
      <alignment horizontal="center" wrapText="1"/>
    </xf>
    <xf numFmtId="0" fontId="15" fillId="50" borderId="8" xfId="53" applyFont="1" applyBorder="1"/>
    <xf numFmtId="0" fontId="15" fillId="51" borderId="8" xfId="54" applyFont="1" applyBorder="1"/>
    <xf numFmtId="0" fontId="15" fillId="52" borderId="8" xfId="55" applyFont="1" applyBorder="1"/>
    <xf numFmtId="0" fontId="15" fillId="41" borderId="8" xfId="50" applyFont="1" applyBorder="1"/>
    <xf numFmtId="0" fontId="15" fillId="43" borderId="8" xfId="49" applyFont="1" applyBorder="1"/>
    <xf numFmtId="0" fontId="15" fillId="45" borderId="8" xfId="51" applyFont="1" applyBorder="1"/>
    <xf numFmtId="0" fontId="15" fillId="38" borderId="8" xfId="48" applyFont="1" applyBorder="1"/>
    <xf numFmtId="0" fontId="15" fillId="39" borderId="8" xfId="47" applyFont="1" applyBorder="1"/>
    <xf numFmtId="175" fontId="15" fillId="50" borderId="3" xfId="53" applyNumberFormat="1" applyFont="1" applyBorder="1"/>
    <xf numFmtId="175" fontId="15" fillId="50" borderId="8" xfId="53" applyNumberFormat="1" applyFont="1" applyBorder="1"/>
    <xf numFmtId="0" fontId="15" fillId="0" borderId="0" xfId="39" applyFont="1"/>
    <xf numFmtId="175" fontId="15" fillId="51" borderId="3" xfId="54" applyNumberFormat="1" applyFont="1" applyBorder="1"/>
    <xf numFmtId="175" fontId="15" fillId="51" borderId="8" xfId="54" applyNumberFormat="1" applyFont="1" applyBorder="1"/>
    <xf numFmtId="175" fontId="15" fillId="52" borderId="3" xfId="55" applyNumberFormat="1" applyFont="1" applyBorder="1"/>
    <xf numFmtId="175" fontId="15" fillId="52" borderId="8" xfId="55" applyNumberFormat="1" applyFont="1" applyBorder="1"/>
    <xf numFmtId="175" fontId="15" fillId="41" borderId="3" xfId="50" applyNumberFormat="1" applyFont="1" applyBorder="1"/>
    <xf numFmtId="175" fontId="15" fillId="41" borderId="8" xfId="50" applyNumberFormat="1" applyFont="1" applyBorder="1"/>
    <xf numFmtId="175" fontId="15" fillId="43" borderId="3" xfId="49" applyNumberFormat="1" applyFont="1" applyBorder="1"/>
    <xf numFmtId="175" fontId="15" fillId="43" borderId="8" xfId="49" applyNumberFormat="1" applyFont="1" applyBorder="1"/>
    <xf numFmtId="175" fontId="15" fillId="45" borderId="3" xfId="51" applyNumberFormat="1" applyFont="1" applyBorder="1"/>
    <xf numFmtId="175" fontId="15" fillId="45" borderId="8" xfId="51" applyNumberFormat="1" applyFont="1" applyBorder="1"/>
    <xf numFmtId="175" fontId="15" fillId="38" borderId="3" xfId="48" applyNumberFormat="1" applyFont="1" applyBorder="1"/>
    <xf numFmtId="175" fontId="15" fillId="38" borderId="8" xfId="48" applyNumberFormat="1" applyFont="1" applyBorder="1"/>
    <xf numFmtId="175" fontId="15" fillId="39" borderId="3" xfId="47" applyNumberFormat="1" applyFont="1" applyBorder="1"/>
    <xf numFmtId="175" fontId="15" fillId="39" borderId="8" xfId="47" applyNumberFormat="1" applyFont="1" applyBorder="1"/>
    <xf numFmtId="0" fontId="77" fillId="0" borderId="7" xfId="6" applyFont="1" applyBorder="1" applyAlignment="1">
      <alignment horizontal="center" vertical="center" wrapText="1"/>
    </xf>
    <xf numFmtId="0" fontId="79" fillId="0" borderId="7" xfId="6" applyFont="1" applyBorder="1" applyAlignment="1">
      <alignment horizontal="center" vertical="center"/>
    </xf>
    <xf numFmtId="0" fontId="79" fillId="0" borderId="7" xfId="6" applyFont="1" applyBorder="1" applyAlignment="1">
      <alignment horizontal="center" vertical="center" wrapText="1"/>
    </xf>
    <xf numFmtId="0" fontId="68" fillId="0" borderId="1" xfId="6" applyFont="1" applyBorder="1" applyAlignment="1">
      <alignment horizontal="center" vertical="center" wrapText="1"/>
    </xf>
    <xf numFmtId="0" fontId="13" fillId="0" borderId="8" xfId="33" applyFont="1" applyBorder="1" applyAlignment="1">
      <alignment horizontal="left"/>
    </xf>
    <xf numFmtId="165" fontId="68" fillId="0" borderId="3" xfId="6" applyNumberFormat="1" applyFont="1" applyBorder="1" applyAlignment="1">
      <alignment horizontal="center" vertical="center" wrapText="1"/>
    </xf>
    <xf numFmtId="0" fontId="12" fillId="0" borderId="7" xfId="6" applyFont="1" applyBorder="1" applyAlignment="1">
      <alignment horizontal="center"/>
    </xf>
    <xf numFmtId="0" fontId="12" fillId="0" borderId="7" xfId="17" applyFont="1" applyBorder="1" applyAlignment="1">
      <alignment horizontal="center"/>
    </xf>
    <xf numFmtId="0" fontId="15" fillId="0" borderId="2" xfId="0" applyFont="1" applyBorder="1"/>
    <xf numFmtId="11" fontId="13" fillId="0" borderId="0" xfId="56" applyNumberFormat="1" applyFont="1" applyAlignment="1">
      <alignment horizontal="right"/>
    </xf>
    <xf numFmtId="0" fontId="26" fillId="0" borderId="3" xfId="0" applyFont="1" applyBorder="1" applyAlignment="1">
      <alignment horizontal="center" vertical="center"/>
    </xf>
    <xf numFmtId="11" fontId="92" fillId="0" borderId="0" xfId="56" applyNumberFormat="1" applyFont="1" applyAlignment="1">
      <alignment horizontal="right"/>
    </xf>
    <xf numFmtId="0" fontId="11" fillId="0" borderId="2" xfId="57" applyBorder="1"/>
    <xf numFmtId="11" fontId="12" fillId="0" borderId="0" xfId="6" applyNumberFormat="1" applyFont="1" applyAlignment="1">
      <alignment horizontal="right"/>
    </xf>
    <xf numFmtId="11" fontId="95" fillId="0" borderId="0" xfId="56" applyNumberFormat="1" applyFont="1" applyAlignment="1">
      <alignment horizontal="right"/>
    </xf>
    <xf numFmtId="11" fontId="92" fillId="0" borderId="0" xfId="56" applyNumberFormat="1" applyFont="1"/>
    <xf numFmtId="0" fontId="11" fillId="0" borderId="2" xfId="58" applyBorder="1"/>
    <xf numFmtId="0" fontId="15" fillId="0" borderId="8" xfId="0" applyFont="1" applyBorder="1"/>
    <xf numFmtId="0" fontId="26" fillId="0" borderId="8" xfId="0" applyFont="1" applyBorder="1" applyAlignment="1">
      <alignment horizontal="center" vertical="center"/>
    </xf>
    <xf numFmtId="0" fontId="25" fillId="0" borderId="0" xfId="0" quotePrefix="1" applyFont="1"/>
    <xf numFmtId="164" fontId="41" fillId="0" borderId="3" xfId="6" applyNumberFormat="1" applyFont="1" applyBorder="1" applyAlignment="1">
      <alignment horizontal="center"/>
    </xf>
    <xf numFmtId="1" fontId="8" fillId="0" borderId="5" xfId="27" applyNumberFormat="1" applyBorder="1"/>
    <xf numFmtId="11" fontId="92" fillId="0" borderId="0" xfId="0" applyNumberFormat="1" applyFont="1" applyAlignment="1">
      <alignment horizontal="right"/>
    </xf>
    <xf numFmtId="11" fontId="95" fillId="0" borderId="0" xfId="0" applyNumberFormat="1" applyFont="1" applyAlignment="1">
      <alignment horizontal="right"/>
    </xf>
    <xf numFmtId="0" fontId="15" fillId="30" borderId="5" xfId="27" applyFont="1" applyFill="1" applyBorder="1"/>
    <xf numFmtId="174" fontId="15" fillId="32" borderId="0" xfId="27" applyNumberFormat="1" applyFont="1" applyFill="1"/>
    <xf numFmtId="174" fontId="15" fillId="32" borderId="3" xfId="27" applyNumberFormat="1" applyFont="1" applyFill="1" applyBorder="1"/>
    <xf numFmtId="174" fontId="15" fillId="31" borderId="0" xfId="27" applyNumberFormat="1" applyFont="1" applyFill="1"/>
    <xf numFmtId="174" fontId="15" fillId="31" borderId="3" xfId="27" applyNumberFormat="1" applyFont="1" applyFill="1" applyBorder="1"/>
    <xf numFmtId="174" fontId="15" fillId="33" borderId="0" xfId="27" applyNumberFormat="1" applyFont="1" applyFill="1"/>
    <xf numFmtId="174" fontId="15" fillId="33" borderId="3" xfId="27" applyNumberFormat="1" applyFont="1" applyFill="1" applyBorder="1"/>
    <xf numFmtId="174" fontId="15" fillId="30" borderId="0" xfId="27" applyNumberFormat="1" applyFont="1" applyFill="1"/>
    <xf numFmtId="174" fontId="15" fillId="30" borderId="3" xfId="27" applyNumberFormat="1" applyFont="1" applyFill="1" applyBorder="1"/>
    <xf numFmtId="174" fontId="15" fillId="30" borderId="5" xfId="27" applyNumberFormat="1" applyFont="1" applyFill="1" applyBorder="1"/>
    <xf numFmtId="3" fontId="25" fillId="31" borderId="0" xfId="27" applyNumberFormat="1" applyFont="1" applyFill="1"/>
    <xf numFmtId="3" fontId="25" fillId="31" borderId="3" xfId="27" applyNumberFormat="1" applyFont="1" applyFill="1" applyBorder="1"/>
    <xf numFmtId="3" fontId="25" fillId="33" borderId="0" xfId="27" applyNumberFormat="1" applyFont="1" applyFill="1"/>
    <xf numFmtId="3" fontId="25" fillId="33" borderId="3" xfId="27" applyNumberFormat="1" applyFont="1" applyFill="1" applyBorder="1"/>
    <xf numFmtId="3" fontId="25" fillId="30" borderId="5" xfId="27" applyNumberFormat="1" applyFont="1" applyFill="1" applyBorder="1"/>
    <xf numFmtId="0" fontId="35" fillId="0" borderId="3" xfId="27" applyFont="1" applyBorder="1" applyAlignment="1">
      <alignment horizontal="center" vertical="center"/>
    </xf>
    <xf numFmtId="0" fontId="73" fillId="0" borderId="0" xfId="0" quotePrefix="1" applyFont="1"/>
    <xf numFmtId="0" fontId="12" fillId="0" borderId="7" xfId="17" applyFont="1" applyBorder="1" applyAlignment="1">
      <alignment horizontal="left"/>
    </xf>
    <xf numFmtId="0" fontId="48" fillId="47" borderId="17" xfId="0" applyFont="1" applyFill="1" applyBorder="1" applyAlignment="1">
      <alignment vertical="center"/>
    </xf>
    <xf numFmtId="0" fontId="48" fillId="47" borderId="21" xfId="0" applyFont="1" applyFill="1" applyBorder="1" applyAlignment="1">
      <alignment vertical="center"/>
    </xf>
    <xf numFmtId="0" fontId="48" fillId="47" borderId="0" xfId="0" applyFont="1" applyFill="1" applyAlignment="1">
      <alignment vertical="center"/>
    </xf>
    <xf numFmtId="0" fontId="73" fillId="47" borderId="0" xfId="0" applyFont="1" applyFill="1" applyAlignment="1">
      <alignment vertical="top"/>
    </xf>
    <xf numFmtId="0" fontId="48" fillId="47" borderId="18" xfId="0" applyFont="1" applyFill="1" applyBorder="1" applyAlignment="1">
      <alignment horizontal="center" vertical="center"/>
    </xf>
    <xf numFmtId="0" fontId="48" fillId="47" borderId="0" xfId="0" applyFont="1" applyFill="1" applyAlignment="1">
      <alignment horizontal="center" vertical="center"/>
    </xf>
    <xf numFmtId="0" fontId="73" fillId="48" borderId="0" xfId="0" applyFont="1" applyFill="1" applyAlignment="1">
      <alignment vertical="center"/>
    </xf>
    <xf numFmtId="0" fontId="73" fillId="48" borderId="18" xfId="0" applyFont="1" applyFill="1" applyBorder="1" applyAlignment="1">
      <alignment horizontal="center" vertical="center"/>
    </xf>
    <xf numFmtId="0" fontId="73" fillId="48" borderId="0" xfId="0" applyFont="1" applyFill="1" applyAlignment="1">
      <alignment horizontal="center" vertical="center"/>
    </xf>
    <xf numFmtId="0" fontId="73" fillId="48" borderId="19" xfId="0" applyFont="1" applyFill="1" applyBorder="1" applyAlignment="1">
      <alignment vertical="center"/>
    </xf>
    <xf numFmtId="0" fontId="73" fillId="48" borderId="20" xfId="0" applyFont="1" applyFill="1" applyBorder="1" applyAlignment="1">
      <alignment horizontal="center" vertical="center"/>
    </xf>
    <xf numFmtId="0" fontId="73" fillId="48" borderId="19" xfId="0" applyFont="1" applyFill="1" applyBorder="1" applyAlignment="1">
      <alignment horizontal="center" vertical="center"/>
    </xf>
    <xf numFmtId="0" fontId="73" fillId="47" borderId="17" xfId="0" applyFont="1" applyFill="1" applyBorder="1" applyAlignment="1">
      <alignment vertical="center"/>
    </xf>
    <xf numFmtId="0" fontId="73" fillId="47" borderId="0" xfId="0" applyFont="1" applyFill="1" applyAlignment="1">
      <alignment vertical="center"/>
    </xf>
    <xf numFmtId="0" fontId="98" fillId="0" borderId="0" xfId="2" applyFont="1" applyAlignment="1" applyProtection="1">
      <alignment vertical="center"/>
    </xf>
    <xf numFmtId="2" fontId="8" fillId="0" borderId="1" xfId="38" applyNumberFormat="1" applyFont="1" applyBorder="1" applyAlignment="1">
      <alignment horizontal="center"/>
    </xf>
    <xf numFmtId="9" fontId="8" fillId="0" borderId="8" xfId="61" applyFont="1" applyFill="1" applyBorder="1" applyAlignment="1">
      <alignment horizontal="center"/>
    </xf>
    <xf numFmtId="2" fontId="8" fillId="0" borderId="0" xfId="0" applyNumberFormat="1" applyFont="1" applyAlignment="1">
      <alignment horizontal="left"/>
    </xf>
    <xf numFmtId="178" fontId="8" fillId="0" borderId="0" xfId="17" applyNumberFormat="1" applyFont="1"/>
    <xf numFmtId="0" fontId="12" fillId="0" borderId="8" xfId="17" applyFont="1" applyBorder="1" applyAlignment="1">
      <alignment horizontal="center" vertical="center"/>
    </xf>
    <xf numFmtId="0" fontId="8" fillId="0" borderId="8" xfId="17" applyFont="1" applyBorder="1" applyAlignment="1">
      <alignment horizontal="center" vertical="center"/>
    </xf>
    <xf numFmtId="0" fontId="8" fillId="35" borderId="3" xfId="17" applyFont="1" applyFill="1" applyBorder="1"/>
    <xf numFmtId="0" fontId="12" fillId="0" borderId="7" xfId="27" applyFont="1" applyBorder="1" applyAlignment="1">
      <alignment horizontal="center"/>
    </xf>
    <xf numFmtId="11" fontId="13" fillId="0" borderId="1" xfId="56" applyNumberFormat="1" applyFont="1" applyBorder="1" applyAlignment="1">
      <alignment horizontal="right"/>
    </xf>
    <xf numFmtId="11" fontId="13" fillId="0" borderId="2" xfId="56" applyNumberFormat="1" applyFont="1" applyBorder="1" applyAlignment="1">
      <alignment horizontal="right"/>
    </xf>
    <xf numFmtId="11" fontId="13" fillId="0" borderId="8" xfId="56" applyNumberFormat="1" applyFont="1" applyBorder="1" applyAlignment="1">
      <alignment horizontal="right"/>
    </xf>
    <xf numFmtId="11" fontId="92" fillId="0" borderId="2" xfId="0" applyNumberFormat="1" applyFont="1" applyBorder="1" applyAlignment="1">
      <alignment horizontal="right"/>
    </xf>
    <xf numFmtId="11" fontId="92" fillId="0" borderId="2" xfId="56" applyNumberFormat="1" applyFont="1" applyBorder="1" applyAlignment="1">
      <alignment horizontal="right"/>
    </xf>
    <xf numFmtId="11" fontId="92" fillId="0" borderId="8" xfId="56" applyNumberFormat="1" applyFont="1" applyBorder="1" applyAlignment="1">
      <alignment horizontal="right"/>
    </xf>
    <xf numFmtId="11" fontId="92" fillId="0" borderId="2" xfId="56" applyNumberFormat="1" applyFont="1" applyBorder="1"/>
    <xf numFmtId="11" fontId="92" fillId="0" borderId="3" xfId="56" applyNumberFormat="1" applyFont="1" applyBorder="1"/>
    <xf numFmtId="11" fontId="92" fillId="0" borderId="8" xfId="56" applyNumberFormat="1" applyFont="1" applyBorder="1"/>
    <xf numFmtId="11" fontId="99" fillId="0" borderId="2" xfId="6" applyNumberFormat="1" applyFont="1" applyBorder="1" applyAlignment="1">
      <alignment horizontal="right"/>
    </xf>
    <xf numFmtId="11" fontId="99" fillId="0" borderId="0" xfId="6" applyNumberFormat="1" applyFont="1" applyAlignment="1">
      <alignment horizontal="right"/>
    </xf>
    <xf numFmtId="11" fontId="99" fillId="0" borderId="3" xfId="6" applyNumberFormat="1" applyFont="1" applyBorder="1" applyAlignment="1">
      <alignment horizontal="right"/>
    </xf>
    <xf numFmtId="11" fontId="99" fillId="0" borderId="8" xfId="6" applyNumberFormat="1" applyFont="1" applyBorder="1" applyAlignment="1">
      <alignment horizontal="right"/>
    </xf>
    <xf numFmtId="11" fontId="95" fillId="0" borderId="2" xfId="0" applyNumberFormat="1" applyFont="1" applyBorder="1" applyAlignment="1">
      <alignment horizontal="right"/>
    </xf>
    <xf numFmtId="11" fontId="95" fillId="0" borderId="3" xfId="0" applyNumberFormat="1" applyFont="1" applyBorder="1" applyAlignment="1">
      <alignment horizontal="right"/>
    </xf>
    <xf numFmtId="11" fontId="95" fillId="0" borderId="2" xfId="56" applyNumberFormat="1" applyFont="1" applyBorder="1" applyAlignment="1">
      <alignment horizontal="right"/>
    </xf>
    <xf numFmtId="11" fontId="95" fillId="0" borderId="3" xfId="56" applyNumberFormat="1" applyFont="1" applyBorder="1" applyAlignment="1">
      <alignment horizontal="right"/>
    </xf>
    <xf numFmtId="11" fontId="95" fillId="0" borderId="8" xfId="56" applyNumberFormat="1" applyFont="1" applyBorder="1"/>
    <xf numFmtId="11" fontId="95" fillId="0" borderId="8" xfId="56" applyNumberFormat="1" applyFont="1" applyBorder="1" applyAlignment="1">
      <alignment horizontal="right"/>
    </xf>
    <xf numFmtId="11" fontId="95" fillId="0" borderId="4" xfId="0" applyNumberFormat="1" applyFont="1" applyBorder="1" applyAlignment="1">
      <alignment horizontal="right"/>
    </xf>
    <xf numFmtId="11" fontId="95" fillId="0" borderId="5" xfId="0" applyNumberFormat="1" applyFont="1" applyBorder="1" applyAlignment="1">
      <alignment horizontal="right"/>
    </xf>
    <xf numFmtId="11" fontId="95" fillId="0" borderId="6" xfId="0" applyNumberFormat="1" applyFont="1" applyBorder="1" applyAlignment="1">
      <alignment horizontal="right"/>
    </xf>
    <xf numFmtId="11" fontId="95" fillId="0" borderId="4" xfId="56" applyNumberFormat="1" applyFont="1" applyBorder="1" applyAlignment="1">
      <alignment horizontal="right"/>
    </xf>
    <xf numFmtId="11" fontId="95" fillId="0" borderId="5" xfId="56" applyNumberFormat="1" applyFont="1" applyBorder="1" applyAlignment="1">
      <alignment horizontal="right"/>
    </xf>
    <xf numFmtId="11" fontId="95" fillId="0" borderId="6" xfId="56" applyNumberFormat="1" applyFont="1" applyBorder="1" applyAlignment="1">
      <alignment horizontal="right"/>
    </xf>
    <xf numFmtId="0" fontId="8" fillId="35" borderId="0" xfId="17" applyFont="1" applyFill="1" applyAlignment="1">
      <alignment vertical="center" wrapText="1"/>
    </xf>
    <xf numFmtId="0" fontId="8" fillId="35" borderId="3" xfId="17" applyFont="1" applyFill="1" applyBorder="1" applyAlignment="1">
      <alignment vertical="center" wrapText="1"/>
    </xf>
    <xf numFmtId="0" fontId="8" fillId="35" borderId="5" xfId="17" applyFont="1" applyFill="1" applyBorder="1" applyAlignment="1">
      <alignment vertical="center" wrapText="1"/>
    </xf>
    <xf numFmtId="0" fontId="8" fillId="35" borderId="6" xfId="17" applyFont="1" applyFill="1" applyBorder="1" applyAlignment="1">
      <alignment vertical="center" wrapText="1"/>
    </xf>
    <xf numFmtId="43" fontId="12" fillId="0" borderId="8" xfId="1" applyFont="1" applyBorder="1" applyAlignment="1">
      <alignment horizontal="center"/>
    </xf>
    <xf numFmtId="0" fontId="12" fillId="0" borderId="8" xfId="27" applyFont="1" applyBorder="1" applyAlignment="1">
      <alignment horizontal="center"/>
    </xf>
    <xf numFmtId="11" fontId="99" fillId="0" borderId="0" xfId="56" applyNumberFormat="1" applyFont="1" applyAlignment="1">
      <alignment horizontal="right"/>
    </xf>
    <xf numFmtId="0" fontId="12" fillId="0" borderId="8" xfId="0" applyFont="1" applyBorder="1" applyAlignment="1">
      <alignment horizontal="center" vertical="center"/>
    </xf>
    <xf numFmtId="0" fontId="8" fillId="35" borderId="0" xfId="17" applyFont="1" applyFill="1"/>
    <xf numFmtId="11" fontId="8" fillId="35" borderId="0" xfId="27" applyNumberFormat="1" applyFill="1"/>
    <xf numFmtId="0" fontId="8" fillId="35" borderId="0" xfId="27" applyFill="1"/>
    <xf numFmtId="0" fontId="8" fillId="35" borderId="3" xfId="27" applyFill="1" applyBorder="1"/>
    <xf numFmtId="0" fontId="8" fillId="35" borderId="5" xfId="17" applyFont="1" applyFill="1" applyBorder="1"/>
    <xf numFmtId="11" fontId="8" fillId="35" borderId="5" xfId="27" applyNumberFormat="1" applyFill="1" applyBorder="1"/>
    <xf numFmtId="0" fontId="8" fillId="35" borderId="5" xfId="27" applyFill="1" applyBorder="1"/>
    <xf numFmtId="0" fontId="8" fillId="35" borderId="6" xfId="27" applyFill="1" applyBorder="1"/>
    <xf numFmtId="0" fontId="12" fillId="0" borderId="7" xfId="17" applyFont="1" applyBorder="1" applyAlignment="1">
      <alignment horizontal="center" wrapText="1"/>
    </xf>
    <xf numFmtId="0" fontId="11" fillId="0" borderId="7" xfId="60" applyBorder="1"/>
    <xf numFmtId="0" fontId="12" fillId="0" borderId="7" xfId="17" applyFont="1" applyBorder="1" applyAlignment="1">
      <alignment horizontal="center" vertical="center" wrapText="1"/>
    </xf>
    <xf numFmtId="0" fontId="12" fillId="0" borderId="1" xfId="6" applyFont="1" applyBorder="1" applyAlignment="1">
      <alignment horizontal="center"/>
    </xf>
    <xf numFmtId="180" fontId="0" fillId="0" borderId="0" xfId="0" applyNumberFormat="1"/>
    <xf numFmtId="0" fontId="26" fillId="0" borderId="7" xfId="0" applyFont="1" applyBorder="1"/>
    <xf numFmtId="181" fontId="15" fillId="0" borderId="0" xfId="0" applyNumberFormat="1" applyFont="1"/>
    <xf numFmtId="181" fontId="15" fillId="0" borderId="3" xfId="0" applyNumberFormat="1" applyFont="1" applyBorder="1"/>
    <xf numFmtId="0" fontId="15" fillId="0" borderId="4" xfId="0" applyFont="1" applyBorder="1"/>
    <xf numFmtId="0" fontId="15" fillId="0" borderId="5" xfId="0" applyFont="1" applyBorder="1"/>
    <xf numFmtId="0" fontId="15" fillId="0" borderId="6" xfId="0" applyFont="1" applyBorder="1"/>
    <xf numFmtId="179" fontId="8" fillId="0" borderId="8" xfId="62" applyNumberFormat="1" applyFont="1" applyFill="1" applyBorder="1" applyAlignment="1">
      <alignment horizontal="center"/>
    </xf>
    <xf numFmtId="176" fontId="8" fillId="0" borderId="8" xfId="62" applyNumberFormat="1" applyFont="1" applyFill="1" applyBorder="1" applyAlignment="1">
      <alignment horizontal="center"/>
    </xf>
    <xf numFmtId="179" fontId="8" fillId="0" borderId="7" xfId="62" applyNumberFormat="1" applyFont="1" applyFill="1" applyBorder="1" applyAlignment="1">
      <alignment horizontal="center"/>
    </xf>
    <xf numFmtId="176" fontId="8" fillId="0" borderId="7" xfId="62" applyNumberFormat="1" applyFont="1" applyFill="1" applyBorder="1" applyAlignment="1">
      <alignment horizontal="center"/>
    </xf>
    <xf numFmtId="0" fontId="5" fillId="2" borderId="0" xfId="0" applyFont="1" applyFill="1" applyAlignment="1">
      <alignment vertical="center" wrapText="1"/>
    </xf>
    <xf numFmtId="0" fontId="41" fillId="0" borderId="2" xfId="6" applyFont="1" applyBorder="1"/>
    <xf numFmtId="0" fontId="41" fillId="0" borderId="0" xfId="6" applyFont="1"/>
    <xf numFmtId="2" fontId="41" fillId="0" borderId="2" xfId="6" applyNumberFormat="1" applyFont="1" applyBorder="1" applyAlignment="1">
      <alignment horizontal="center"/>
    </xf>
    <xf numFmtId="2" fontId="41" fillId="0" borderId="0" xfId="6" applyNumberFormat="1" applyFont="1" applyAlignment="1">
      <alignment horizontal="center"/>
    </xf>
    <xf numFmtId="2" fontId="41" fillId="0" borderId="3" xfId="6" applyNumberFormat="1" applyFont="1" applyBorder="1" applyAlignment="1">
      <alignment horizontal="center"/>
    </xf>
    <xf numFmtId="11" fontId="94" fillId="0" borderId="0" xfId="0" applyNumberFormat="1" applyFont="1" applyAlignment="1">
      <alignment horizontal="right"/>
    </xf>
    <xf numFmtId="11" fontId="13" fillId="0" borderId="0" xfId="56" applyNumberFormat="1" applyFont="1"/>
    <xf numFmtId="11" fontId="94" fillId="0" borderId="0" xfId="6" applyNumberFormat="1" applyFont="1" applyAlignment="1">
      <alignment horizontal="right"/>
    </xf>
    <xf numFmtId="11" fontId="94" fillId="0" borderId="0" xfId="0" applyNumberFormat="1" applyFont="1"/>
    <xf numFmtId="11" fontId="12" fillId="0" borderId="0" xfId="6" applyNumberFormat="1" applyFont="1" applyAlignment="1">
      <alignment horizontal="center"/>
    </xf>
    <xf numFmtId="11" fontId="12" fillId="0" borderId="0" xfId="17" applyNumberFormat="1" applyFont="1"/>
    <xf numFmtId="11" fontId="94" fillId="0" borderId="5" xfId="0" applyNumberFormat="1" applyFont="1" applyBorder="1"/>
    <xf numFmtId="11" fontId="12" fillId="0" borderId="5" xfId="6" applyNumberFormat="1" applyFont="1" applyBorder="1" applyAlignment="1">
      <alignment horizontal="center"/>
    </xf>
    <xf numFmtId="11" fontId="12" fillId="0" borderId="5" xfId="17" applyNumberFormat="1" applyFont="1" applyBorder="1"/>
    <xf numFmtId="11" fontId="92" fillId="0" borderId="0" xfId="17" applyNumberFormat="1" applyFont="1"/>
    <xf numFmtId="0" fontId="11" fillId="0" borderId="0" xfId="58"/>
    <xf numFmtId="1" fontId="11" fillId="0" borderId="25" xfId="33" applyNumberFormat="1" applyBorder="1" applyAlignment="1">
      <alignment horizontal="center"/>
    </xf>
    <xf numFmtId="2" fontId="11" fillId="0" borderId="26" xfId="33" applyNumberFormat="1" applyBorder="1" applyAlignment="1">
      <alignment horizontal="center"/>
    </xf>
    <xf numFmtId="1" fontId="11" fillId="0" borderId="27" xfId="33" applyNumberFormat="1" applyBorder="1" applyAlignment="1">
      <alignment horizontal="center"/>
    </xf>
    <xf numFmtId="0" fontId="8" fillId="0" borderId="7" xfId="25" applyFont="1" applyBorder="1"/>
    <xf numFmtId="172" fontId="8" fillId="0" borderId="3" xfId="25" applyNumberFormat="1" applyFont="1" applyBorder="1" applyAlignment="1">
      <alignment horizontal="center"/>
    </xf>
    <xf numFmtId="0" fontId="12" fillId="0" borderId="0" xfId="17" applyFont="1" applyAlignment="1">
      <alignment horizontal="center"/>
    </xf>
    <xf numFmtId="0" fontId="45" fillId="0" borderId="0" xfId="2" applyFont="1" applyFill="1" applyAlignment="1" applyProtection="1">
      <alignment vertical="top"/>
    </xf>
    <xf numFmtId="0" fontId="46" fillId="0" borderId="0" xfId="6" applyFont="1" applyAlignment="1">
      <alignment vertical="top"/>
    </xf>
    <xf numFmtId="0" fontId="10" fillId="0" borderId="0" xfId="6" applyFont="1" applyAlignment="1">
      <alignment vertical="top"/>
    </xf>
    <xf numFmtId="0" fontId="12" fillId="0" borderId="0" xfId="10" applyFont="1" applyAlignment="1">
      <alignment vertical="top"/>
    </xf>
    <xf numFmtId="0" fontId="41" fillId="0" borderId="0" xfId="10" applyFont="1" applyAlignment="1">
      <alignment horizontal="center" vertical="top"/>
    </xf>
    <xf numFmtId="2" fontId="41" fillId="0" borderId="0" xfId="10" applyNumberFormat="1" applyFont="1" applyAlignment="1">
      <alignment horizontal="center" vertical="top"/>
    </xf>
    <xf numFmtId="0" fontId="41" fillId="0" borderId="0" xfId="10" applyFont="1" applyAlignment="1">
      <alignment vertical="top"/>
    </xf>
    <xf numFmtId="0" fontId="8" fillId="0" borderId="0" xfId="11" applyFont="1" applyAlignment="1">
      <alignment vertical="top"/>
    </xf>
    <xf numFmtId="0" fontId="8" fillId="0" borderId="0" xfId="0" quotePrefix="1" applyFont="1" applyAlignment="1">
      <alignment horizontal="left" vertical="top"/>
    </xf>
    <xf numFmtId="169" fontId="8" fillId="0" borderId="0" xfId="0" applyNumberFormat="1" applyFont="1" applyAlignment="1">
      <alignment horizontal="center"/>
    </xf>
    <xf numFmtId="0" fontId="21" fillId="0" borderId="0" xfId="22" applyFont="1"/>
    <xf numFmtId="1" fontId="21" fillId="0" borderId="0" xfId="22" applyNumberFormat="1" applyFont="1"/>
    <xf numFmtId="0" fontId="8" fillId="0" borderId="0" xfId="0" applyFont="1" applyAlignment="1">
      <alignment horizontal="center" wrapText="1"/>
    </xf>
    <xf numFmtId="0" fontId="23" fillId="0" borderId="0" xfId="0" applyFont="1" applyAlignment="1">
      <alignment horizontal="center"/>
    </xf>
    <xf numFmtId="0" fontId="8" fillId="0" borderId="28" xfId="0" applyFont="1" applyBorder="1"/>
    <xf numFmtId="0" fontId="8" fillId="0" borderId="29" xfId="0" applyFont="1" applyBorder="1" applyAlignment="1">
      <alignment horizontal="center"/>
    </xf>
    <xf numFmtId="0" fontId="8" fillId="0" borderId="30" xfId="0" applyFont="1" applyBorder="1" applyAlignment="1">
      <alignment horizontal="center"/>
    </xf>
    <xf numFmtId="0" fontId="18" fillId="0" borderId="7" xfId="0" applyFont="1" applyBorder="1" applyAlignment="1">
      <alignment horizontal="left"/>
    </xf>
    <xf numFmtId="0" fontId="12" fillId="0" borderId="7" xfId="0" applyFont="1" applyBorder="1"/>
    <xf numFmtId="0" fontId="12" fillId="0" borderId="7" xfId="0" applyFont="1" applyBorder="1" applyAlignment="1">
      <alignment horizontal="left"/>
    </xf>
    <xf numFmtId="0" fontId="12" fillId="0" borderId="7" xfId="17" quotePrefix="1" applyFont="1" applyBorder="1" applyAlignment="1">
      <alignment horizontal="center"/>
    </xf>
    <xf numFmtId="0" fontId="73" fillId="48" borderId="1" xfId="0" applyFont="1" applyFill="1" applyBorder="1" applyAlignment="1">
      <alignment vertical="center"/>
    </xf>
    <xf numFmtId="0" fontId="73" fillId="48" borderId="1" xfId="0" applyFont="1" applyFill="1" applyBorder="1" applyAlignment="1">
      <alignment horizontal="center" vertical="center"/>
    </xf>
    <xf numFmtId="0" fontId="73" fillId="48" borderId="3" xfId="0" applyFont="1" applyFill="1" applyBorder="1" applyAlignment="1">
      <alignment horizontal="center" vertical="center"/>
    </xf>
    <xf numFmtId="0" fontId="73" fillId="48" borderId="29" xfId="0" applyFont="1" applyFill="1" applyBorder="1" applyAlignment="1">
      <alignment vertical="top"/>
    </xf>
    <xf numFmtId="0" fontId="73" fillId="48" borderId="31" xfId="0" applyFont="1" applyFill="1" applyBorder="1" applyAlignment="1">
      <alignment vertical="top"/>
    </xf>
    <xf numFmtId="0" fontId="73" fillId="48" borderId="31" xfId="0" applyFont="1" applyFill="1" applyBorder="1" applyAlignment="1">
      <alignment vertical="center"/>
    </xf>
    <xf numFmtId="0" fontId="73" fillId="48" borderId="31" xfId="0" applyFont="1" applyFill="1" applyBorder="1" applyAlignment="1">
      <alignment horizontal="center" vertical="center"/>
    </xf>
    <xf numFmtId="0" fontId="73" fillId="48" borderId="30" xfId="0" applyFont="1" applyFill="1" applyBorder="1" applyAlignment="1">
      <alignment horizontal="center" vertical="center"/>
    </xf>
    <xf numFmtId="0" fontId="73" fillId="48" borderId="29" xfId="0" applyFont="1" applyFill="1" applyBorder="1" applyAlignment="1">
      <alignment vertical="center"/>
    </xf>
    <xf numFmtId="0" fontId="73" fillId="48" borderId="2" xfId="0" applyFont="1" applyFill="1" applyBorder="1" applyAlignment="1">
      <alignment vertical="top"/>
    </xf>
    <xf numFmtId="0" fontId="73" fillId="48" borderId="0" xfId="0" applyFont="1" applyFill="1" applyAlignment="1">
      <alignment vertical="top"/>
    </xf>
    <xf numFmtId="0" fontId="48" fillId="47" borderId="17" xfId="0" applyFont="1" applyFill="1" applyBorder="1" applyAlignment="1">
      <alignment horizontal="center" vertical="center" wrapText="1"/>
    </xf>
    <xf numFmtId="1" fontId="25" fillId="0" borderId="2" xfId="0" applyNumberFormat="1" applyFont="1" applyBorder="1" applyAlignment="1">
      <alignment horizontal="center" vertical="center"/>
    </xf>
    <xf numFmtId="1" fontId="25" fillId="0" borderId="3" xfId="12" applyNumberFormat="1" applyFont="1" applyBorder="1" applyAlignment="1">
      <alignment horizontal="center" vertical="center"/>
    </xf>
    <xf numFmtId="1" fontId="25" fillId="0" borderId="2" xfId="12" applyNumberFormat="1" applyFont="1" applyBorder="1" applyAlignment="1">
      <alignment horizontal="center" vertical="center"/>
    </xf>
    <xf numFmtId="1" fontId="25" fillId="0" borderId="0" xfId="12" applyNumberFormat="1" applyFont="1" applyAlignment="1">
      <alignment horizontal="center" vertical="center"/>
    </xf>
    <xf numFmtId="1" fontId="25" fillId="0" borderId="0" xfId="0" applyNumberFormat="1" applyFont="1" applyAlignment="1">
      <alignment horizontal="center" vertical="center"/>
    </xf>
    <xf numFmtId="1" fontId="25" fillId="0" borderId="3" xfId="0" applyNumberFormat="1" applyFont="1" applyBorder="1" applyAlignment="1">
      <alignment horizontal="center" vertical="center"/>
    </xf>
    <xf numFmtId="1" fontId="25" fillId="0" borderId="2" xfId="27" applyNumberFormat="1" applyFont="1" applyBorder="1" applyAlignment="1">
      <alignment horizontal="center" vertical="center"/>
    </xf>
    <xf numFmtId="1" fontId="25" fillId="0" borderId="0" xfId="27" applyNumberFormat="1" applyFont="1" applyAlignment="1">
      <alignment horizontal="center" vertical="center"/>
    </xf>
    <xf numFmtId="1" fontId="25" fillId="0" borderId="3" xfId="27" applyNumberFormat="1" applyFont="1" applyBorder="1" applyAlignment="1">
      <alignment horizontal="center" vertical="center"/>
    </xf>
    <xf numFmtId="0" fontId="15" fillId="46" borderId="8" xfId="27" applyFont="1" applyFill="1" applyBorder="1"/>
    <xf numFmtId="0" fontId="15" fillId="46" borderId="2" xfId="27" applyFont="1" applyFill="1" applyBorder="1"/>
    <xf numFmtId="0" fontId="15" fillId="46" borderId="0" xfId="27" applyFont="1" applyFill="1"/>
    <xf numFmtId="0" fontId="15" fillId="46" borderId="8" xfId="52" applyFont="1" applyFill="1" applyBorder="1" applyAlignment="1"/>
    <xf numFmtId="0" fontId="15" fillId="46" borderId="2" xfId="52" applyFont="1" applyFill="1" applyBorder="1" applyAlignment="1"/>
    <xf numFmtId="0" fontId="15" fillId="46" borderId="0" xfId="52" applyFont="1" applyFill="1" applyBorder="1" applyAlignment="1"/>
    <xf numFmtId="0" fontId="15" fillId="46" borderId="3" xfId="52" applyFont="1" applyFill="1" applyBorder="1" applyAlignment="1"/>
    <xf numFmtId="0" fontId="15" fillId="46" borderId="8" xfId="52" applyFont="1" applyFill="1" applyBorder="1" applyAlignment="1">
      <alignment horizontal="center"/>
    </xf>
    <xf numFmtId="0" fontId="15" fillId="46" borderId="8" xfId="51" applyFont="1" applyFill="1" applyBorder="1" applyAlignment="1"/>
    <xf numFmtId="0" fontId="15" fillId="46" borderId="2" xfId="51" applyFont="1" applyFill="1" applyBorder="1" applyAlignment="1"/>
    <xf numFmtId="0" fontId="15" fillId="46" borderId="0" xfId="51" applyFont="1" applyFill="1" applyBorder="1" applyAlignment="1"/>
    <xf numFmtId="0" fontId="15" fillId="46" borderId="3" xfId="51" applyFont="1" applyFill="1" applyBorder="1" applyAlignment="1"/>
    <xf numFmtId="0" fontId="15" fillId="46" borderId="8" xfId="51" applyFont="1" applyFill="1" applyBorder="1" applyAlignment="1">
      <alignment horizontal="center"/>
    </xf>
    <xf numFmtId="0" fontId="15" fillId="3" borderId="8" xfId="27" applyFont="1" applyFill="1" applyBorder="1"/>
    <xf numFmtId="0" fontId="15" fillId="3" borderId="2" xfId="27" applyFont="1" applyFill="1" applyBorder="1"/>
    <xf numFmtId="0" fontId="15" fillId="3" borderId="3" xfId="27" applyFont="1" applyFill="1" applyBorder="1"/>
    <xf numFmtId="0" fontId="15" fillId="3" borderId="8" xfId="27" applyFont="1" applyFill="1" applyBorder="1" applyAlignment="1">
      <alignment horizontal="center"/>
    </xf>
    <xf numFmtId="0" fontId="15" fillId="34" borderId="8" xfId="51" applyFont="1" applyFill="1" applyBorder="1" applyAlignment="1"/>
    <xf numFmtId="0" fontId="15" fillId="34" borderId="0" xfId="51" applyFont="1" applyFill="1" applyBorder="1" applyAlignment="1"/>
    <xf numFmtId="0" fontId="15" fillId="34" borderId="3" xfId="51" applyFont="1" applyFill="1" applyBorder="1" applyAlignment="1"/>
    <xf numFmtId="0" fontId="15" fillId="34" borderId="8" xfId="51" applyFont="1" applyFill="1" applyBorder="1" applyAlignment="1">
      <alignment horizontal="center"/>
    </xf>
    <xf numFmtId="0" fontId="15" fillId="34" borderId="8" xfId="27" applyFont="1" applyFill="1" applyBorder="1"/>
    <xf numFmtId="0" fontId="15" fillId="34" borderId="2" xfId="27" applyFont="1" applyFill="1" applyBorder="1"/>
    <xf numFmtId="175" fontId="15" fillId="30" borderId="0" xfId="27" applyNumberFormat="1" applyFont="1" applyFill="1"/>
    <xf numFmtId="175" fontId="15" fillId="31" borderId="0" xfId="27" applyNumberFormat="1" applyFont="1" applyFill="1"/>
    <xf numFmtId="175" fontId="15" fillId="46" borderId="8" xfId="27" applyNumberFormat="1" applyFont="1" applyFill="1" applyBorder="1"/>
    <xf numFmtId="175" fontId="15" fillId="46" borderId="0" xfId="27" applyNumberFormat="1" applyFont="1" applyFill="1"/>
    <xf numFmtId="0" fontId="15" fillId="53" borderId="8" xfId="27" applyFont="1" applyFill="1" applyBorder="1"/>
    <xf numFmtId="175" fontId="15" fillId="53" borderId="8" xfId="27" applyNumberFormat="1" applyFont="1" applyFill="1" applyBorder="1"/>
    <xf numFmtId="175" fontId="15" fillId="53" borderId="0" xfId="27" applyNumberFormat="1" applyFont="1" applyFill="1"/>
    <xf numFmtId="0" fontId="15" fillId="3" borderId="0" xfId="27" applyFont="1" applyFill="1"/>
    <xf numFmtId="174" fontId="101" fillId="3" borderId="3" xfId="29" applyNumberFormat="1" applyFont="1" applyFill="1" applyBorder="1" applyAlignment="1">
      <alignment horizontal="center"/>
    </xf>
    <xf numFmtId="167" fontId="101" fillId="3" borderId="3" xfId="29" applyNumberFormat="1" applyFont="1" applyFill="1" applyBorder="1" applyAlignment="1">
      <alignment horizontal="center"/>
    </xf>
    <xf numFmtId="3" fontId="101" fillId="3" borderId="3" xfId="29" applyNumberFormat="1" applyFont="1" applyFill="1" applyBorder="1" applyAlignment="1">
      <alignment horizontal="center"/>
    </xf>
    <xf numFmtId="0" fontId="12" fillId="0" borderId="0" xfId="0" quotePrefix="1" applyFont="1" applyAlignment="1">
      <alignment horizontal="left"/>
    </xf>
    <xf numFmtId="0" fontId="12" fillId="0" borderId="33" xfId="0" applyFont="1" applyBorder="1" applyAlignment="1">
      <alignment horizontal="left"/>
    </xf>
    <xf numFmtId="43" fontId="8" fillId="0" borderId="2" xfId="1" applyFont="1" applyBorder="1" applyAlignment="1">
      <alignment horizontal="center"/>
    </xf>
    <xf numFmtId="43" fontId="8" fillId="0" borderId="0" xfId="1" applyFont="1" applyAlignment="1">
      <alignment horizontal="center"/>
    </xf>
    <xf numFmtId="43" fontId="8" fillId="0" borderId="3" xfId="1" applyFont="1" applyBorder="1" applyAlignment="1">
      <alignment horizontal="center"/>
    </xf>
    <xf numFmtId="43" fontId="8" fillId="0" borderId="33" xfId="1" applyFont="1" applyBorder="1" applyAlignment="1">
      <alignment horizontal="center"/>
    </xf>
    <xf numFmtId="43" fontId="8" fillId="0" borderId="19" xfId="1" applyFont="1" applyBorder="1" applyAlignment="1">
      <alignment horizontal="center"/>
    </xf>
    <xf numFmtId="43" fontId="8" fillId="0" borderId="34" xfId="1" applyFont="1" applyBorder="1" applyAlignment="1">
      <alignment horizontal="center"/>
    </xf>
    <xf numFmtId="0" fontId="12" fillId="0" borderId="16" xfId="0" applyFont="1" applyBorder="1"/>
    <xf numFmtId="0" fontId="12" fillId="0" borderId="5" xfId="0" applyFont="1" applyBorder="1" applyAlignment="1">
      <alignment horizontal="center" wrapText="1"/>
    </xf>
    <xf numFmtId="0" fontId="12" fillId="0" borderId="6" xfId="0" applyFont="1" applyBorder="1" applyAlignment="1">
      <alignment horizontal="center" wrapText="1"/>
    </xf>
    <xf numFmtId="0" fontId="8" fillId="0" borderId="32" xfId="0" applyFont="1" applyBorder="1"/>
    <xf numFmtId="0" fontId="8" fillId="0" borderId="33" xfId="0" applyFont="1" applyBorder="1" applyAlignment="1">
      <alignment horizontal="center" wrapText="1"/>
    </xf>
    <xf numFmtId="0" fontId="8" fillId="0" borderId="34" xfId="0" applyFont="1" applyBorder="1" applyAlignment="1">
      <alignment horizontal="center" wrapText="1"/>
    </xf>
    <xf numFmtId="0" fontId="8" fillId="0" borderId="8" xfId="23" applyBorder="1"/>
    <xf numFmtId="0" fontId="8" fillId="0" borderId="0" xfId="23"/>
    <xf numFmtId="0" fontId="41" fillId="0" borderId="0" xfId="0" applyFont="1"/>
    <xf numFmtId="0" fontId="8" fillId="0" borderId="2" xfId="23" applyBorder="1"/>
    <xf numFmtId="0" fontId="8" fillId="0" borderId="0" xfId="23" applyAlignment="1">
      <alignment horizontal="center"/>
    </xf>
    <xf numFmtId="0" fontId="8" fillId="0" borderId="3" xfId="23" applyBorder="1" applyAlignment="1">
      <alignment horizontal="center"/>
    </xf>
    <xf numFmtId="0" fontId="8" fillId="0" borderId="3" xfId="23" applyBorder="1"/>
    <xf numFmtId="0" fontId="8" fillId="0" borderId="2" xfId="23" applyBorder="1" applyAlignment="1">
      <alignment horizontal="center"/>
    </xf>
    <xf numFmtId="9" fontId="8" fillId="0" borderId="0" xfId="41" applyNumberFormat="1"/>
    <xf numFmtId="2" fontId="8" fillId="0" borderId="0" xfId="23" applyNumberFormat="1" applyAlignment="1">
      <alignment horizontal="center"/>
    </xf>
    <xf numFmtId="2" fontId="8" fillId="0" borderId="3" xfId="23" applyNumberFormat="1" applyBorder="1" applyAlignment="1">
      <alignment horizontal="center"/>
    </xf>
    <xf numFmtId="0" fontId="8" fillId="0" borderId="0" xfId="23" quotePrefix="1"/>
    <xf numFmtId="0" fontId="8" fillId="0" borderId="0" xfId="23" quotePrefix="1" applyAlignment="1">
      <alignment horizontal="left"/>
    </xf>
    <xf numFmtId="0" fontId="25" fillId="0" borderId="0" xfId="0" applyFont="1" applyAlignment="1">
      <alignment horizontal="left"/>
    </xf>
    <xf numFmtId="0" fontId="8" fillId="0" borderId="0" xfId="23" applyAlignment="1">
      <alignment horizontal="left"/>
    </xf>
    <xf numFmtId="0" fontId="102" fillId="0" borderId="0" xfId="0" applyFont="1"/>
    <xf numFmtId="0" fontId="6" fillId="0" borderId="0" xfId="2" applyAlignment="1" applyProtection="1"/>
    <xf numFmtId="0" fontId="11" fillId="0" borderId="7" xfId="24" applyBorder="1" applyAlignment="1">
      <alignment horizontal="center"/>
    </xf>
    <xf numFmtId="1" fontId="11" fillId="0" borderId="14" xfId="24" applyNumberFormat="1" applyBorder="1" applyAlignment="1">
      <alignment horizontal="center" wrapText="1"/>
    </xf>
    <xf numFmtId="1" fontId="11" fillId="0" borderId="15" xfId="24" applyNumberFormat="1" applyBorder="1" applyAlignment="1">
      <alignment horizontal="center" wrapText="1"/>
    </xf>
    <xf numFmtId="1" fontId="11" fillId="0" borderId="22" xfId="24" applyNumberFormat="1" applyBorder="1" applyAlignment="1">
      <alignment horizontal="center" wrapText="1"/>
    </xf>
    <xf numFmtId="0" fontId="25" fillId="0" borderId="8" xfId="0" applyFont="1" applyBorder="1"/>
    <xf numFmtId="0" fontId="11" fillId="0" borderId="2" xfId="24" applyBorder="1" applyAlignment="1">
      <alignment horizontal="center"/>
    </xf>
    <xf numFmtId="0" fontId="11" fillId="0" borderId="8" xfId="24" applyBorder="1" applyAlignment="1">
      <alignment horizontal="center"/>
    </xf>
    <xf numFmtId="0" fontId="11" fillId="0" borderId="24" xfId="24" applyBorder="1" applyAlignment="1">
      <alignment horizontal="left" wrapText="1"/>
    </xf>
    <xf numFmtId="0" fontId="11" fillId="0" borderId="0" xfId="24" applyAlignment="1">
      <alignment horizontal="center" wrapText="1"/>
    </xf>
    <xf numFmtId="1" fontId="11" fillId="0" borderId="0" xfId="24" applyNumberFormat="1" applyAlignment="1">
      <alignment horizontal="center" wrapText="1"/>
    </xf>
    <xf numFmtId="0" fontId="8" fillId="0" borderId="1" xfId="41" applyBorder="1"/>
    <xf numFmtId="0" fontId="25" fillId="0" borderId="0" xfId="39" applyFont="1"/>
    <xf numFmtId="0" fontId="84" fillId="0" borderId="0" xfId="39" applyFont="1"/>
    <xf numFmtId="4" fontId="25" fillId="0" borderId="0" xfId="0" applyNumberFormat="1" applyFont="1"/>
    <xf numFmtId="164" fontId="25" fillId="0" borderId="0" xfId="0" applyNumberFormat="1" applyFont="1"/>
    <xf numFmtId="0" fontId="103" fillId="0" borderId="0" xfId="39" applyFont="1"/>
    <xf numFmtId="175" fontId="25" fillId="0" borderId="0" xfId="0" applyNumberFormat="1" applyFont="1"/>
    <xf numFmtId="1" fontId="25" fillId="0" borderId="0" xfId="0" applyNumberFormat="1" applyFont="1"/>
    <xf numFmtId="0" fontId="41" fillId="0" borderId="0" xfId="0" quotePrefix="1" applyFont="1"/>
    <xf numFmtId="174" fontId="25" fillId="0" borderId="0" xfId="39" applyNumberFormat="1" applyFont="1"/>
    <xf numFmtId="164" fontId="15" fillId="0" borderId="2" xfId="27" applyNumberFormat="1" applyFont="1" applyBorder="1" applyAlignment="1">
      <alignment horizontal="center" vertical="center"/>
    </xf>
    <xf numFmtId="164" fontId="15" fillId="0" borderId="0" xfId="27" applyNumberFormat="1" applyFont="1" applyAlignment="1">
      <alignment horizontal="center" vertical="center"/>
    </xf>
    <xf numFmtId="164" fontId="15" fillId="0" borderId="3" xfId="27" applyNumberFormat="1" applyFont="1" applyBorder="1" applyAlignment="1">
      <alignment horizontal="center" vertical="center"/>
    </xf>
    <xf numFmtId="165" fontId="15" fillId="0" borderId="2" xfId="27" applyNumberFormat="1" applyFont="1" applyBorder="1" applyAlignment="1">
      <alignment horizontal="center" vertical="center"/>
    </xf>
    <xf numFmtId="165" fontId="15" fillId="0" borderId="0" xfId="27" applyNumberFormat="1" applyFont="1" applyAlignment="1">
      <alignment horizontal="center" vertical="center"/>
    </xf>
    <xf numFmtId="165" fontId="15" fillId="0" borderId="3" xfId="27" applyNumberFormat="1" applyFont="1" applyBorder="1" applyAlignment="1">
      <alignment horizontal="center" vertical="center"/>
    </xf>
    <xf numFmtId="1" fontId="15" fillId="0" borderId="2" xfId="27" applyNumberFormat="1" applyFont="1" applyBorder="1" applyAlignment="1">
      <alignment horizontal="center" vertical="center"/>
    </xf>
    <xf numFmtId="1" fontId="15" fillId="0" borderId="0" xfId="27" applyNumberFormat="1" applyFont="1" applyAlignment="1">
      <alignment horizontal="center" vertical="center"/>
    </xf>
    <xf numFmtId="1" fontId="15" fillId="0" borderId="3" xfId="27" applyNumberFormat="1" applyFont="1" applyBorder="1" applyAlignment="1">
      <alignment horizontal="center" vertical="center"/>
    </xf>
    <xf numFmtId="164" fontId="25" fillId="0" borderId="2" xfId="29" applyNumberFormat="1" applyFont="1" applyBorder="1" applyAlignment="1">
      <alignment horizontal="center" vertical="center"/>
    </xf>
    <xf numFmtId="164" fontId="25" fillId="0" borderId="0" xfId="29" applyNumberFormat="1" applyFont="1" applyAlignment="1">
      <alignment horizontal="center" vertical="center"/>
    </xf>
    <xf numFmtId="164" fontId="25" fillId="0" borderId="3" xfId="29" applyNumberFormat="1" applyFont="1" applyBorder="1" applyAlignment="1">
      <alignment horizontal="center" vertical="center"/>
    </xf>
    <xf numFmtId="165" fontId="25" fillId="0" borderId="2" xfId="29" applyNumberFormat="1" applyFont="1" applyBorder="1" applyAlignment="1">
      <alignment horizontal="center" vertical="center"/>
    </xf>
    <xf numFmtId="165" fontId="25" fillId="0" borderId="0" xfId="29" applyNumberFormat="1" applyFont="1" applyAlignment="1">
      <alignment horizontal="center" vertical="center"/>
    </xf>
    <xf numFmtId="165" fontId="25" fillId="0" borderId="3" xfId="29" applyNumberFormat="1" applyFont="1" applyBorder="1" applyAlignment="1">
      <alignment horizontal="center" vertical="center"/>
    </xf>
    <xf numFmtId="165" fontId="25" fillId="0" borderId="2" xfId="27" applyNumberFormat="1" applyFont="1" applyBorder="1" applyAlignment="1">
      <alignment horizontal="center" vertical="center"/>
    </xf>
    <xf numFmtId="165" fontId="25" fillId="0" borderId="0" xfId="27" applyNumberFormat="1" applyFont="1" applyAlignment="1">
      <alignment horizontal="center" vertical="center"/>
    </xf>
    <xf numFmtId="165" fontId="25" fillId="0" borderId="3" xfId="27" applyNumberFormat="1" applyFont="1" applyBorder="1" applyAlignment="1">
      <alignment horizontal="center" vertical="center"/>
    </xf>
    <xf numFmtId="164" fontId="25" fillId="0" borderId="2" xfId="0" applyNumberFormat="1" applyFont="1" applyBorder="1" applyAlignment="1">
      <alignment horizontal="center" vertical="center"/>
    </xf>
    <xf numFmtId="164" fontId="25" fillId="0" borderId="0" xfId="0" applyNumberFormat="1" applyFont="1" applyAlignment="1">
      <alignment horizontal="center" vertical="center"/>
    </xf>
    <xf numFmtId="164" fontId="25" fillId="0" borderId="3" xfId="0" applyNumberFormat="1" applyFont="1" applyBorder="1" applyAlignment="1">
      <alignment horizontal="center" vertical="center"/>
    </xf>
    <xf numFmtId="165" fontId="25" fillId="0" borderId="2" xfId="0" applyNumberFormat="1" applyFont="1" applyBorder="1" applyAlignment="1">
      <alignment horizontal="center" vertical="center"/>
    </xf>
    <xf numFmtId="165" fontId="25" fillId="0" borderId="0" xfId="0" applyNumberFormat="1" applyFont="1" applyAlignment="1">
      <alignment horizontal="center" vertical="center"/>
    </xf>
    <xf numFmtId="165" fontId="25" fillId="0" borderId="3" xfId="0" applyNumberFormat="1" applyFont="1" applyBorder="1" applyAlignment="1">
      <alignment horizontal="center" vertical="center"/>
    </xf>
    <xf numFmtId="164" fontId="25" fillId="0" borderId="2" xfId="28" applyNumberFormat="1" applyFont="1" applyBorder="1" applyAlignment="1">
      <alignment horizontal="center" vertical="center"/>
    </xf>
    <xf numFmtId="164" fontId="25" fillId="0" borderId="0" xfId="28" applyNumberFormat="1" applyFont="1" applyAlignment="1">
      <alignment horizontal="center" vertical="center"/>
    </xf>
    <xf numFmtId="164" fontId="25" fillId="0" borderId="3" xfId="28" applyNumberFormat="1" applyFont="1" applyBorder="1" applyAlignment="1">
      <alignment horizontal="center" vertical="center"/>
    </xf>
    <xf numFmtId="165" fontId="25" fillId="0" borderId="2" xfId="28" applyNumberFormat="1" applyFont="1" applyBorder="1" applyAlignment="1">
      <alignment horizontal="center" vertical="center"/>
    </xf>
    <xf numFmtId="165" fontId="25" fillId="0" borderId="0" xfId="28" applyNumberFormat="1" applyFont="1" applyAlignment="1">
      <alignment horizontal="center" vertical="center"/>
    </xf>
    <xf numFmtId="165" fontId="25" fillId="0" borderId="3" xfId="28" applyNumberFormat="1" applyFont="1" applyBorder="1" applyAlignment="1">
      <alignment horizontal="center" vertical="center"/>
    </xf>
    <xf numFmtId="164" fontId="25" fillId="0" borderId="2" xfId="27" applyNumberFormat="1" applyFont="1" applyBorder="1" applyAlignment="1">
      <alignment horizontal="center" vertical="center"/>
    </xf>
    <xf numFmtId="164" fontId="25" fillId="0" borderId="0" xfId="27" applyNumberFormat="1" applyFont="1" applyAlignment="1">
      <alignment horizontal="center" vertical="center"/>
    </xf>
    <xf numFmtId="164" fontId="25" fillId="0" borderId="3" xfId="27" applyNumberFormat="1" applyFont="1" applyBorder="1" applyAlignment="1">
      <alignment horizontal="center" vertical="center"/>
    </xf>
    <xf numFmtId="0" fontId="41" fillId="0" borderId="7" xfId="0" applyFont="1" applyBorder="1" applyAlignment="1">
      <alignment horizontal="center"/>
    </xf>
    <xf numFmtId="0" fontId="41" fillId="0" borderId="7" xfId="0" applyFont="1" applyBorder="1"/>
    <xf numFmtId="0" fontId="8" fillId="0" borderId="0" xfId="21"/>
    <xf numFmtId="0" fontId="8" fillId="0" borderId="2" xfId="21" applyBorder="1"/>
    <xf numFmtId="0" fontId="8" fillId="0" borderId="8" xfId="21" applyBorder="1" applyAlignment="1">
      <alignment horizontal="center"/>
    </xf>
    <xf numFmtId="0" fontId="8" fillId="0" borderId="2" xfId="21" applyBorder="1" applyAlignment="1">
      <alignment horizontal="center"/>
    </xf>
    <xf numFmtId="0" fontId="8" fillId="0" borderId="1" xfId="21" applyBorder="1" applyAlignment="1">
      <alignment horizontal="center"/>
    </xf>
    <xf numFmtId="0" fontId="8" fillId="0" borderId="0" xfId="22"/>
    <xf numFmtId="0" fontId="8" fillId="0" borderId="1" xfId="41" quotePrefix="1" applyBorder="1" applyAlignment="1">
      <alignment horizontal="left"/>
    </xf>
    <xf numFmtId="0" fontId="8" fillId="0" borderId="0" xfId="14" quotePrefix="1" applyAlignment="1">
      <alignment horizontal="center"/>
    </xf>
    <xf numFmtId="0" fontId="8" fillId="0" borderId="3" xfId="14" quotePrefix="1" applyBorder="1" applyAlignment="1">
      <alignment horizontal="left"/>
    </xf>
    <xf numFmtId="11" fontId="35" fillId="0" borderId="0" xfId="0" applyNumberFormat="1" applyFont="1"/>
    <xf numFmtId="11" fontId="35" fillId="0" borderId="3" xfId="0" applyNumberFormat="1" applyFont="1" applyBorder="1"/>
    <xf numFmtId="0" fontId="8" fillId="0" borderId="5" xfId="14" applyBorder="1" applyAlignment="1">
      <alignment horizontal="center"/>
    </xf>
    <xf numFmtId="0" fontId="41" fillId="0" borderId="3" xfId="0" applyFont="1" applyBorder="1"/>
    <xf numFmtId="0" fontId="35" fillId="0" borderId="2" xfId="0" applyFont="1" applyBorder="1" applyAlignment="1">
      <alignment horizontal="left"/>
    </xf>
    <xf numFmtId="2" fontId="8" fillId="0" borderId="2" xfId="14" applyNumberFormat="1" applyBorder="1" applyAlignment="1">
      <alignment horizontal="center"/>
    </xf>
    <xf numFmtId="2" fontId="8" fillId="0" borderId="0" xfId="14" applyNumberFormat="1" applyAlignment="1">
      <alignment horizontal="center"/>
    </xf>
    <xf numFmtId="2" fontId="8" fillId="0" borderId="3" xfId="14" applyNumberFormat="1" applyBorder="1" applyAlignment="1">
      <alignment horizontal="center"/>
    </xf>
    <xf numFmtId="0" fontId="35" fillId="0" borderId="2" xfId="44" applyFont="1" applyBorder="1" applyAlignment="1">
      <alignment horizontal="left"/>
    </xf>
    <xf numFmtId="0" fontId="104" fillId="0" borderId="0" xfId="3" applyFont="1"/>
    <xf numFmtId="0" fontId="105" fillId="0" borderId="0" xfId="3" applyFont="1"/>
    <xf numFmtId="0" fontId="41" fillId="0" borderId="0" xfId="0" applyFont="1" applyAlignment="1">
      <alignment vertical="top"/>
    </xf>
    <xf numFmtId="0" fontId="30" fillId="0" borderId="0" xfId="6" applyFont="1"/>
    <xf numFmtId="0" fontId="108" fillId="0" borderId="0" xfId="10" applyFont="1"/>
    <xf numFmtId="0" fontId="36" fillId="0" borderId="0" xfId="6" applyFont="1"/>
    <xf numFmtId="0" fontId="30" fillId="0" borderId="0" xfId="10" applyFont="1"/>
    <xf numFmtId="0" fontId="30" fillId="7" borderId="0" xfId="10" applyFont="1" applyFill="1"/>
    <xf numFmtId="0" fontId="30" fillId="5" borderId="0" xfId="10" applyFont="1" applyFill="1"/>
    <xf numFmtId="0" fontId="30" fillId="6" borderId="0" xfId="10" applyFont="1" applyFill="1"/>
    <xf numFmtId="0" fontId="30" fillId="8" borderId="0" xfId="10" applyFont="1" applyFill="1"/>
    <xf numFmtId="0" fontId="8" fillId="0" borderId="0" xfId="6" applyAlignment="1">
      <alignment vertical="top"/>
    </xf>
    <xf numFmtId="0" fontId="104" fillId="0" borderId="0" xfId="10" applyFont="1" applyAlignment="1">
      <alignment vertical="top"/>
    </xf>
    <xf numFmtId="0" fontId="105" fillId="0" borderId="0" xfId="10" applyFont="1" applyAlignment="1">
      <alignment vertical="top"/>
    </xf>
    <xf numFmtId="0" fontId="10" fillId="0" borderId="0" xfId="10" applyFont="1" applyAlignment="1">
      <alignment vertical="top"/>
    </xf>
    <xf numFmtId="0" fontId="35" fillId="0" borderId="0" xfId="10" applyFont="1" applyAlignment="1">
      <alignment vertical="top"/>
    </xf>
    <xf numFmtId="0" fontId="8" fillId="0" borderId="0" xfId="10" applyFont="1" applyAlignment="1">
      <alignment vertical="top"/>
    </xf>
    <xf numFmtId="0" fontId="8" fillId="0" borderId="0" xfId="12" applyFont="1" applyAlignment="1">
      <alignment vertical="top"/>
    </xf>
    <xf numFmtId="0" fontId="8" fillId="0" borderId="0" xfId="8" applyAlignment="1">
      <alignment horizontal="left"/>
    </xf>
    <xf numFmtId="164" fontId="8" fillId="0" borderId="0" xfId="8" applyNumberFormat="1" applyAlignment="1">
      <alignment horizontal="center"/>
    </xf>
    <xf numFmtId="165" fontId="8" fillId="0" borderId="0" xfId="8" applyNumberFormat="1" applyAlignment="1">
      <alignment horizontal="center"/>
    </xf>
    <xf numFmtId="165" fontId="8" fillId="3" borderId="0" xfId="8" applyNumberFormat="1" applyFill="1" applyAlignment="1">
      <alignment horizontal="center"/>
    </xf>
    <xf numFmtId="0" fontId="8" fillId="0" borderId="0" xfId="4" applyFont="1"/>
    <xf numFmtId="0" fontId="23" fillId="0" borderId="0" xfId="4" applyFont="1"/>
    <xf numFmtId="0" fontId="10" fillId="3" borderId="0" xfId="0" applyFont="1" applyFill="1" applyAlignment="1">
      <alignment horizontal="center"/>
    </xf>
    <xf numFmtId="1" fontId="41" fillId="0" borderId="0" xfId="0" applyNumberFormat="1" applyFont="1" applyAlignment="1">
      <alignment horizontal="center"/>
    </xf>
    <xf numFmtId="164" fontId="41" fillId="0" borderId="0" xfId="0" applyNumberFormat="1" applyFont="1" applyAlignment="1">
      <alignment horizontal="center"/>
    </xf>
    <xf numFmtId="0" fontId="41" fillId="3" borderId="0" xfId="0" applyFont="1" applyFill="1" applyAlignment="1">
      <alignment horizontal="center"/>
    </xf>
    <xf numFmtId="0" fontId="8" fillId="0" borderId="0" xfId="4" applyFont="1" applyAlignment="1">
      <alignment horizontal="center"/>
    </xf>
    <xf numFmtId="164" fontId="8" fillId="0" borderId="0" xfId="4" applyNumberFormat="1" applyFont="1" applyAlignment="1">
      <alignment horizontal="center"/>
    </xf>
    <xf numFmtId="1" fontId="8" fillId="0" borderId="0" xfId="5" applyNumberFormat="1" applyAlignment="1">
      <alignment horizontal="center" vertical="top"/>
    </xf>
    <xf numFmtId="0" fontId="10" fillId="3" borderId="31" xfId="0" applyFont="1" applyFill="1" applyBorder="1" applyAlignment="1">
      <alignment vertical="center" wrapText="1"/>
    </xf>
    <xf numFmtId="2" fontId="8" fillId="0" borderId="0" xfId="0" applyNumberFormat="1" applyFont="1" applyAlignment="1">
      <alignment horizontal="center" vertical="top"/>
    </xf>
    <xf numFmtId="0" fontId="25" fillId="0" borderId="0" xfId="0" applyFont="1" applyAlignment="1">
      <alignment vertical="top"/>
    </xf>
    <xf numFmtId="0" fontId="23" fillId="0" borderId="0" xfId="27" applyFont="1" applyAlignment="1">
      <alignment vertical="top"/>
    </xf>
    <xf numFmtId="0" fontId="46" fillId="0" borderId="0" xfId="41" applyFont="1" applyAlignment="1">
      <alignment vertical="top"/>
    </xf>
    <xf numFmtId="0" fontId="10" fillId="0" borderId="0" xfId="41" applyFont="1" applyAlignment="1">
      <alignment vertical="top"/>
    </xf>
    <xf numFmtId="0" fontId="8" fillId="0" borderId="0" xfId="41" applyAlignment="1">
      <alignment vertical="top"/>
    </xf>
    <xf numFmtId="0" fontId="21" fillId="0" borderId="0" xfId="41" applyFont="1" applyAlignment="1">
      <alignment vertical="top"/>
    </xf>
    <xf numFmtId="0" fontId="8" fillId="0" borderId="2" xfId="41" applyBorder="1" applyAlignment="1">
      <alignment horizontal="center" vertical="top"/>
    </xf>
    <xf numFmtId="0" fontId="8" fillId="0" borderId="0" xfId="41" applyAlignment="1">
      <alignment horizontal="center" vertical="top"/>
    </xf>
    <xf numFmtId="0" fontId="8" fillId="0" borderId="3" xfId="41" applyBorder="1" applyAlignment="1">
      <alignment horizontal="center" vertical="top"/>
    </xf>
    <xf numFmtId="0" fontId="8" fillId="0" borderId="1" xfId="41" applyBorder="1" applyAlignment="1">
      <alignment horizontal="center" vertical="top"/>
    </xf>
    <xf numFmtId="0" fontId="8" fillId="0" borderId="2" xfId="41" applyBorder="1" applyAlignment="1">
      <alignment vertical="top"/>
    </xf>
    <xf numFmtId="0" fontId="25" fillId="0" borderId="8" xfId="0" applyFont="1" applyBorder="1" applyAlignment="1">
      <alignment vertical="top"/>
    </xf>
    <xf numFmtId="0" fontId="8" fillId="0" borderId="29" xfId="41" applyBorder="1" applyAlignment="1">
      <alignment horizontal="center" vertical="top"/>
    </xf>
    <xf numFmtId="0" fontId="18" fillId="0" borderId="2" xfId="41" applyFont="1" applyBorder="1" applyAlignment="1">
      <alignment vertical="top"/>
    </xf>
    <xf numFmtId="0" fontId="8" fillId="0" borderId="3" xfId="41" applyBorder="1" applyAlignment="1">
      <alignment vertical="top"/>
    </xf>
    <xf numFmtId="1" fontId="8" fillId="0" borderId="2" xfId="41" applyNumberFormat="1" applyBorder="1" applyAlignment="1">
      <alignment horizontal="center" vertical="top"/>
    </xf>
    <xf numFmtId="1" fontId="8" fillId="0" borderId="0" xfId="41" applyNumberFormat="1" applyAlignment="1">
      <alignment horizontal="center" vertical="top"/>
    </xf>
    <xf numFmtId="1" fontId="8" fillId="0" borderId="3" xfId="41" applyNumberFormat="1" applyBorder="1" applyAlignment="1">
      <alignment horizontal="center" vertical="top"/>
    </xf>
    <xf numFmtId="0" fontId="8" fillId="0" borderId="8" xfId="41" applyBorder="1" applyAlignment="1">
      <alignment horizontal="center" vertical="top"/>
    </xf>
    <xf numFmtId="0" fontId="8" fillId="0" borderId="32" xfId="41" applyBorder="1" applyAlignment="1">
      <alignment horizontal="center" vertical="top"/>
    </xf>
    <xf numFmtId="1" fontId="8" fillId="0" borderId="33" xfId="41" applyNumberFormat="1" applyBorder="1" applyAlignment="1">
      <alignment horizontal="center" vertical="top"/>
    </xf>
    <xf numFmtId="1" fontId="8" fillId="0" borderId="19" xfId="41" applyNumberFormat="1" applyBorder="1" applyAlignment="1">
      <alignment horizontal="center" vertical="top"/>
    </xf>
    <xf numFmtId="1" fontId="8" fillId="0" borderId="34" xfId="41" applyNumberFormat="1" applyBorder="1" applyAlignment="1">
      <alignment horizontal="center" vertical="top"/>
    </xf>
    <xf numFmtId="0" fontId="8" fillId="0" borderId="8" xfId="41" applyBorder="1" applyAlignment="1">
      <alignment vertical="top"/>
    </xf>
    <xf numFmtId="0" fontId="8" fillId="0" borderId="28" xfId="41" applyBorder="1" applyAlignment="1">
      <alignment vertical="top"/>
    </xf>
    <xf numFmtId="1" fontId="8" fillId="0" borderId="29" xfId="41" applyNumberFormat="1" applyBorder="1" applyAlignment="1">
      <alignment horizontal="center" vertical="top"/>
    </xf>
    <xf numFmtId="0" fontId="8" fillId="0" borderId="0" xfId="38" applyFont="1" applyAlignment="1">
      <alignment horizontal="left" vertical="top"/>
    </xf>
    <xf numFmtId="0" fontId="12" fillId="0" borderId="2" xfId="41" applyFont="1" applyBorder="1" applyAlignment="1">
      <alignment horizontal="left" vertical="top" indent="2"/>
    </xf>
    <xf numFmtId="0" fontId="8" fillId="0" borderId="2" xfId="41" applyBorder="1" applyAlignment="1">
      <alignment horizontal="left" vertical="top" indent="2"/>
    </xf>
    <xf numFmtId="0" fontId="8" fillId="0" borderId="33" xfId="41" applyBorder="1" applyAlignment="1">
      <alignment horizontal="left" vertical="top" indent="2"/>
    </xf>
    <xf numFmtId="0" fontId="12" fillId="0" borderId="36" xfId="41" applyFont="1" applyBorder="1" applyAlignment="1">
      <alignment horizontal="left" vertical="top" indent="2"/>
    </xf>
    <xf numFmtId="0" fontId="8" fillId="0" borderId="35" xfId="41" applyBorder="1" applyAlignment="1">
      <alignment horizontal="center" vertical="top"/>
    </xf>
    <xf numFmtId="1" fontId="8" fillId="0" borderId="36" xfId="41" applyNumberFormat="1" applyBorder="1" applyAlignment="1">
      <alignment horizontal="center" vertical="top"/>
    </xf>
    <xf numFmtId="1" fontId="8" fillId="0" borderId="17" xfId="41" applyNumberFormat="1" applyBorder="1" applyAlignment="1">
      <alignment horizontal="center" vertical="top"/>
    </xf>
    <xf numFmtId="1" fontId="8" fillId="0" borderId="37" xfId="41" applyNumberFormat="1" applyBorder="1" applyAlignment="1">
      <alignment horizontal="center" vertical="top"/>
    </xf>
    <xf numFmtId="0" fontId="10" fillId="0" borderId="3" xfId="27" applyFont="1" applyBorder="1" applyAlignment="1">
      <alignment horizontal="center" vertical="center"/>
    </xf>
    <xf numFmtId="0" fontId="58" fillId="0" borderId="7" xfId="27" applyFont="1" applyBorder="1" applyAlignment="1">
      <alignment horizontal="center" vertical="center" wrapText="1"/>
    </xf>
    <xf numFmtId="0" fontId="10" fillId="0" borderId="8" xfId="27" applyFont="1" applyBorder="1" applyAlignment="1">
      <alignment horizontal="center" vertical="center" wrapText="1"/>
    </xf>
    <xf numFmtId="0" fontId="58" fillId="0" borderId="8" xfId="27" applyFont="1" applyBorder="1" applyAlignment="1">
      <alignment horizontal="center" vertical="center" wrapText="1"/>
    </xf>
    <xf numFmtId="0" fontId="110" fillId="0" borderId="0" xfId="0" applyFont="1"/>
    <xf numFmtId="0" fontId="4" fillId="0" borderId="0" xfId="0" applyFont="1"/>
    <xf numFmtId="0" fontId="3" fillId="0" borderId="0" xfId="3"/>
    <xf numFmtId="0" fontId="111" fillId="0" borderId="0" xfId="0" applyFont="1"/>
    <xf numFmtId="164" fontId="73" fillId="0" borderId="0" xfId="0" applyNumberFormat="1" applyFont="1"/>
    <xf numFmtId="164" fontId="0" fillId="0" borderId="0" xfId="0" applyNumberFormat="1"/>
    <xf numFmtId="0" fontId="73" fillId="29" borderId="0" xfId="0" quotePrefix="1" applyFont="1" applyFill="1"/>
    <xf numFmtId="0" fontId="73" fillId="27" borderId="0" xfId="0" applyFont="1" applyFill="1"/>
    <xf numFmtId="164" fontId="0" fillId="0" borderId="0" xfId="3" applyNumberFormat="1" applyFont="1"/>
    <xf numFmtId="164" fontId="113" fillId="0" borderId="0" xfId="0" applyNumberFormat="1" applyFont="1"/>
    <xf numFmtId="164" fontId="109" fillId="0" borderId="0" xfId="0" applyNumberFormat="1" applyFont="1"/>
    <xf numFmtId="0" fontId="0" fillId="27" borderId="0" xfId="0" applyFill="1"/>
    <xf numFmtId="0" fontId="114" fillId="0" borderId="0" xfId="0" applyFont="1"/>
    <xf numFmtId="174" fontId="0" fillId="0" borderId="0" xfId="0" applyNumberFormat="1"/>
    <xf numFmtId="174" fontId="0" fillId="0" borderId="0" xfId="3" applyNumberFormat="1" applyFont="1"/>
    <xf numFmtId="0" fontId="0" fillId="0" borderId="0" xfId="3" applyFont="1"/>
    <xf numFmtId="0" fontId="0" fillId="25" borderId="0" xfId="0" applyFill="1"/>
    <xf numFmtId="178" fontId="0" fillId="0" borderId="0" xfId="0" applyNumberFormat="1"/>
    <xf numFmtId="0" fontId="0" fillId="28" borderId="0" xfId="0" applyFill="1"/>
    <xf numFmtId="0" fontId="3" fillId="29" borderId="0" xfId="3" applyFill="1"/>
    <xf numFmtId="0" fontId="115" fillId="0" borderId="0" xfId="6" applyFont="1"/>
    <xf numFmtId="2" fontId="8" fillId="0" borderId="0" xfId="6" applyNumberFormat="1"/>
    <xf numFmtId="2" fontId="8" fillId="49" borderId="0" xfId="6" applyNumberFormat="1" applyFill="1"/>
    <xf numFmtId="0" fontId="70" fillId="0" borderId="0" xfId="6" applyFont="1" applyAlignment="1">
      <alignment horizontal="left"/>
    </xf>
    <xf numFmtId="164" fontId="73" fillId="0" borderId="0" xfId="6" applyNumberFormat="1" applyFont="1" applyAlignment="1">
      <alignment horizontal="center"/>
    </xf>
    <xf numFmtId="0" fontId="116" fillId="0" borderId="0" xfId="6" applyFont="1"/>
    <xf numFmtId="0" fontId="8" fillId="0" borderId="0" xfId="6" applyAlignment="1">
      <alignment horizontal="left"/>
    </xf>
    <xf numFmtId="1" fontId="8" fillId="0" borderId="0" xfId="6" applyNumberFormat="1" applyAlignment="1">
      <alignment horizontal="center"/>
    </xf>
    <xf numFmtId="1" fontId="8" fillId="3" borderId="0" xfId="6" applyNumberFormat="1" applyFill="1" applyAlignment="1">
      <alignment horizontal="center"/>
    </xf>
    <xf numFmtId="164" fontId="8" fillId="0" borderId="0" xfId="6" applyNumberFormat="1" applyAlignment="1">
      <alignment horizontal="center"/>
    </xf>
    <xf numFmtId="164" fontId="8" fillId="3" borderId="0" xfId="6" applyNumberFormat="1" applyFill="1" applyAlignment="1">
      <alignment horizontal="center"/>
    </xf>
    <xf numFmtId="164" fontId="8" fillId="3" borderId="0" xfId="6" applyNumberFormat="1" applyFill="1"/>
    <xf numFmtId="0" fontId="8" fillId="3" borderId="0" xfId="6" applyFill="1"/>
    <xf numFmtId="2" fontId="8" fillId="3" borderId="0" xfId="6" applyNumberFormat="1" applyFill="1" applyAlignment="1">
      <alignment horizontal="center"/>
    </xf>
    <xf numFmtId="2" fontId="8" fillId="0" borderId="0" xfId="6" applyNumberFormat="1" applyAlignment="1">
      <alignment horizontal="center"/>
    </xf>
    <xf numFmtId="1" fontId="73" fillId="0" borderId="0" xfId="6" applyNumberFormat="1" applyFont="1" applyAlignment="1">
      <alignment horizontal="center"/>
    </xf>
    <xf numFmtId="164" fontId="2" fillId="0" borderId="0" xfId="6" applyNumberFormat="1" applyFont="1" applyAlignment="1">
      <alignment horizontal="center"/>
    </xf>
    <xf numFmtId="0" fontId="73" fillId="0" borderId="0" xfId="6" applyFont="1"/>
    <xf numFmtId="0" fontId="117" fillId="0" borderId="0" xfId="6" applyFont="1"/>
    <xf numFmtId="0" fontId="118" fillId="0" borderId="0" xfId="0" applyFont="1" applyAlignment="1">
      <alignment vertical="center"/>
    </xf>
    <xf numFmtId="0" fontId="113" fillId="0" borderId="0" xfId="0" applyFont="1" applyAlignment="1">
      <alignment vertical="center" wrapText="1"/>
    </xf>
    <xf numFmtId="0" fontId="119" fillId="0" borderId="0" xfId="0" applyFont="1" applyAlignment="1">
      <alignment vertical="top"/>
    </xf>
    <xf numFmtId="0" fontId="120" fillId="26" borderId="0" xfId="0" applyFont="1" applyFill="1" applyAlignment="1">
      <alignment horizontal="center" vertical="center" wrapText="1"/>
    </xf>
    <xf numFmtId="0" fontId="120" fillId="0" borderId="0" xfId="0" applyFont="1" applyAlignment="1">
      <alignment horizontal="center" vertical="center"/>
    </xf>
    <xf numFmtId="0" fontId="121" fillId="0" borderId="0" xfId="0" applyFont="1" applyAlignment="1">
      <alignment horizontal="center" vertical="center"/>
    </xf>
    <xf numFmtId="0" fontId="2" fillId="0" borderId="0" xfId="0" applyFont="1"/>
    <xf numFmtId="0" fontId="113" fillId="0" borderId="0" xfId="0" applyFont="1" applyAlignment="1">
      <alignment vertical="center"/>
    </xf>
    <xf numFmtId="9" fontId="113" fillId="26" borderId="0" xfId="0" applyNumberFormat="1" applyFont="1" applyFill="1" applyAlignment="1">
      <alignment vertical="center"/>
    </xf>
    <xf numFmtId="9" fontId="113" fillId="0" borderId="0" xfId="0" applyNumberFormat="1" applyFont="1" applyAlignment="1">
      <alignment vertical="center"/>
    </xf>
    <xf numFmtId="9" fontId="109" fillId="0" borderId="0" xfId="0" applyNumberFormat="1" applyFont="1" applyAlignment="1">
      <alignment vertical="center"/>
    </xf>
    <xf numFmtId="0" fontId="119" fillId="26" borderId="0" xfId="0" applyFont="1" applyFill="1" applyAlignment="1">
      <alignment vertical="top"/>
    </xf>
    <xf numFmtId="9" fontId="122" fillId="0" borderId="0" xfId="0" applyNumberFormat="1" applyFont="1" applyAlignment="1">
      <alignment vertical="center"/>
    </xf>
    <xf numFmtId="9" fontId="123" fillId="0" borderId="0" xfId="0" applyNumberFormat="1" applyFont="1" applyAlignment="1">
      <alignment vertical="center"/>
    </xf>
    <xf numFmtId="10" fontId="113" fillId="26" borderId="0" xfId="0" applyNumberFormat="1" applyFont="1" applyFill="1" applyAlignment="1">
      <alignment vertical="center"/>
    </xf>
    <xf numFmtId="164" fontId="41" fillId="0" borderId="0" xfId="41" applyNumberFormat="1" applyFont="1" applyAlignment="1">
      <alignment horizontal="center" vertical="center"/>
    </xf>
    <xf numFmtId="164" fontId="41" fillId="0" borderId="3" xfId="41" applyNumberFormat="1" applyFont="1" applyBorder="1" applyAlignment="1">
      <alignment horizontal="center" vertical="center"/>
    </xf>
    <xf numFmtId="0" fontId="8" fillId="0" borderId="28" xfId="41" applyBorder="1"/>
    <xf numFmtId="0" fontId="8" fillId="0" borderId="29" xfId="14" applyBorder="1" applyAlignment="1">
      <alignment horizontal="center"/>
    </xf>
    <xf numFmtId="0" fontId="8" fillId="0" borderId="28" xfId="14" applyBorder="1"/>
    <xf numFmtId="0" fontId="8" fillId="0" borderId="28" xfId="27" applyBorder="1"/>
    <xf numFmtId="0" fontId="35" fillId="0" borderId="28" xfId="27" applyFont="1" applyBorder="1"/>
    <xf numFmtId="0" fontId="35" fillId="5" borderId="3" xfId="27" applyFont="1" applyFill="1" applyBorder="1" applyAlignment="1">
      <alignment horizontal="center" vertical="center" wrapText="1"/>
    </xf>
    <xf numFmtId="0" fontId="35" fillId="5" borderId="2" xfId="27" applyFont="1" applyFill="1" applyBorder="1" applyAlignment="1">
      <alignment horizontal="center" vertical="center" wrapText="1"/>
    </xf>
    <xf numFmtId="0" fontId="56" fillId="5" borderId="2" xfId="27" applyFont="1" applyFill="1" applyBorder="1" applyAlignment="1">
      <alignment vertical="center"/>
    </xf>
    <xf numFmtId="0" fontId="35" fillId="5" borderId="0" xfId="27" applyFont="1" applyFill="1" applyAlignment="1">
      <alignment horizontal="center" vertical="center" wrapText="1"/>
    </xf>
    <xf numFmtId="0" fontId="35" fillId="5" borderId="2" xfId="27" applyFont="1" applyFill="1" applyBorder="1" applyAlignment="1">
      <alignment horizontal="center" vertical="center"/>
    </xf>
    <xf numFmtId="0" fontId="35" fillId="5" borderId="3" xfId="27" applyFont="1" applyFill="1" applyBorder="1" applyAlignment="1">
      <alignment horizontal="center" vertical="center"/>
    </xf>
    <xf numFmtId="164" fontId="35" fillId="0" borderId="2" xfId="27" applyNumberFormat="1" applyFont="1" applyBorder="1" applyAlignment="1">
      <alignment horizontal="center" vertical="center"/>
    </xf>
    <xf numFmtId="0" fontId="112" fillId="0" borderId="0" xfId="10" applyFont="1"/>
    <xf numFmtId="0" fontId="70" fillId="0" borderId="0" xfId="10" applyFont="1"/>
    <xf numFmtId="0" fontId="77" fillId="0" borderId="0" xfId="6" applyFont="1"/>
    <xf numFmtId="0" fontId="79" fillId="0" borderId="7" xfId="6" applyFont="1" applyBorder="1"/>
    <xf numFmtId="0" fontId="3" fillId="0" borderId="7" xfId="10" applyBorder="1"/>
    <xf numFmtId="1" fontId="91" fillId="49" borderId="7" xfId="6" applyNumberFormat="1" applyFont="1" applyFill="1" applyBorder="1"/>
    <xf numFmtId="0" fontId="25" fillId="0" borderId="2" xfId="0" applyFont="1" applyBorder="1" applyAlignment="1">
      <alignment horizontal="center"/>
    </xf>
    <xf numFmtId="0" fontId="25" fillId="0" borderId="3" xfId="0" applyFont="1" applyBorder="1" applyAlignment="1">
      <alignment horizontal="center"/>
    </xf>
    <xf numFmtId="2" fontId="12" fillId="0" borderId="2" xfId="31" applyNumberFormat="1" applyFont="1" applyBorder="1" applyAlignment="1">
      <alignment horizontal="left"/>
    </xf>
    <xf numFmtId="164" fontId="8" fillId="0" borderId="2" xfId="0" applyNumberFormat="1" applyFont="1" applyBorder="1" applyAlignment="1">
      <alignment horizontal="center"/>
    </xf>
    <xf numFmtId="0" fontId="46" fillId="0" borderId="0" xfId="27" applyFont="1"/>
    <xf numFmtId="0" fontId="12" fillId="0" borderId="0" xfId="38" applyFont="1"/>
    <xf numFmtId="0" fontId="8" fillId="0" borderId="0" xfId="38" applyFont="1"/>
    <xf numFmtId="0" fontId="18" fillId="0" borderId="0" xfId="38" applyFont="1"/>
    <xf numFmtId="0" fontId="8" fillId="0" borderId="2" xfId="27" applyBorder="1"/>
    <xf numFmtId="0" fontId="8" fillId="0" borderId="5" xfId="27" applyBorder="1" applyAlignment="1">
      <alignment horizontal="center"/>
    </xf>
    <xf numFmtId="1" fontId="8" fillId="0" borderId="0" xfId="38" applyNumberFormat="1" applyFont="1" applyAlignment="1">
      <alignment horizontal="center"/>
    </xf>
    <xf numFmtId="0" fontId="12" fillId="0" borderId="2" xfId="27" applyFont="1" applyBorder="1" applyAlignment="1">
      <alignment horizontal="left"/>
    </xf>
    <xf numFmtId="2" fontId="8" fillId="0" borderId="2" xfId="30" applyNumberFormat="1" applyFont="1" applyBorder="1" applyAlignment="1">
      <alignment horizontal="center"/>
    </xf>
    <xf numFmtId="2" fontId="8" fillId="0" borderId="8" xfId="27" applyNumberFormat="1" applyBorder="1" applyAlignment="1">
      <alignment horizontal="center"/>
    </xf>
    <xf numFmtId="2" fontId="8" fillId="0" borderId="0" xfId="27" applyNumberFormat="1" applyAlignment="1">
      <alignment horizontal="center"/>
    </xf>
    <xf numFmtId="2" fontId="8" fillId="0" borderId="8" xfId="30" applyNumberFormat="1" applyFont="1" applyBorder="1" applyAlignment="1">
      <alignment horizontal="center"/>
    </xf>
    <xf numFmtId="2" fontId="8" fillId="0" borderId="2" xfId="30" applyNumberFormat="1" applyFont="1" applyBorder="1" applyAlignment="1" applyProtection="1">
      <alignment horizontal="center"/>
      <protection hidden="1"/>
    </xf>
    <xf numFmtId="2" fontId="15" fillId="0" borderId="5" xfId="27" applyNumberFormat="1" applyFont="1" applyBorder="1" applyAlignment="1">
      <alignment horizontal="center"/>
    </xf>
    <xf numFmtId="1" fontId="23" fillId="0" borderId="0" xfId="38" applyNumberFormat="1" applyFont="1" applyAlignment="1">
      <alignment horizontal="center"/>
    </xf>
    <xf numFmtId="0" fontId="0" fillId="0" borderId="2" xfId="0" applyBorder="1"/>
    <xf numFmtId="0" fontId="0" fillId="0" borderId="8" xfId="0" quotePrefix="1" applyBorder="1" applyAlignment="1">
      <alignment horizontal="center"/>
    </xf>
    <xf numFmtId="166" fontId="0" fillId="0" borderId="8" xfId="0" applyNumberFormat="1" applyBorder="1"/>
    <xf numFmtId="0" fontId="45" fillId="14" borderId="0" xfId="2" applyFont="1" applyFill="1" applyAlignment="1" applyProtection="1">
      <alignment horizontal="center" vertical="center"/>
    </xf>
    <xf numFmtId="2" fontId="35" fillId="0" borderId="0" xfId="10" applyNumberFormat="1" applyFont="1" applyAlignment="1">
      <alignment vertical="top"/>
    </xf>
    <xf numFmtId="1" fontId="41" fillId="0" borderId="2" xfId="6" applyNumberFormat="1" applyFont="1" applyBorder="1" applyAlignment="1">
      <alignment horizontal="center"/>
    </xf>
    <xf numFmtId="1" fontId="41" fillId="0" borderId="3" xfId="6" applyNumberFormat="1" applyFont="1" applyBorder="1" applyAlignment="1">
      <alignment horizontal="center"/>
    </xf>
    <xf numFmtId="165" fontId="41" fillId="0" borderId="3" xfId="6" applyNumberFormat="1" applyFont="1" applyBorder="1" applyAlignment="1">
      <alignment horizontal="center"/>
    </xf>
    <xf numFmtId="0" fontId="12" fillId="0" borderId="7" xfId="17" applyFont="1" applyBorder="1"/>
    <xf numFmtId="0" fontId="8" fillId="0" borderId="7" xfId="17" applyFont="1" applyBorder="1"/>
    <xf numFmtId="0" fontId="18" fillId="0" borderId="7" xfId="17" applyFont="1" applyBorder="1"/>
    <xf numFmtId="11" fontId="8" fillId="0" borderId="0" xfId="17" applyNumberFormat="1" applyFont="1" applyAlignment="1">
      <alignment horizontal="center"/>
    </xf>
    <xf numFmtId="0" fontId="8" fillId="0" borderId="28" xfId="17" applyFont="1" applyBorder="1" applyAlignment="1">
      <alignment horizontal="center" vertical="center"/>
    </xf>
    <xf numFmtId="0" fontId="8" fillId="0" borderId="28" xfId="17" applyFont="1" applyBorder="1"/>
    <xf numFmtId="0" fontId="15" fillId="0" borderId="8" xfId="0" applyFont="1" applyBorder="1" applyAlignment="1">
      <alignment horizontal="left" vertical="top"/>
    </xf>
    <xf numFmtId="11" fontId="124" fillId="0" borderId="2" xfId="17" applyNumberFormat="1" applyFont="1" applyBorder="1"/>
    <xf numFmtId="11" fontId="124" fillId="0" borderId="0" xfId="17" applyNumberFormat="1" applyFont="1"/>
    <xf numFmtId="0" fontId="15" fillId="0" borderId="8" xfId="0" applyFont="1" applyBorder="1" applyAlignment="1">
      <alignment vertical="top"/>
    </xf>
    <xf numFmtId="11" fontId="92" fillId="0" borderId="38" xfId="56" applyNumberFormat="1" applyFont="1" applyBorder="1" applyAlignment="1">
      <alignment horizontal="right"/>
    </xf>
    <xf numFmtId="11" fontId="92" fillId="0" borderId="39" xfId="56" applyNumberFormat="1" applyFont="1" applyBorder="1" applyAlignment="1">
      <alignment horizontal="right"/>
    </xf>
    <xf numFmtId="164" fontId="11" fillId="0" borderId="2" xfId="34" applyNumberFormat="1" applyFont="1" applyBorder="1" applyAlignment="1">
      <alignment horizontal="center"/>
    </xf>
    <xf numFmtId="164" fontId="11" fillId="0" borderId="0" xfId="34" applyNumberFormat="1" applyFont="1" applyAlignment="1">
      <alignment horizontal="center"/>
    </xf>
    <xf numFmtId="2" fontId="11" fillId="0" borderId="3" xfId="34" applyNumberFormat="1" applyFont="1" applyBorder="1" applyAlignment="1">
      <alignment horizontal="center"/>
    </xf>
    <xf numFmtId="0" fontId="68" fillId="0" borderId="2" xfId="6" applyFont="1" applyBorder="1" applyAlignment="1">
      <alignment horizontal="center" vertical="center" wrapText="1"/>
    </xf>
    <xf numFmtId="0" fontId="72" fillId="0" borderId="8" xfId="26" applyFont="1" applyBorder="1"/>
    <xf numFmtId="0" fontId="72" fillId="0" borderId="3" xfId="26" applyFont="1" applyBorder="1" applyAlignment="1">
      <alignment horizontal="right"/>
    </xf>
    <xf numFmtId="0" fontId="72" fillId="0" borderId="3" xfId="26" applyFont="1" applyBorder="1"/>
    <xf numFmtId="1" fontId="72" fillId="0" borderId="3" xfId="26" applyNumberFormat="1" applyFont="1" applyBorder="1" applyAlignment="1">
      <alignment horizontal="right"/>
    </xf>
    <xf numFmtId="173" fontId="72" fillId="0" borderId="3" xfId="1" applyNumberFormat="1" applyFont="1" applyFill="1" applyBorder="1" applyAlignment="1">
      <alignment horizontal="right"/>
    </xf>
    <xf numFmtId="43" fontId="72" fillId="0" borderId="3" xfId="1" applyFont="1" applyFill="1" applyBorder="1" applyAlignment="1">
      <alignment horizontal="right"/>
    </xf>
    <xf numFmtId="173" fontId="72" fillId="0" borderId="0" xfId="1" applyNumberFormat="1" applyFont="1" applyFill="1" applyBorder="1" applyAlignment="1">
      <alignment horizontal="right"/>
    </xf>
    <xf numFmtId="177" fontId="73" fillId="0" borderId="8" xfId="38" applyNumberFormat="1" applyFont="1" applyBorder="1"/>
    <xf numFmtId="0" fontId="1" fillId="0" borderId="0" xfId="3" applyFont="1"/>
    <xf numFmtId="0" fontId="4" fillId="0" borderId="0" xfId="3" applyFont="1"/>
    <xf numFmtId="0" fontId="2" fillId="0" borderId="0" xfId="3" applyFont="1"/>
    <xf numFmtId="0" fontId="73" fillId="28" borderId="0" xfId="0" applyFont="1" applyFill="1"/>
    <xf numFmtId="0" fontId="44" fillId="28" borderId="0" xfId="0" applyFont="1" applyFill="1"/>
    <xf numFmtId="0" fontId="0" fillId="3" borderId="0" xfId="0" applyFill="1"/>
    <xf numFmtId="0" fontId="0" fillId="29" borderId="0" xfId="0" quotePrefix="1" applyFill="1"/>
    <xf numFmtId="0" fontId="73" fillId="27" borderId="0" xfId="0" quotePrefix="1" applyFont="1" applyFill="1"/>
    <xf numFmtId="0" fontId="104" fillId="3" borderId="0" xfId="3" applyFont="1" applyFill="1"/>
    <xf numFmtId="0" fontId="0" fillId="27" borderId="0" xfId="0" quotePrefix="1" applyFill="1"/>
    <xf numFmtId="0" fontId="12" fillId="0" borderId="29" xfId="41" applyFont="1" applyBorder="1" applyAlignment="1">
      <alignment horizontal="left" vertical="top" indent="2"/>
    </xf>
    <xf numFmtId="0" fontId="12" fillId="0" borderId="29" xfId="0" quotePrefix="1" applyFont="1" applyBorder="1" applyAlignment="1">
      <alignment horizontal="left"/>
    </xf>
    <xf numFmtId="0" fontId="8" fillId="0" borderId="28" xfId="0" applyFont="1" applyBorder="1" applyAlignment="1">
      <alignment horizontal="center"/>
    </xf>
    <xf numFmtId="0" fontId="8" fillId="0" borderId="28" xfId="17" quotePrefix="1" applyFont="1" applyBorder="1" applyAlignment="1">
      <alignment horizontal="center"/>
    </xf>
    <xf numFmtId="0" fontId="8" fillId="0" borderId="29" xfId="0" applyFont="1" applyBorder="1" applyAlignment="1">
      <alignment horizontal="left"/>
    </xf>
    <xf numFmtId="0" fontId="8" fillId="0" borderId="29" xfId="17" applyFont="1" applyBorder="1" applyAlignment="1">
      <alignment horizontal="center"/>
    </xf>
    <xf numFmtId="0" fontId="8" fillId="0" borderId="29" xfId="0" applyFont="1" applyBorder="1"/>
    <xf numFmtId="0" fontId="12" fillId="0" borderId="29" xfId="0" applyFont="1" applyBorder="1"/>
    <xf numFmtId="2" fontId="8" fillId="0" borderId="28" xfId="0" applyNumberFormat="1" applyFont="1" applyBorder="1" applyAlignment="1">
      <alignment horizontal="center"/>
    </xf>
    <xf numFmtId="43" fontId="8" fillId="0" borderId="29" xfId="1" applyFont="1" applyBorder="1" applyAlignment="1">
      <alignment horizontal="center"/>
    </xf>
    <xf numFmtId="0" fontId="8" fillId="0" borderId="28" xfId="41" applyBorder="1" applyAlignment="1">
      <alignment horizontal="center"/>
    </xf>
    <xf numFmtId="0" fontId="12" fillId="0" borderId="28" xfId="41" applyFont="1" applyBorder="1" applyAlignment="1">
      <alignment horizontal="center"/>
    </xf>
    <xf numFmtId="0" fontId="12" fillId="0" borderId="28" xfId="0" applyFont="1" applyBorder="1" applyAlignment="1">
      <alignment horizontal="left"/>
    </xf>
    <xf numFmtId="0" fontId="10" fillId="0" borderId="28" xfId="0" applyFont="1" applyBorder="1" applyAlignment="1">
      <alignment horizontal="center"/>
    </xf>
    <xf numFmtId="0" fontId="8" fillId="0" borderId="29" xfId="41" applyBorder="1" applyAlignment="1">
      <alignment horizontal="center"/>
    </xf>
    <xf numFmtId="2" fontId="8" fillId="0" borderId="28" xfId="0" applyNumberFormat="1" applyFont="1" applyBorder="1"/>
    <xf numFmtId="0" fontId="35" fillId="0" borderId="29" xfId="0" applyFont="1" applyBorder="1" applyAlignment="1">
      <alignment horizontal="left"/>
    </xf>
    <xf numFmtId="2" fontId="8" fillId="0" borderId="29" xfId="14" applyNumberFormat="1" applyBorder="1" applyAlignment="1">
      <alignment horizontal="center"/>
    </xf>
    <xf numFmtId="9" fontId="8" fillId="0" borderId="28" xfId="61" applyFont="1" applyFill="1" applyBorder="1" applyAlignment="1">
      <alignment horizontal="center"/>
    </xf>
    <xf numFmtId="0" fontId="8" fillId="0" borderId="29" xfId="21" applyBorder="1"/>
    <xf numFmtId="0" fontId="8" fillId="0" borderId="28" xfId="21" applyBorder="1" applyAlignment="1">
      <alignment horizontal="center"/>
    </xf>
    <xf numFmtId="0" fontId="8" fillId="0" borderId="29" xfId="21" applyBorder="1" applyAlignment="1">
      <alignment horizontal="center"/>
    </xf>
    <xf numFmtId="169" fontId="8" fillId="0" borderId="29" xfId="0" applyNumberFormat="1" applyFont="1" applyBorder="1" applyAlignment="1">
      <alignment horizontal="center"/>
    </xf>
    <xf numFmtId="1" fontId="8" fillId="0" borderId="29" xfId="0" applyNumberFormat="1" applyFont="1" applyBorder="1" applyAlignment="1">
      <alignment horizontal="center"/>
    </xf>
    <xf numFmtId="0" fontId="12" fillId="0" borderId="29" xfId="23" applyFont="1" applyBorder="1" applyAlignment="1">
      <alignment horizontal="left"/>
    </xf>
    <xf numFmtId="0" fontId="12" fillId="0" borderId="28" xfId="17" applyFont="1" applyBorder="1" applyAlignment="1">
      <alignment horizontal="left"/>
    </xf>
    <xf numFmtId="0" fontId="12" fillId="0" borderId="28" xfId="17" applyFont="1" applyBorder="1" applyAlignment="1">
      <alignment horizontal="center"/>
    </xf>
    <xf numFmtId="0" fontId="12" fillId="0" borderId="28" xfId="0" applyFont="1" applyBorder="1" applyAlignment="1">
      <alignment vertical="top"/>
    </xf>
    <xf numFmtId="0" fontId="18" fillId="0" borderId="28" xfId="0" applyFont="1" applyBorder="1"/>
    <xf numFmtId="0" fontId="36" fillId="0" borderId="28" xfId="0" applyFont="1" applyBorder="1" applyAlignment="1">
      <alignment horizontal="center" vertical="top" wrapText="1"/>
    </xf>
    <xf numFmtId="0" fontId="15" fillId="0" borderId="28" xfId="28" applyFont="1" applyBorder="1"/>
    <xf numFmtId="164" fontId="15" fillId="39" borderId="28" xfId="47" applyNumberFormat="1" applyFont="1" applyBorder="1"/>
    <xf numFmtId="0" fontId="15" fillId="39" borderId="28" xfId="47" applyFont="1" applyBorder="1"/>
    <xf numFmtId="175" fontId="15" fillId="39" borderId="28" xfId="47" applyNumberFormat="1" applyFont="1" applyBorder="1"/>
    <xf numFmtId="2" fontId="8" fillId="17" borderId="28" xfId="30" applyNumberFormat="1" applyFont="1" applyFill="1" applyBorder="1" applyAlignment="1">
      <alignment horizontal="center"/>
    </xf>
    <xf numFmtId="0" fontId="12" fillId="0" borderId="28" xfId="41" applyFont="1" applyBorder="1" applyAlignment="1">
      <alignment horizontal="left" vertical="center"/>
    </xf>
    <xf numFmtId="2" fontId="8" fillId="15" borderId="28" xfId="30" applyNumberFormat="1" applyFont="1" applyFill="1" applyBorder="1" applyProtection="1">
      <protection hidden="1"/>
    </xf>
    <xf numFmtId="2" fontId="23" fillId="0" borderId="28" xfId="30" applyNumberFormat="1" applyFont="1" applyBorder="1" applyAlignment="1">
      <alignment horizontal="center"/>
    </xf>
    <xf numFmtId="0" fontId="8" fillId="0" borderId="28" xfId="27" applyBorder="1" applyAlignment="1">
      <alignment horizontal="center"/>
    </xf>
    <xf numFmtId="2" fontId="15" fillId="0" borderId="28" xfId="27" applyNumberFormat="1" applyFont="1" applyBorder="1" applyAlignment="1">
      <alignment horizontal="center"/>
    </xf>
    <xf numFmtId="2" fontId="15" fillId="0" borderId="28" xfId="30" applyNumberFormat="1" applyFont="1" applyBorder="1" applyAlignment="1">
      <alignment horizontal="center"/>
    </xf>
    <xf numFmtId="1" fontId="0" fillId="0" borderId="28" xfId="0" quotePrefix="1" applyNumberFormat="1" applyBorder="1" applyAlignment="1">
      <alignment horizontal="center"/>
    </xf>
    <xf numFmtId="0" fontId="0" fillId="0" borderId="28" xfId="0" applyBorder="1"/>
    <xf numFmtId="0" fontId="41" fillId="0" borderId="5" xfId="41" applyFont="1" applyBorder="1" applyAlignment="1">
      <alignment horizontal="center"/>
    </xf>
    <xf numFmtId="0" fontId="18" fillId="0" borderId="28" xfId="41" applyFont="1" applyBorder="1"/>
    <xf numFmtId="165" fontId="8" fillId="0" borderId="28" xfId="41" applyNumberFormat="1" applyBorder="1" applyAlignment="1">
      <alignment horizontal="center"/>
    </xf>
    <xf numFmtId="2" fontId="41" fillId="0" borderId="5" xfId="14" applyNumberFormat="1" applyFont="1" applyBorder="1" applyAlignment="1">
      <alignment horizontal="center"/>
    </xf>
    <xf numFmtId="0" fontId="8" fillId="0" borderId="5" xfId="14" applyBorder="1"/>
    <xf numFmtId="165" fontId="8" fillId="0" borderId="28" xfId="17" applyNumberFormat="1" applyFont="1" applyBorder="1" applyAlignment="1">
      <alignment horizontal="center"/>
    </xf>
    <xf numFmtId="0" fontId="13" fillId="0" borderId="28" xfId="26" applyFont="1" applyBorder="1" applyAlignment="1">
      <alignment horizontal="left" wrapText="1"/>
    </xf>
    <xf numFmtId="0" fontId="86" fillId="0" borderId="28" xfId="10" applyFont="1" applyBorder="1" applyAlignment="1">
      <alignment horizontal="center" vertical="center" wrapText="1"/>
    </xf>
    <xf numFmtId="0" fontId="35" fillId="0" borderId="5" xfId="27" applyFont="1" applyBorder="1"/>
    <xf numFmtId="0" fontId="27" fillId="0" borderId="28" xfId="6" applyFont="1" applyBorder="1"/>
    <xf numFmtId="0" fontId="8" fillId="0" borderId="28" xfId="6" applyBorder="1"/>
    <xf numFmtId="0" fontId="68" fillId="0" borderId="28" xfId="6" applyFont="1" applyBorder="1" applyAlignment="1">
      <alignment vertical="center"/>
    </xf>
    <xf numFmtId="0" fontId="16" fillId="0" borderId="28" xfId="6" applyFont="1" applyBorder="1" applyAlignment="1">
      <alignment vertical="top"/>
    </xf>
    <xf numFmtId="0" fontId="12" fillId="0" borderId="28" xfId="17" applyFont="1" applyBorder="1" applyAlignment="1">
      <alignment horizontal="center" vertical="center"/>
    </xf>
    <xf numFmtId="11" fontId="124" fillId="0" borderId="5" xfId="17" applyNumberFormat="1" applyFont="1" applyBorder="1"/>
    <xf numFmtId="0" fontId="73" fillId="0" borderId="28" xfId="38" applyFont="1" applyBorder="1"/>
    <xf numFmtId="0" fontId="27" fillId="0" borderId="28" xfId="38" applyFont="1" applyBorder="1"/>
    <xf numFmtId="0" fontId="12" fillId="0" borderId="28" xfId="6" applyFont="1" applyBorder="1"/>
    <xf numFmtId="0" fontId="12" fillId="0" borderId="28" xfId="6" applyFont="1" applyBorder="1" applyAlignment="1">
      <alignment horizontal="left"/>
    </xf>
    <xf numFmtId="179" fontId="8" fillId="0" borderId="28" xfId="62" applyNumberFormat="1" applyFont="1" applyFill="1" applyBorder="1" applyAlignment="1">
      <alignment horizontal="center"/>
    </xf>
    <xf numFmtId="176" fontId="8" fillId="0" borderId="28" xfId="62" applyNumberFormat="1" applyFont="1" applyFill="1" applyBorder="1" applyAlignment="1">
      <alignment horizontal="center"/>
    </xf>
    <xf numFmtId="11" fontId="95" fillId="0" borderId="23" xfId="56" applyNumberFormat="1" applyFont="1" applyBorder="1" applyAlignment="1">
      <alignment horizontal="right"/>
    </xf>
    <xf numFmtId="0" fontId="26" fillId="0" borderId="23" xfId="0" applyFont="1" applyBorder="1" applyAlignment="1">
      <alignment vertical="center"/>
    </xf>
    <xf numFmtId="0" fontId="125" fillId="0" borderId="0" xfId="2" applyFont="1" applyAlignment="1" applyProtection="1"/>
    <xf numFmtId="0" fontId="11" fillId="0" borderId="28" xfId="24" applyBorder="1" applyAlignment="1">
      <alignment horizontal="center"/>
    </xf>
    <xf numFmtId="0" fontId="12" fillId="0" borderId="30" xfId="17" applyFont="1" applyBorder="1" applyAlignment="1">
      <alignment horizontal="center"/>
    </xf>
    <xf numFmtId="0" fontId="12" fillId="0" borderId="29" xfId="17" applyFont="1" applyBorder="1" applyAlignment="1">
      <alignment horizontal="left"/>
    </xf>
    <xf numFmtId="165" fontId="8" fillId="0" borderId="29" xfId="17" applyNumberFormat="1" applyFont="1" applyBorder="1" applyAlignment="1">
      <alignment horizontal="center"/>
    </xf>
    <xf numFmtId="0" fontId="8" fillId="0" borderId="30" xfId="17" applyFont="1" applyBorder="1" applyAlignment="1">
      <alignment horizontal="center"/>
    </xf>
    <xf numFmtId="0" fontId="12" fillId="0" borderId="29" xfId="0" applyFont="1" applyBorder="1" applyAlignment="1">
      <alignment vertical="top"/>
    </xf>
    <xf numFmtId="0" fontId="12" fillId="0" borderId="29" xfId="0" applyFont="1" applyBorder="1" applyAlignment="1">
      <alignment horizontal="center" vertical="top"/>
    </xf>
    <xf numFmtId="165" fontId="8" fillId="0" borderId="29" xfId="0" applyNumberFormat="1" applyFont="1" applyBorder="1" applyAlignment="1">
      <alignment horizontal="center"/>
    </xf>
    <xf numFmtId="165" fontId="8" fillId="0" borderId="30" xfId="0" applyNumberFormat="1" applyFont="1" applyBorder="1" applyAlignment="1">
      <alignment horizontal="center"/>
    </xf>
    <xf numFmtId="0" fontId="10" fillId="0" borderId="29" xfId="0" applyFont="1" applyBorder="1" applyAlignment="1">
      <alignment vertical="top" wrapText="1"/>
    </xf>
    <xf numFmtId="0" fontId="12" fillId="0" borderId="29" xfId="0" applyFont="1" applyBorder="1" applyAlignment="1">
      <alignment horizontal="left" wrapText="1"/>
    </xf>
    <xf numFmtId="169" fontId="8" fillId="0" borderId="29" xfId="0" applyNumberFormat="1" applyFont="1" applyBorder="1" applyAlignment="1">
      <alignment horizontal="center" wrapText="1"/>
    </xf>
    <xf numFmtId="169" fontId="8" fillId="0" borderId="30" xfId="0" applyNumberFormat="1" applyFont="1" applyBorder="1" applyAlignment="1">
      <alignment horizontal="center" wrapText="1"/>
    </xf>
    <xf numFmtId="0" fontId="13" fillId="0" borderId="29" xfId="26" applyFont="1" applyBorder="1" applyAlignment="1">
      <alignment horizontal="left"/>
    </xf>
    <xf numFmtId="172" fontId="8" fillId="0" borderId="30" xfId="25" applyNumberFormat="1" applyFont="1" applyBorder="1" applyAlignment="1">
      <alignment horizontal="center"/>
    </xf>
    <xf numFmtId="164" fontId="25" fillId="0" borderId="29" xfId="27" applyNumberFormat="1" applyFont="1" applyBorder="1" applyAlignment="1">
      <alignment horizontal="right"/>
    </xf>
    <xf numFmtId="164" fontId="25" fillId="0" borderId="30" xfId="27" applyNumberFormat="1" applyFont="1" applyBorder="1" applyAlignment="1">
      <alignment horizontal="right"/>
    </xf>
    <xf numFmtId="0" fontId="15" fillId="0" borderId="29" xfId="28" applyFont="1" applyBorder="1"/>
    <xf numFmtId="0" fontId="15" fillId="34" borderId="29" xfId="39" applyFont="1" applyFill="1" applyBorder="1"/>
    <xf numFmtId="0" fontId="15" fillId="39" borderId="29" xfId="47" applyFont="1" applyBorder="1"/>
    <xf numFmtId="0" fontId="15" fillId="39" borderId="30" xfId="47" applyFont="1" applyBorder="1"/>
    <xf numFmtId="164" fontId="15" fillId="39" borderId="29" xfId="47" applyNumberFormat="1" applyFont="1" applyBorder="1"/>
    <xf numFmtId="174" fontId="25" fillId="0" borderId="29" xfId="29" applyNumberFormat="1" applyFont="1" applyBorder="1" applyAlignment="1">
      <alignment horizontal="center"/>
    </xf>
    <xf numFmtId="174" fontId="25" fillId="0" borderId="30" xfId="29" applyNumberFormat="1" applyFont="1" applyBorder="1" applyAlignment="1">
      <alignment horizontal="center"/>
    </xf>
    <xf numFmtId="167" fontId="25" fillId="0" borderId="29" xfId="29" applyNumberFormat="1" applyFont="1" applyBorder="1" applyAlignment="1">
      <alignment horizontal="center"/>
    </xf>
    <xf numFmtId="167" fontId="25" fillId="0" borderId="30" xfId="29" applyNumberFormat="1" applyFont="1" applyBorder="1" applyAlignment="1">
      <alignment horizontal="center"/>
    </xf>
    <xf numFmtId="3" fontId="25" fillId="0" borderId="29" xfId="29" applyNumberFormat="1" applyFont="1" applyBorder="1" applyAlignment="1">
      <alignment horizontal="center"/>
    </xf>
    <xf numFmtId="3" fontId="25" fillId="0" borderId="30" xfId="29" applyNumberFormat="1" applyFont="1" applyBorder="1" applyAlignment="1">
      <alignment horizontal="center"/>
    </xf>
    <xf numFmtId="175" fontId="15" fillId="39" borderId="30" xfId="47" applyNumberFormat="1" applyFont="1" applyBorder="1"/>
    <xf numFmtId="0" fontId="15" fillId="0" borderId="30" xfId="28" applyFont="1" applyBorder="1"/>
    <xf numFmtId="0" fontId="15" fillId="30" borderId="29" xfId="27" applyFont="1" applyFill="1" applyBorder="1"/>
    <xf numFmtId="3" fontId="25" fillId="30" borderId="30" xfId="27" applyNumberFormat="1" applyFont="1" applyFill="1" applyBorder="1"/>
    <xf numFmtId="174" fontId="15" fillId="30" borderId="30" xfId="27" applyNumberFormat="1" applyFont="1" applyFill="1" applyBorder="1"/>
    <xf numFmtId="0" fontId="8" fillId="0" borderId="30" xfId="41" applyBorder="1" applyAlignment="1">
      <alignment horizontal="center"/>
    </xf>
    <xf numFmtId="1" fontId="23" fillId="15" borderId="30" xfId="38" applyNumberFormat="1" applyFont="1" applyFill="1" applyBorder="1" applyAlignment="1">
      <alignment horizontal="center"/>
    </xf>
    <xf numFmtId="0" fontId="12" fillId="0" borderId="29" xfId="0" applyFont="1" applyBorder="1" applyAlignment="1">
      <alignment horizontal="left"/>
    </xf>
    <xf numFmtId="0" fontId="8" fillId="0" borderId="29" xfId="27" applyBorder="1" applyAlignment="1">
      <alignment horizontal="center"/>
    </xf>
    <xf numFmtId="2" fontId="15" fillId="0" borderId="29" xfId="30" applyNumberFormat="1" applyFont="1" applyBorder="1" applyAlignment="1">
      <alignment horizontal="center"/>
    </xf>
    <xf numFmtId="0" fontId="0" fillId="0" borderId="29" xfId="0" applyBorder="1"/>
    <xf numFmtId="0" fontId="8" fillId="0" borderId="30" xfId="41" applyBorder="1"/>
    <xf numFmtId="164" fontId="8" fillId="0" borderId="30" xfId="41" applyNumberFormat="1" applyBorder="1" applyAlignment="1">
      <alignment horizontal="center"/>
    </xf>
    <xf numFmtId="0" fontId="41" fillId="0" borderId="30" xfId="41" applyFont="1" applyBorder="1" applyAlignment="1">
      <alignment horizontal="center"/>
    </xf>
    <xf numFmtId="0" fontId="8" fillId="0" borderId="29" xfId="41" applyBorder="1"/>
    <xf numFmtId="172" fontId="14" fillId="0" borderId="30" xfId="25" applyNumberFormat="1" applyBorder="1" applyAlignment="1">
      <alignment horizontal="center"/>
    </xf>
    <xf numFmtId="0" fontId="12" fillId="0" borderId="29" xfId="41" quotePrefix="1" applyFont="1" applyBorder="1" applyAlignment="1">
      <alignment horizontal="left"/>
    </xf>
    <xf numFmtId="165" fontId="8" fillId="0" borderId="29" xfId="41" applyNumberFormat="1" applyBorder="1" applyAlignment="1">
      <alignment horizontal="center"/>
    </xf>
    <xf numFmtId="165" fontId="8" fillId="0" borderId="30" xfId="41" applyNumberFormat="1" applyBorder="1" applyAlignment="1">
      <alignment horizontal="center"/>
    </xf>
    <xf numFmtId="0" fontId="8" fillId="0" borderId="30" xfId="14" applyBorder="1" applyAlignment="1">
      <alignment horizontal="center"/>
    </xf>
    <xf numFmtId="0" fontId="12" fillId="0" borderId="30" xfId="14" applyFont="1" applyBorder="1" applyAlignment="1">
      <alignment horizontal="left"/>
    </xf>
    <xf numFmtId="0" fontId="8" fillId="0" borderId="30" xfId="14" applyBorder="1"/>
    <xf numFmtId="0" fontId="8" fillId="0" borderId="29" xfId="41" applyBorder="1" applyAlignment="1">
      <alignment horizontal="center" vertical="center"/>
    </xf>
    <xf numFmtId="0" fontId="8" fillId="0" borderId="30" xfId="41" applyBorder="1" applyAlignment="1">
      <alignment horizontal="center" vertical="center"/>
    </xf>
    <xf numFmtId="0" fontId="18" fillId="0" borderId="29" xfId="41" applyFont="1" applyBorder="1"/>
    <xf numFmtId="0" fontId="8" fillId="0" borderId="29" xfId="27" applyBorder="1"/>
    <xf numFmtId="0" fontId="35" fillId="0" borderId="29" xfId="27" applyFont="1" applyBorder="1"/>
    <xf numFmtId="0" fontId="35" fillId="0" borderId="30" xfId="27" applyFont="1" applyBorder="1"/>
    <xf numFmtId="0" fontId="56" fillId="0" borderId="29" xfId="27" applyFont="1" applyBorder="1" applyAlignment="1">
      <alignment vertical="center"/>
    </xf>
    <xf numFmtId="0" fontId="56" fillId="0" borderId="29" xfId="27" applyFont="1" applyBorder="1" applyAlignment="1">
      <alignment horizontal="center" vertical="center"/>
    </xf>
    <xf numFmtId="0" fontId="56" fillId="0" borderId="30" xfId="27" applyFont="1" applyBorder="1" applyAlignment="1">
      <alignment horizontal="center" vertical="center"/>
    </xf>
    <xf numFmtId="0" fontId="8" fillId="0" borderId="30" xfId="27" applyBorder="1"/>
    <xf numFmtId="0" fontId="35" fillId="0" borderId="29" xfId="27" applyFont="1" applyBorder="1" applyAlignment="1">
      <alignment horizontal="left"/>
    </xf>
    <xf numFmtId="0" fontId="8" fillId="0" borderId="29" xfId="6" applyBorder="1" applyAlignment="1">
      <alignment horizontal="center"/>
    </xf>
    <xf numFmtId="0" fontId="27" fillId="0" borderId="29" xfId="6" applyFont="1" applyBorder="1"/>
    <xf numFmtId="0" fontId="27" fillId="0" borderId="30" xfId="6" applyFont="1" applyBorder="1"/>
    <xf numFmtId="0" fontId="8" fillId="0" borderId="29" xfId="6" applyBorder="1"/>
    <xf numFmtId="0" fontId="8" fillId="0" borderId="30" xfId="6" applyBorder="1"/>
    <xf numFmtId="0" fontId="68" fillId="0" borderId="30" xfId="6" applyFont="1" applyBorder="1" applyAlignment="1">
      <alignment vertical="center"/>
    </xf>
    <xf numFmtId="0" fontId="11" fillId="0" borderId="29" xfId="58" applyBorder="1"/>
    <xf numFmtId="0" fontId="8" fillId="35" borderId="30" xfId="17" applyFont="1" applyFill="1" applyBorder="1"/>
    <xf numFmtId="11" fontId="92" fillId="0" borderId="29" xfId="56" applyNumberFormat="1" applyFont="1" applyBorder="1" applyAlignment="1">
      <alignment horizontal="right"/>
    </xf>
    <xf numFmtId="11" fontId="124" fillId="0" borderId="29" xfId="17" applyNumberFormat="1" applyFont="1" applyBorder="1"/>
    <xf numFmtId="179" fontId="128" fillId="0" borderId="8" xfId="62" applyNumberFormat="1" applyFont="1" applyFill="1" applyBorder="1" applyAlignment="1">
      <alignment horizontal="center"/>
    </xf>
    <xf numFmtId="179" fontId="129" fillId="0" borderId="8" xfId="62" applyNumberFormat="1" applyFont="1" applyFill="1" applyBorder="1" applyAlignment="1">
      <alignment horizontal="center"/>
    </xf>
    <xf numFmtId="179" fontId="12" fillId="0" borderId="8" xfId="62" applyNumberFormat="1" applyFont="1" applyFill="1" applyBorder="1" applyAlignment="1">
      <alignment horizontal="center"/>
    </xf>
    <xf numFmtId="165" fontId="8" fillId="0" borderId="0" xfId="27" applyNumberFormat="1"/>
    <xf numFmtId="165" fontId="11" fillId="0" borderId="26" xfId="33" applyNumberFormat="1" applyBorder="1" applyAlignment="1">
      <alignment horizontal="center"/>
    </xf>
    <xf numFmtId="165" fontId="8" fillId="0" borderId="5" xfId="27" applyNumberFormat="1" applyBorder="1"/>
    <xf numFmtId="3" fontId="11" fillId="0" borderId="2" xfId="33" applyNumberFormat="1" applyBorder="1" applyAlignment="1">
      <alignment horizontal="center"/>
    </xf>
    <xf numFmtId="165" fontId="11" fillId="0" borderId="0" xfId="33" applyNumberFormat="1" applyAlignment="1">
      <alignment horizontal="center"/>
    </xf>
    <xf numFmtId="3" fontId="11" fillId="0" borderId="0" xfId="33" applyNumberFormat="1" applyAlignment="1">
      <alignment horizontal="center"/>
    </xf>
    <xf numFmtId="167" fontId="11" fillId="0" borderId="0" xfId="33" applyNumberFormat="1" applyAlignment="1">
      <alignment horizontal="center"/>
    </xf>
    <xf numFmtId="3" fontId="11" fillId="0" borderId="3" xfId="33" applyNumberFormat="1" applyBorder="1" applyAlignment="1">
      <alignment horizontal="center"/>
    </xf>
    <xf numFmtId="164" fontId="8" fillId="0" borderId="0" xfId="27" applyNumberFormat="1"/>
    <xf numFmtId="164" fontId="8" fillId="0" borderId="3" xfId="27" applyNumberFormat="1" applyBorder="1"/>
    <xf numFmtId="164" fontId="8" fillId="0" borderId="0" xfId="27" applyNumberFormat="1" applyAlignment="1">
      <alignment horizontal="right"/>
    </xf>
    <xf numFmtId="164" fontId="8" fillId="0" borderId="3" xfId="27" applyNumberFormat="1" applyBorder="1" applyAlignment="1">
      <alignment horizontal="right"/>
    </xf>
    <xf numFmtId="1" fontId="41" fillId="0" borderId="0" xfId="6" applyNumberFormat="1" applyFont="1" applyAlignment="1">
      <alignment horizontal="center"/>
    </xf>
    <xf numFmtId="0" fontId="81" fillId="0" borderId="0" xfId="0" applyFont="1"/>
    <xf numFmtId="0" fontId="25" fillId="0" borderId="0" xfId="0" applyFont="1" applyAlignment="1">
      <alignment wrapText="1"/>
    </xf>
    <xf numFmtId="0" fontId="0" fillId="0" borderId="0" xfId="0" applyAlignment="1">
      <alignment wrapText="1"/>
    </xf>
    <xf numFmtId="2" fontId="25" fillId="0" borderId="0" xfId="0" applyNumberFormat="1" applyFont="1"/>
    <xf numFmtId="0" fontId="25" fillId="0" borderId="3" xfId="0" applyFont="1" applyBorder="1" applyAlignment="1">
      <alignment wrapText="1"/>
    </xf>
    <xf numFmtId="0" fontId="25" fillId="0" borderId="3" xfId="0" applyFont="1" applyBorder="1"/>
    <xf numFmtId="2" fontId="25" fillId="0" borderId="3" xfId="0" applyNumberFormat="1" applyFont="1" applyBorder="1"/>
    <xf numFmtId="0" fontId="25" fillId="0" borderId="30" xfId="0" applyFont="1" applyBorder="1"/>
    <xf numFmtId="2" fontId="25" fillId="0" borderId="30" xfId="0" applyNumberFormat="1" applyFont="1" applyBorder="1"/>
    <xf numFmtId="0" fontId="25" fillId="0" borderId="29" xfId="0" applyFont="1" applyBorder="1" applyAlignment="1">
      <alignment wrapText="1"/>
    </xf>
    <xf numFmtId="0" fontId="25" fillId="0" borderId="30" xfId="0" applyFont="1" applyBorder="1" applyAlignment="1">
      <alignment wrapText="1"/>
    </xf>
    <xf numFmtId="0" fontId="130" fillId="0" borderId="0" xfId="0" applyFont="1"/>
    <xf numFmtId="0" fontId="25" fillId="0" borderId="5" xfId="0" applyFont="1" applyBorder="1" applyAlignment="1">
      <alignment wrapText="1"/>
    </xf>
    <xf numFmtId="0" fontId="25" fillId="0" borderId="5" xfId="0" applyFont="1" applyBorder="1"/>
    <xf numFmtId="2" fontId="25" fillId="0" borderId="5" xfId="0" applyNumberFormat="1" applyFont="1" applyBorder="1"/>
    <xf numFmtId="0" fontId="8" fillId="0" borderId="31" xfId="41" applyBorder="1" applyAlignment="1">
      <alignment horizontal="center" vertical="top"/>
    </xf>
    <xf numFmtId="0" fontId="8" fillId="0" borderId="30" xfId="41" applyBorder="1" applyAlignment="1">
      <alignment horizontal="center" vertical="top"/>
    </xf>
    <xf numFmtId="1" fontId="8" fillId="0" borderId="31" xfId="41" applyNumberFormat="1" applyBorder="1" applyAlignment="1">
      <alignment horizontal="center" vertical="top"/>
    </xf>
    <xf numFmtId="1" fontId="8" fillId="0" borderId="30" xfId="41" applyNumberFormat="1" applyBorder="1" applyAlignment="1">
      <alignment horizontal="center" vertical="top"/>
    </xf>
    <xf numFmtId="0" fontId="8" fillId="0" borderId="31" xfId="0" applyFont="1" applyBorder="1" applyAlignment="1">
      <alignment horizontal="center"/>
    </xf>
    <xf numFmtId="2" fontId="8" fillId="0" borderId="31" xfId="0" applyNumberFormat="1" applyFont="1" applyBorder="1"/>
    <xf numFmtId="2" fontId="8" fillId="0" borderId="30" xfId="0" applyNumberFormat="1" applyFont="1" applyBorder="1"/>
    <xf numFmtId="1" fontId="8" fillId="0" borderId="30" xfId="17" applyNumberFormat="1" applyFont="1" applyBorder="1" applyAlignment="1">
      <alignment horizontal="center"/>
    </xf>
    <xf numFmtId="0" fontId="8" fillId="0" borderId="30" xfId="0" applyFont="1" applyBorder="1"/>
    <xf numFmtId="43" fontId="8" fillId="0" borderId="30" xfId="1" applyFont="1" applyBorder="1" applyAlignment="1">
      <alignment horizontal="center"/>
    </xf>
    <xf numFmtId="165" fontId="8" fillId="0" borderId="30" xfId="20" applyNumberFormat="1" applyFont="1" applyBorder="1" applyAlignment="1">
      <alignment horizontal="center"/>
    </xf>
    <xf numFmtId="0" fontId="41" fillId="0" borderId="30" xfId="0" applyFont="1" applyBorder="1"/>
    <xf numFmtId="2" fontId="8" fillId="0" borderId="30" xfId="14" applyNumberFormat="1" applyBorder="1" applyAlignment="1">
      <alignment horizontal="center"/>
    </xf>
    <xf numFmtId="0" fontId="21" fillId="0" borderId="30" xfId="22" applyFont="1" applyBorder="1"/>
    <xf numFmtId="1" fontId="21" fillId="0" borderId="30" xfId="22" applyNumberFormat="1" applyFont="1" applyBorder="1"/>
    <xf numFmtId="1" fontId="8" fillId="0" borderId="30" xfId="23" applyNumberFormat="1" applyBorder="1" applyAlignment="1">
      <alignment horizontal="center"/>
    </xf>
    <xf numFmtId="2" fontId="23" fillId="0" borderId="30" xfId="23" applyNumberFormat="1" applyFont="1" applyBorder="1" applyAlignment="1">
      <alignment horizontal="center"/>
    </xf>
    <xf numFmtId="0" fontId="8" fillId="0" borderId="1" xfId="6" applyBorder="1" applyAlignment="1">
      <alignment horizontal="center"/>
    </xf>
    <xf numFmtId="0" fontId="71" fillId="0" borderId="1" xfId="38" applyFont="1" applyBorder="1" applyAlignment="1">
      <alignment vertical="center" wrapText="1"/>
    </xf>
    <xf numFmtId="2" fontId="8" fillId="0" borderId="0" xfId="41" applyNumberFormat="1" applyAlignment="1">
      <alignment vertical="top"/>
    </xf>
    <xf numFmtId="0" fontId="134" fillId="0" borderId="1" xfId="28" applyFont="1" applyBorder="1"/>
    <xf numFmtId="0" fontId="134" fillId="0" borderId="28" xfId="28" applyFont="1" applyBorder="1"/>
    <xf numFmtId="0" fontId="133" fillId="0" borderId="41" xfId="39" applyFont="1" applyBorder="1"/>
    <xf numFmtId="0" fontId="133" fillId="0" borderId="42" xfId="39" applyFont="1" applyBorder="1"/>
    <xf numFmtId="0" fontId="135" fillId="55" borderId="8" xfId="0" applyFont="1" applyFill="1" applyBorder="1"/>
    <xf numFmtId="0" fontId="135" fillId="55" borderId="3" xfId="0" applyFont="1" applyFill="1" applyBorder="1"/>
    <xf numFmtId="0" fontId="135" fillId="56" borderId="8" xfId="0" applyFont="1" applyFill="1" applyBorder="1"/>
    <xf numFmtId="0" fontId="135" fillId="56" borderId="3" xfId="0" applyFont="1" applyFill="1" applyBorder="1"/>
    <xf numFmtId="0" fontId="135" fillId="57" borderId="8" xfId="0" applyFont="1" applyFill="1" applyBorder="1"/>
    <xf numFmtId="0" fontId="135" fillId="57" borderId="3" xfId="0" applyFont="1" applyFill="1" applyBorder="1"/>
    <xf numFmtId="0" fontId="135" fillId="58" borderId="8" xfId="0" applyFont="1" applyFill="1" applyBorder="1"/>
    <xf numFmtId="0" fontId="135" fillId="58" borderId="3" xfId="0" applyFont="1" applyFill="1" applyBorder="1"/>
    <xf numFmtId="0" fontId="135" fillId="59" borderId="28" xfId="0" applyFont="1" applyFill="1" applyBorder="1"/>
    <xf numFmtId="0" fontId="135" fillId="59" borderId="30" xfId="0" applyFont="1" applyFill="1" applyBorder="1"/>
    <xf numFmtId="175" fontId="15" fillId="30" borderId="2" xfId="27" applyNumberFormat="1" applyFont="1" applyFill="1" applyBorder="1"/>
    <xf numFmtId="175" fontId="15" fillId="31" borderId="2" xfId="27" applyNumberFormat="1" applyFont="1" applyFill="1" applyBorder="1"/>
    <xf numFmtId="175" fontId="15" fillId="46" borderId="2" xfId="27" applyNumberFormat="1" applyFont="1" applyFill="1" applyBorder="1"/>
    <xf numFmtId="175" fontId="15" fillId="53" borderId="2" xfId="27" applyNumberFormat="1" applyFont="1" applyFill="1" applyBorder="1"/>
    <xf numFmtId="0" fontId="15" fillId="0" borderId="43" xfId="28" applyFont="1" applyBorder="1"/>
    <xf numFmtId="175" fontId="15" fillId="30" borderId="44" xfId="27" applyNumberFormat="1" applyFont="1" applyFill="1" applyBorder="1"/>
    <xf numFmtId="175" fontId="15" fillId="31" borderId="44" xfId="27" applyNumberFormat="1" applyFont="1" applyFill="1" applyBorder="1"/>
    <xf numFmtId="175" fontId="15" fillId="46" borderId="44" xfId="27" applyNumberFormat="1" applyFont="1" applyFill="1" applyBorder="1"/>
    <xf numFmtId="175" fontId="15" fillId="53" borderId="44" xfId="27" applyNumberFormat="1" applyFont="1" applyFill="1" applyBorder="1"/>
    <xf numFmtId="0" fontId="134" fillId="30" borderId="8" xfId="27" applyFont="1" applyFill="1" applyBorder="1"/>
    <xf numFmtId="175" fontId="134" fillId="30" borderId="8" xfId="27" applyNumberFormat="1" applyFont="1" applyFill="1" applyBorder="1"/>
    <xf numFmtId="175" fontId="134" fillId="30" borderId="2" xfId="27" applyNumberFormat="1" applyFont="1" applyFill="1" applyBorder="1"/>
    <xf numFmtId="175" fontId="134" fillId="30" borderId="44" xfId="27" applyNumberFormat="1" applyFont="1" applyFill="1" applyBorder="1"/>
    <xf numFmtId="175" fontId="134" fillId="30" borderId="0" xfId="27" applyNumberFormat="1" applyFont="1" applyFill="1"/>
    <xf numFmtId="0" fontId="134" fillId="31" borderId="8" xfId="27" applyFont="1" applyFill="1" applyBorder="1"/>
    <xf numFmtId="175" fontId="134" fillId="31" borderId="8" xfId="27" applyNumberFormat="1" applyFont="1" applyFill="1" applyBorder="1"/>
    <xf numFmtId="175" fontId="134" fillId="31" borderId="2" xfId="27" applyNumberFormat="1" applyFont="1" applyFill="1" applyBorder="1"/>
    <xf numFmtId="175" fontId="134" fillId="31" borderId="44" xfId="27" applyNumberFormat="1" applyFont="1" applyFill="1" applyBorder="1"/>
    <xf numFmtId="175" fontId="134" fillId="31" borderId="0" xfId="27" applyNumberFormat="1" applyFont="1" applyFill="1"/>
    <xf numFmtId="0" fontId="134" fillId="46" borderId="8" xfId="27" applyFont="1" applyFill="1" applyBorder="1"/>
    <xf numFmtId="175" fontId="134" fillId="46" borderId="8" xfId="27" applyNumberFormat="1" applyFont="1" applyFill="1" applyBorder="1"/>
    <xf numFmtId="175" fontId="134" fillId="46" borderId="2" xfId="27" applyNumberFormat="1" applyFont="1" applyFill="1" applyBorder="1"/>
    <xf numFmtId="175" fontId="134" fillId="46" borderId="44" xfId="27" applyNumberFormat="1" applyFont="1" applyFill="1" applyBorder="1"/>
    <xf numFmtId="175" fontId="134" fillId="46" borderId="0" xfId="27" applyNumberFormat="1" applyFont="1" applyFill="1"/>
    <xf numFmtId="0" fontId="134" fillId="34" borderId="8" xfId="27" applyFont="1" applyFill="1" applyBorder="1"/>
    <xf numFmtId="175" fontId="134" fillId="34" borderId="8" xfId="27" applyNumberFormat="1" applyFont="1" applyFill="1" applyBorder="1"/>
    <xf numFmtId="175" fontId="134" fillId="34" borderId="2" xfId="27" applyNumberFormat="1" applyFont="1" applyFill="1" applyBorder="1"/>
    <xf numFmtId="175" fontId="134" fillId="34" borderId="44" xfId="27" applyNumberFormat="1" applyFont="1" applyFill="1" applyBorder="1"/>
    <xf numFmtId="175" fontId="134" fillId="34" borderId="0" xfId="27" applyNumberFormat="1" applyFont="1" applyFill="1"/>
    <xf numFmtId="0" fontId="134" fillId="53" borderId="8" xfId="27" applyFont="1" applyFill="1" applyBorder="1"/>
    <xf numFmtId="175" fontId="134" fillId="53" borderId="8" xfId="27" applyNumberFormat="1" applyFont="1" applyFill="1" applyBorder="1"/>
    <xf numFmtId="175" fontId="134" fillId="53" borderId="2" xfId="27" applyNumberFormat="1" applyFont="1" applyFill="1" applyBorder="1"/>
    <xf numFmtId="175" fontId="134" fillId="53" borderId="44" xfId="27" applyNumberFormat="1" applyFont="1" applyFill="1" applyBorder="1"/>
    <xf numFmtId="175" fontId="134" fillId="53" borderId="0" xfId="27" applyNumberFormat="1" applyFont="1" applyFill="1"/>
    <xf numFmtId="9" fontId="135" fillId="58" borderId="8" xfId="0" applyNumberFormat="1" applyFont="1" applyFill="1" applyBorder="1"/>
    <xf numFmtId="9" fontId="133" fillId="0" borderId="0" xfId="39" applyNumberFormat="1" applyFont="1"/>
    <xf numFmtId="0" fontId="133" fillId="0" borderId="0" xfId="39" applyFont="1"/>
    <xf numFmtId="0" fontId="134" fillId="30" borderId="2" xfId="27" applyFont="1" applyFill="1" applyBorder="1"/>
    <xf numFmtId="0" fontId="134" fillId="30" borderId="0" xfId="27" applyFont="1" applyFill="1"/>
    <xf numFmtId="0" fontId="134" fillId="30" borderId="3" xfId="27" applyFont="1" applyFill="1" applyBorder="1"/>
    <xf numFmtId="0" fontId="134" fillId="30" borderId="8" xfId="27" applyFont="1" applyFill="1" applyBorder="1" applyAlignment="1">
      <alignment horizontal="center"/>
    </xf>
    <xf numFmtId="0" fontId="134" fillId="31" borderId="2" xfId="27" applyFont="1" applyFill="1" applyBorder="1"/>
    <xf numFmtId="0" fontId="134" fillId="31" borderId="0" xfId="27" applyFont="1" applyFill="1"/>
    <xf numFmtId="0" fontId="134" fillId="31" borderId="3" xfId="27" applyFont="1" applyFill="1" applyBorder="1"/>
    <xf numFmtId="0" fontId="134" fillId="31" borderId="8" xfId="27" applyFont="1" applyFill="1" applyBorder="1" applyAlignment="1">
      <alignment horizontal="center"/>
    </xf>
    <xf numFmtId="0" fontId="134" fillId="46" borderId="8" xfId="51" applyFont="1" applyFill="1" applyBorder="1"/>
    <xf numFmtId="0" fontId="134" fillId="46" borderId="2" xfId="51" applyFont="1" applyFill="1" applyBorder="1"/>
    <xf numFmtId="0" fontId="134" fillId="46" borderId="0" xfId="51" applyFont="1" applyFill="1"/>
    <xf numFmtId="0" fontId="134" fillId="46" borderId="3" xfId="51" applyFont="1" applyFill="1" applyBorder="1"/>
    <xf numFmtId="0" fontId="134" fillId="46" borderId="8" xfId="51" applyFont="1" applyFill="1" applyBorder="1" applyAlignment="1">
      <alignment horizontal="center"/>
    </xf>
    <xf numFmtId="0" fontId="134" fillId="34" borderId="8" xfId="51" applyFont="1" applyFill="1" applyBorder="1"/>
    <xf numFmtId="0" fontId="134" fillId="34" borderId="0" xfId="51" applyFont="1" applyFill="1"/>
    <xf numFmtId="0" fontId="134" fillId="34" borderId="3" xfId="51" applyFont="1" applyFill="1" applyBorder="1"/>
    <xf numFmtId="0" fontId="134" fillId="34" borderId="8" xfId="51" applyFont="1" applyFill="1" applyBorder="1" applyAlignment="1">
      <alignment horizontal="center"/>
    </xf>
    <xf numFmtId="0" fontId="134" fillId="34" borderId="2" xfId="27" applyFont="1" applyFill="1" applyBorder="1"/>
    <xf numFmtId="0" fontId="134" fillId="3" borderId="8" xfId="27" applyFont="1" applyFill="1" applyBorder="1"/>
    <xf numFmtId="0" fontId="134" fillId="3" borderId="2" xfId="27" applyFont="1" applyFill="1" applyBorder="1"/>
    <xf numFmtId="0" fontId="134" fillId="3" borderId="0" xfId="27" applyFont="1" applyFill="1"/>
    <xf numFmtId="0" fontId="134" fillId="3" borderId="3" xfId="27" applyFont="1" applyFill="1" applyBorder="1"/>
    <xf numFmtId="0" fontId="134" fillId="3" borderId="8" xfId="27" applyFont="1" applyFill="1" applyBorder="1" applyAlignment="1">
      <alignment horizontal="center"/>
    </xf>
    <xf numFmtId="0" fontId="134" fillId="11" borderId="8" xfId="47" applyFont="1" applyFill="1" applyBorder="1"/>
    <xf numFmtId="0" fontId="134" fillId="11" borderId="2" xfId="47" applyFont="1" applyFill="1" applyBorder="1"/>
    <xf numFmtId="0" fontId="134" fillId="11" borderId="0" xfId="47" applyFont="1" applyFill="1"/>
    <xf numFmtId="0" fontId="134" fillId="11" borderId="3" xfId="47" applyFont="1" applyFill="1" applyBorder="1"/>
    <xf numFmtId="0" fontId="134" fillId="11" borderId="8" xfId="47" applyFont="1" applyFill="1" applyBorder="1" applyAlignment="1">
      <alignment horizontal="center"/>
    </xf>
    <xf numFmtId="164" fontId="133" fillId="0" borderId="2" xfId="29" applyNumberFormat="1" applyFont="1" applyBorder="1" applyAlignment="1">
      <alignment horizontal="center" vertical="center"/>
    </xf>
    <xf numFmtId="164" fontId="133" fillId="0" borderId="0" xfId="29" applyNumberFormat="1" applyFont="1" applyAlignment="1">
      <alignment horizontal="center" vertical="center"/>
    </xf>
    <xf numFmtId="164" fontId="133" fillId="0" borderId="3" xfId="29" applyNumberFormat="1" applyFont="1" applyBorder="1" applyAlignment="1">
      <alignment horizontal="center" vertical="center"/>
    </xf>
    <xf numFmtId="165" fontId="133" fillId="0" borderId="2" xfId="29" applyNumberFormat="1" applyFont="1" applyBorder="1" applyAlignment="1">
      <alignment horizontal="center" vertical="center"/>
    </xf>
    <xf numFmtId="165" fontId="133" fillId="0" borderId="0" xfId="29" applyNumberFormat="1" applyFont="1" applyAlignment="1">
      <alignment horizontal="center" vertical="center"/>
    </xf>
    <xf numFmtId="165" fontId="133" fillId="0" borderId="3" xfId="29" applyNumberFormat="1" applyFont="1" applyBorder="1" applyAlignment="1">
      <alignment horizontal="center" vertical="center"/>
    </xf>
    <xf numFmtId="165" fontId="133" fillId="0" borderId="2" xfId="27" applyNumberFormat="1" applyFont="1" applyBorder="1" applyAlignment="1">
      <alignment horizontal="center" vertical="center"/>
    </xf>
    <xf numFmtId="165" fontId="133" fillId="0" borderId="0" xfId="27" applyNumberFormat="1" applyFont="1" applyAlignment="1">
      <alignment horizontal="center" vertical="center"/>
    </xf>
    <xf numFmtId="165" fontId="133" fillId="0" borderId="3" xfId="27" applyNumberFormat="1" applyFont="1" applyBorder="1" applyAlignment="1">
      <alignment horizontal="center" vertical="center"/>
    </xf>
    <xf numFmtId="1" fontId="133" fillId="0" borderId="2" xfId="27" applyNumberFormat="1" applyFont="1" applyBorder="1" applyAlignment="1">
      <alignment horizontal="center" vertical="center"/>
    </xf>
    <xf numFmtId="1" fontId="133" fillId="0" borderId="0" xfId="27" applyNumberFormat="1" applyFont="1" applyAlignment="1">
      <alignment horizontal="center" vertical="center"/>
    </xf>
    <xf numFmtId="1" fontId="133" fillId="0" borderId="3" xfId="27" applyNumberFormat="1" applyFont="1" applyBorder="1" applyAlignment="1">
      <alignment horizontal="center" vertical="center"/>
    </xf>
    <xf numFmtId="0" fontId="134" fillId="10" borderId="8" xfId="47" applyFont="1" applyFill="1" applyBorder="1"/>
    <xf numFmtId="0" fontId="134" fillId="10" borderId="2" xfId="47" applyFont="1" applyFill="1" applyBorder="1"/>
    <xf numFmtId="0" fontId="134" fillId="10" borderId="0" xfId="47" applyFont="1" applyFill="1"/>
    <xf numFmtId="0" fontId="134" fillId="10" borderId="3" xfId="47" applyFont="1" applyFill="1" applyBorder="1"/>
    <xf numFmtId="0" fontId="134" fillId="10" borderId="8" xfId="47" applyFont="1" applyFill="1" applyBorder="1" applyAlignment="1">
      <alignment horizontal="center"/>
    </xf>
    <xf numFmtId="0" fontId="134" fillId="37" borderId="8" xfId="47" applyFont="1" applyFill="1" applyBorder="1"/>
    <xf numFmtId="0" fontId="134" fillId="37" borderId="2" xfId="47" applyFont="1" applyFill="1" applyBorder="1"/>
    <xf numFmtId="0" fontId="134" fillId="37" borderId="0" xfId="47" applyFont="1" applyFill="1"/>
    <xf numFmtId="0" fontId="134" fillId="37" borderId="3" xfId="47" applyFont="1" applyFill="1" applyBorder="1"/>
    <xf numFmtId="0" fontId="134" fillId="37" borderId="8" xfId="47" applyFont="1" applyFill="1" applyBorder="1" applyAlignment="1">
      <alignment horizontal="center"/>
    </xf>
    <xf numFmtId="0" fontId="134" fillId="60" borderId="8" xfId="47" applyFont="1" applyFill="1" applyBorder="1"/>
    <xf numFmtId="0" fontId="134" fillId="60" borderId="2" xfId="47" applyFont="1" applyFill="1" applyBorder="1"/>
    <xf numFmtId="0" fontId="134" fillId="60" borderId="0" xfId="47" applyFont="1" applyFill="1"/>
    <xf numFmtId="0" fontId="134" fillId="60" borderId="3" xfId="47" applyFont="1" applyFill="1" applyBorder="1"/>
    <xf numFmtId="0" fontId="134" fillId="60" borderId="8" xfId="47" applyFont="1" applyFill="1" applyBorder="1" applyAlignment="1">
      <alignment horizontal="center"/>
    </xf>
    <xf numFmtId="0" fontId="134" fillId="32" borderId="8" xfId="47" applyFont="1" applyFill="1" applyBorder="1"/>
    <xf numFmtId="0" fontId="134" fillId="32" borderId="2" xfId="47" applyFont="1" applyFill="1" applyBorder="1"/>
    <xf numFmtId="0" fontId="134" fillId="32" borderId="0" xfId="47" applyFont="1" applyFill="1"/>
    <xf numFmtId="0" fontId="134" fillId="32" borderId="3" xfId="47" applyFont="1" applyFill="1" applyBorder="1"/>
    <xf numFmtId="0" fontId="134" fillId="32" borderId="8" xfId="47" applyFont="1" applyFill="1" applyBorder="1" applyAlignment="1">
      <alignment horizontal="center"/>
    </xf>
    <xf numFmtId="0" fontId="134" fillId="61" borderId="8" xfId="47" applyFont="1" applyFill="1" applyBorder="1"/>
    <xf numFmtId="0" fontId="134" fillId="61" borderId="2" xfId="47" applyFont="1" applyFill="1" applyBorder="1"/>
    <xf numFmtId="0" fontId="134" fillId="61" borderId="0" xfId="47" applyFont="1" applyFill="1"/>
    <xf numFmtId="0" fontId="134" fillId="61" borderId="3" xfId="47" applyFont="1" applyFill="1" applyBorder="1"/>
    <xf numFmtId="0" fontId="134" fillId="61" borderId="8" xfId="47" applyFont="1" applyFill="1" applyBorder="1" applyAlignment="1">
      <alignment horizontal="center"/>
    </xf>
    <xf numFmtId="0" fontId="134" fillId="62" borderId="8" xfId="47" applyFont="1" applyFill="1" applyBorder="1"/>
    <xf numFmtId="0" fontId="134" fillId="62" borderId="2" xfId="47" applyFont="1" applyFill="1" applyBorder="1"/>
    <xf numFmtId="0" fontId="134" fillId="62" borderId="0" xfId="47" applyFont="1" applyFill="1"/>
    <xf numFmtId="0" fontId="134" fillId="62" borderId="3" xfId="47" applyFont="1" applyFill="1" applyBorder="1"/>
    <xf numFmtId="0" fontId="134" fillId="62" borderId="8" xfId="47" applyFont="1" applyFill="1" applyBorder="1" applyAlignment="1">
      <alignment horizontal="center"/>
    </xf>
    <xf numFmtId="0" fontId="134" fillId="30" borderId="8" xfId="47" applyFont="1" applyFill="1" applyBorder="1"/>
    <xf numFmtId="0" fontId="134" fillId="30" borderId="2" xfId="47" applyFont="1" applyFill="1" applyBorder="1"/>
    <xf numFmtId="0" fontId="134" fillId="30" borderId="0" xfId="47" applyFont="1" applyFill="1"/>
    <xf numFmtId="0" fontId="134" fillId="30" borderId="3" xfId="47" applyFont="1" applyFill="1" applyBorder="1"/>
    <xf numFmtId="0" fontId="134" fillId="30" borderId="8" xfId="47" applyFont="1" applyFill="1" applyBorder="1" applyAlignment="1">
      <alignment horizontal="center"/>
    </xf>
    <xf numFmtId="0" fontId="134" fillId="31" borderId="8" xfId="47" applyFont="1" applyFill="1" applyBorder="1"/>
    <xf numFmtId="0" fontId="134" fillId="31" borderId="2" xfId="47" applyFont="1" applyFill="1" applyBorder="1"/>
    <xf numFmtId="0" fontId="134" fillId="31" borderId="0" xfId="47" applyFont="1" applyFill="1"/>
    <xf numFmtId="0" fontId="134" fillId="31" borderId="3" xfId="47" applyFont="1" applyFill="1" applyBorder="1"/>
    <xf numFmtId="0" fontId="134" fillId="31" borderId="8" xfId="47" applyFont="1" applyFill="1" applyBorder="1" applyAlignment="1">
      <alignment horizontal="center"/>
    </xf>
    <xf numFmtId="0" fontId="15" fillId="0" borderId="45" xfId="28" applyFont="1" applyBorder="1"/>
    <xf numFmtId="0" fontId="15" fillId="0" borderId="41" xfId="28" applyFont="1" applyBorder="1"/>
    <xf numFmtId="0" fontId="15" fillId="0" borderId="42" xfId="28" applyFont="1" applyBorder="1"/>
    <xf numFmtId="0" fontId="136" fillId="63" borderId="7" xfId="0" applyFont="1" applyFill="1" applyBorder="1"/>
    <xf numFmtId="0" fontId="137" fillId="0" borderId="0" xfId="0" applyFont="1"/>
    <xf numFmtId="2" fontId="137" fillId="0" borderId="0" xfId="30" applyNumberFormat="1" applyFont="1" applyAlignment="1" applyProtection="1">
      <alignment horizontal="center"/>
      <protection hidden="1"/>
    </xf>
    <xf numFmtId="1" fontId="137" fillId="15" borderId="3" xfId="38" applyNumberFormat="1" applyFont="1" applyFill="1" applyBorder="1" applyAlignment="1">
      <alignment horizontal="center"/>
    </xf>
    <xf numFmtId="2" fontId="137" fillId="37" borderId="8" xfId="30" applyNumberFormat="1" applyFont="1" applyFill="1" applyBorder="1" applyAlignment="1">
      <alignment horizontal="center"/>
    </xf>
    <xf numFmtId="2" fontId="137" fillId="0" borderId="3" xfId="30" applyNumberFormat="1" applyFont="1" applyBorder="1" applyAlignment="1" applyProtection="1">
      <alignment horizontal="center"/>
      <protection hidden="1"/>
    </xf>
    <xf numFmtId="2" fontId="137" fillId="0" borderId="2" xfId="30" applyNumberFormat="1" applyFont="1" applyBorder="1" applyAlignment="1" applyProtection="1">
      <alignment horizontal="center"/>
      <protection hidden="1"/>
    </xf>
    <xf numFmtId="2" fontId="137" fillId="15" borderId="8" xfId="30" applyNumberFormat="1" applyFont="1" applyFill="1" applyBorder="1" applyProtection="1">
      <protection hidden="1"/>
    </xf>
    <xf numFmtId="2" fontId="137" fillId="29" borderId="8" xfId="30" applyNumberFormat="1" applyFont="1" applyFill="1" applyBorder="1" applyAlignment="1">
      <alignment horizontal="center"/>
    </xf>
    <xf numFmtId="0" fontId="137" fillId="0" borderId="0" xfId="41" applyFont="1"/>
    <xf numFmtId="0" fontId="137" fillId="0" borderId="0" xfId="0" quotePrefix="1" applyFont="1"/>
    <xf numFmtId="164" fontId="91" fillId="0" borderId="7" xfId="6" applyNumberFormat="1" applyFont="1" applyBorder="1"/>
    <xf numFmtId="164" fontId="138" fillId="0" borderId="7" xfId="6" applyNumberFormat="1" applyFont="1" applyBorder="1"/>
    <xf numFmtId="0" fontId="30" fillId="0" borderId="0" xfId="0" applyFont="1" applyAlignment="1">
      <alignment wrapText="1"/>
    </xf>
    <xf numFmtId="9" fontId="30" fillId="64" borderId="0" xfId="0" applyNumberFormat="1" applyFont="1" applyFill="1" applyAlignment="1">
      <alignment wrapText="1"/>
    </xf>
    <xf numFmtId="9" fontId="30" fillId="59" borderId="0" xfId="0" applyNumberFormat="1" applyFont="1" applyFill="1" applyAlignment="1">
      <alignment wrapText="1"/>
    </xf>
    <xf numFmtId="9" fontId="30" fillId="0" borderId="0" xfId="0" applyNumberFormat="1" applyFont="1" applyAlignment="1">
      <alignment wrapText="1"/>
    </xf>
    <xf numFmtId="9" fontId="30" fillId="16" borderId="0" xfId="0" applyNumberFormat="1" applyFont="1" applyFill="1" applyAlignment="1">
      <alignment wrapText="1"/>
    </xf>
    <xf numFmtId="0" fontId="30" fillId="0" borderId="0" xfId="0" applyFont="1"/>
    <xf numFmtId="9" fontId="30" fillId="65" borderId="0" xfId="0" applyNumberFormat="1" applyFont="1" applyFill="1" applyAlignment="1">
      <alignment wrapText="1"/>
    </xf>
    <xf numFmtId="9" fontId="139" fillId="65" borderId="0" xfId="0" applyNumberFormat="1" applyFont="1" applyFill="1" applyAlignment="1">
      <alignment wrapText="1"/>
    </xf>
    <xf numFmtId="0" fontId="139" fillId="0" borderId="0" xfId="0" applyFont="1" applyAlignment="1">
      <alignment wrapText="1"/>
    </xf>
    <xf numFmtId="0" fontId="139" fillId="0" borderId="0" xfId="0" applyFont="1"/>
    <xf numFmtId="0" fontId="141" fillId="0" borderId="0" xfId="0" applyFont="1"/>
    <xf numFmtId="9" fontId="139" fillId="59" borderId="0" xfId="0" applyNumberFormat="1" applyFont="1" applyFill="1" applyAlignment="1">
      <alignment wrapText="1"/>
    </xf>
    <xf numFmtId="0" fontId="74" fillId="0" borderId="0" xfId="2" applyFont="1" applyAlignment="1" applyProtection="1"/>
    <xf numFmtId="0" fontId="73" fillId="48" borderId="40" xfId="0" applyFont="1" applyFill="1" applyBorder="1" applyAlignment="1">
      <alignment vertical="center"/>
    </xf>
    <xf numFmtId="0" fontId="8" fillId="0" borderId="31" xfId="17" applyFont="1" applyBorder="1" applyAlignment="1">
      <alignment horizontal="center"/>
    </xf>
    <xf numFmtId="1" fontId="8" fillId="0" borderId="31" xfId="17" applyNumberFormat="1" applyFont="1" applyBorder="1" applyAlignment="1">
      <alignment horizontal="center"/>
    </xf>
    <xf numFmtId="0" fontId="12" fillId="0" borderId="31" xfId="0" applyFont="1" applyBorder="1"/>
    <xf numFmtId="0" fontId="8" fillId="0" borderId="31" xfId="0" applyFont="1" applyBorder="1"/>
    <xf numFmtId="43" fontId="8" fillId="0" borderId="31" xfId="1" applyFont="1" applyBorder="1" applyAlignment="1">
      <alignment horizontal="center"/>
    </xf>
    <xf numFmtId="166" fontId="12" fillId="0" borderId="31" xfId="14" applyNumberFormat="1" applyFont="1" applyBorder="1" applyAlignment="1">
      <alignment horizontal="left"/>
    </xf>
    <xf numFmtId="0" fontId="8" fillId="0" borderId="31" xfId="14" applyBorder="1" applyAlignment="1">
      <alignment horizontal="center"/>
    </xf>
    <xf numFmtId="1" fontId="8" fillId="0" borderId="31" xfId="20" applyNumberFormat="1" applyFont="1" applyBorder="1" applyAlignment="1">
      <alignment horizontal="center"/>
    </xf>
    <xf numFmtId="0" fontId="41" fillId="0" borderId="31" xfId="0" applyFont="1" applyBorder="1"/>
    <xf numFmtId="2" fontId="8" fillId="0" borderId="31" xfId="14" applyNumberFormat="1" applyBorder="1" applyAlignment="1">
      <alignment horizontal="center"/>
    </xf>
    <xf numFmtId="0" fontId="8" fillId="0" borderId="31" xfId="21" applyBorder="1" applyAlignment="1">
      <alignment horizontal="center"/>
    </xf>
    <xf numFmtId="0" fontId="8" fillId="0" borderId="31" xfId="41" applyBorder="1"/>
    <xf numFmtId="1" fontId="8" fillId="0" borderId="31" xfId="23" applyNumberFormat="1" applyBorder="1" applyAlignment="1">
      <alignment horizontal="center"/>
    </xf>
    <xf numFmtId="0" fontId="8" fillId="0" borderId="31" xfId="23" applyBorder="1" applyAlignment="1">
      <alignment horizontal="center"/>
    </xf>
    <xf numFmtId="0" fontId="23" fillId="0" borderId="31" xfId="23" applyFont="1" applyBorder="1" applyAlignment="1">
      <alignment horizontal="center"/>
    </xf>
    <xf numFmtId="9" fontId="23" fillId="0" borderId="31" xfId="23" applyNumberFormat="1" applyFont="1" applyBorder="1" applyAlignment="1">
      <alignment horizontal="right"/>
    </xf>
    <xf numFmtId="2" fontId="23" fillId="0" borderId="31" xfId="23" applyNumberFormat="1" applyFont="1" applyBorder="1" applyAlignment="1">
      <alignment horizontal="center"/>
    </xf>
    <xf numFmtId="0" fontId="8" fillId="0" borderId="1" xfId="17" quotePrefix="1" applyFont="1" applyBorder="1" applyAlignment="1">
      <alignment horizontal="left"/>
    </xf>
    <xf numFmtId="0" fontId="8" fillId="0" borderId="1" xfId="17" applyFont="1" applyBorder="1"/>
    <xf numFmtId="165" fontId="8" fillId="0" borderId="1" xfId="17" applyNumberFormat="1" applyFont="1" applyBorder="1" applyAlignment="1">
      <alignment horizontal="center"/>
    </xf>
    <xf numFmtId="165" fontId="8" fillId="0" borderId="1" xfId="0" applyNumberFormat="1" applyFont="1" applyBorder="1" applyAlignment="1">
      <alignment horizontal="center"/>
    </xf>
    <xf numFmtId="0" fontId="26" fillId="0" borderId="1" xfId="11" applyFont="1" applyBorder="1"/>
    <xf numFmtId="0" fontId="83" fillId="0" borderId="1" xfId="27" applyFont="1" applyBorder="1"/>
    <xf numFmtId="0" fontId="15" fillId="0" borderId="1" xfId="27" applyFont="1" applyBorder="1"/>
    <xf numFmtId="164" fontId="25" fillId="0" borderId="1" xfId="27" applyNumberFormat="1" applyFont="1" applyBorder="1" applyAlignment="1">
      <alignment horizontal="right"/>
    </xf>
    <xf numFmtId="0" fontId="15" fillId="30" borderId="1" xfId="27" applyFont="1" applyFill="1" applyBorder="1"/>
    <xf numFmtId="164" fontId="25" fillId="0" borderId="1" xfId="29" applyNumberFormat="1" applyFont="1" applyBorder="1" applyAlignment="1">
      <alignment horizontal="center" vertical="center"/>
    </xf>
    <xf numFmtId="165" fontId="25" fillId="0" borderId="1" xfId="29" applyNumberFormat="1" applyFont="1" applyBorder="1" applyAlignment="1">
      <alignment horizontal="center" vertical="center"/>
    </xf>
    <xf numFmtId="165" fontId="25" fillId="0" borderId="1" xfId="27" applyNumberFormat="1" applyFont="1" applyBorder="1" applyAlignment="1">
      <alignment horizontal="center" vertical="center"/>
    </xf>
    <xf numFmtId="1" fontId="25" fillId="0" borderId="1" xfId="12" applyNumberFormat="1" applyFont="1" applyBorder="1" applyAlignment="1">
      <alignment horizontal="center" vertical="center"/>
    </xf>
    <xf numFmtId="0" fontId="15" fillId="0" borderId="1" xfId="28" applyFont="1" applyBorder="1"/>
    <xf numFmtId="0" fontId="15" fillId="50" borderId="1" xfId="53" applyFont="1" applyBorder="1"/>
    <xf numFmtId="164" fontId="15" fillId="50" borderId="1" xfId="53" applyNumberFormat="1" applyFont="1" applyBorder="1"/>
    <xf numFmtId="174" fontId="25" fillId="0" borderId="1" xfId="29" applyNumberFormat="1" applyFont="1" applyBorder="1" applyAlignment="1">
      <alignment horizontal="center"/>
    </xf>
    <xf numFmtId="167" fontId="25" fillId="0" borderId="1" xfId="29" applyNumberFormat="1" applyFont="1" applyBorder="1" applyAlignment="1">
      <alignment horizontal="center"/>
    </xf>
    <xf numFmtId="3" fontId="25" fillId="0" borderId="1" xfId="29" applyNumberFormat="1" applyFont="1" applyBorder="1" applyAlignment="1">
      <alignment horizontal="center"/>
    </xf>
    <xf numFmtId="0" fontId="15" fillId="32" borderId="1" xfId="27" applyFont="1" applyFill="1" applyBorder="1"/>
    <xf numFmtId="3" fontId="25" fillId="32" borderId="1" xfId="27" applyNumberFormat="1" applyFont="1" applyFill="1" applyBorder="1"/>
    <xf numFmtId="174" fontId="15" fillId="32" borderId="1" xfId="27" applyNumberFormat="1" applyFont="1" applyFill="1" applyBorder="1"/>
    <xf numFmtId="0" fontId="25" fillId="0" borderId="1" xfId="0" applyFont="1" applyBorder="1"/>
    <xf numFmtId="0" fontId="25" fillId="0" borderId="1" xfId="0" applyFont="1" applyBorder="1" applyAlignment="1">
      <alignment wrapText="1"/>
    </xf>
    <xf numFmtId="0" fontId="12" fillId="0" borderId="1" xfId="38" applyFont="1" applyBorder="1"/>
    <xf numFmtId="2" fontId="8" fillId="0" borderId="1" xfId="41" applyNumberFormat="1" applyBorder="1" applyAlignment="1">
      <alignment horizontal="center"/>
    </xf>
    <xf numFmtId="0" fontId="79" fillId="0" borderId="0" xfId="8" applyFont="1"/>
    <xf numFmtId="0" fontId="8" fillId="0" borderId="1" xfId="27" applyBorder="1"/>
    <xf numFmtId="0" fontId="8" fillId="0" borderId="1" xfId="27" applyBorder="1" applyAlignment="1">
      <alignment horizontal="center"/>
    </xf>
    <xf numFmtId="0" fontId="12" fillId="0" borderId="1" xfId="41" applyFont="1" applyBorder="1"/>
    <xf numFmtId="0" fontId="18" fillId="0" borderId="1" xfId="41" applyFont="1" applyBorder="1"/>
    <xf numFmtId="0" fontId="18" fillId="0" borderId="1" xfId="17" quotePrefix="1" applyFont="1" applyBorder="1" applyAlignment="1">
      <alignment horizontal="left"/>
    </xf>
    <xf numFmtId="2" fontId="8" fillId="0" borderId="1" xfId="17" applyNumberFormat="1" applyFont="1" applyBorder="1" applyAlignment="1">
      <alignment horizontal="center"/>
    </xf>
    <xf numFmtId="0" fontId="8" fillId="0" borderId="1" xfId="14" applyBorder="1" applyAlignment="1">
      <alignment horizontal="center"/>
    </xf>
    <xf numFmtId="0" fontId="8" fillId="0" borderId="1" xfId="41" applyBorder="1" applyAlignment="1">
      <alignment horizontal="center"/>
    </xf>
    <xf numFmtId="0" fontId="22" fillId="0" borderId="1" xfId="41" applyFont="1" applyBorder="1"/>
    <xf numFmtId="0" fontId="10" fillId="0" borderId="1" xfId="27" applyFont="1" applyBorder="1" applyAlignment="1">
      <alignment horizontal="center" vertical="center"/>
    </xf>
    <xf numFmtId="0" fontId="56" fillId="0" borderId="1" xfId="27" applyFont="1" applyBorder="1" applyAlignment="1">
      <alignment horizontal="center" vertical="center" wrapText="1"/>
    </xf>
    <xf numFmtId="0" fontId="41" fillId="0" borderId="3" xfId="0" applyFont="1" applyBorder="1" applyAlignment="1">
      <alignment horizontal="center"/>
    </xf>
    <xf numFmtId="2" fontId="41" fillId="0" borderId="0" xfId="0" applyNumberFormat="1" applyFont="1" applyAlignment="1">
      <alignment horizontal="center"/>
    </xf>
    <xf numFmtId="2" fontId="41" fillId="0" borderId="3" xfId="0" applyNumberFormat="1" applyFont="1" applyBorder="1" applyAlignment="1">
      <alignment horizontal="center"/>
    </xf>
    <xf numFmtId="2" fontId="41" fillId="0" borderId="47" xfId="41" applyNumberFormat="1" applyFont="1" applyBorder="1" applyAlignment="1">
      <alignment horizontal="center"/>
    </xf>
    <xf numFmtId="164" fontId="41" fillId="0" borderId="0" xfId="0" applyNumberFormat="1" applyFont="1"/>
    <xf numFmtId="164" fontId="41" fillId="0" borderId="0" xfId="41" applyNumberFormat="1" applyFont="1" applyAlignment="1">
      <alignment horizontal="right"/>
    </xf>
    <xf numFmtId="164" fontId="41" fillId="0" borderId="3" xfId="41" applyNumberFormat="1" applyFont="1" applyBorder="1" applyAlignment="1">
      <alignment horizontal="right"/>
    </xf>
    <xf numFmtId="0" fontId="41" fillId="0" borderId="0" xfId="0" applyFont="1" applyAlignment="1">
      <alignment horizontal="right"/>
    </xf>
    <xf numFmtId="0" fontId="41" fillId="0" borderId="3" xfId="0" applyFont="1" applyBorder="1" applyAlignment="1">
      <alignment horizontal="right"/>
    </xf>
    <xf numFmtId="2" fontId="41" fillId="0" borderId="0" xfId="41" applyNumberFormat="1" applyFont="1" applyAlignment="1">
      <alignment horizontal="right"/>
    </xf>
    <xf numFmtId="0" fontId="41" fillId="0" borderId="2" xfId="0" applyFont="1" applyBorder="1" applyAlignment="1">
      <alignment horizontal="center"/>
    </xf>
    <xf numFmtId="164" fontId="41" fillId="0" borderId="3" xfId="0" applyNumberFormat="1" applyFont="1" applyBorder="1" applyAlignment="1">
      <alignment horizontal="center"/>
    </xf>
    <xf numFmtId="0" fontId="35" fillId="0" borderId="2" xfId="0" applyFont="1" applyBorder="1"/>
    <xf numFmtId="0" fontId="35" fillId="0" borderId="2" xfId="0" applyFont="1" applyBorder="1" applyAlignment="1">
      <alignment horizontal="center"/>
    </xf>
    <xf numFmtId="0" fontId="106" fillId="0" borderId="46" xfId="35" applyFont="1" applyBorder="1" applyAlignment="1">
      <alignment horizontal="right" wrapText="1"/>
    </xf>
    <xf numFmtId="0" fontId="73" fillId="48" borderId="48" xfId="0" applyFont="1" applyFill="1" applyBorder="1" applyAlignment="1">
      <alignment horizontal="center" vertical="center"/>
    </xf>
    <xf numFmtId="0" fontId="73" fillId="48" borderId="49" xfId="0" applyFont="1" applyFill="1" applyBorder="1" applyAlignment="1">
      <alignment vertical="center"/>
    </xf>
    <xf numFmtId="0" fontId="73" fillId="48" borderId="50" xfId="0" applyFont="1" applyFill="1" applyBorder="1" applyAlignment="1">
      <alignment vertical="center"/>
    </xf>
    <xf numFmtId="0" fontId="73" fillId="48" borderId="50" xfId="0" applyFont="1" applyFill="1" applyBorder="1" applyAlignment="1">
      <alignment horizontal="center" vertical="center"/>
    </xf>
    <xf numFmtId="0" fontId="73" fillId="48" borderId="51" xfId="0" applyFont="1" applyFill="1" applyBorder="1" applyAlignment="1">
      <alignment horizontal="center" vertical="center"/>
    </xf>
    <xf numFmtId="0" fontId="12" fillId="0" borderId="52" xfId="41" applyFont="1" applyBorder="1" applyAlignment="1">
      <alignment horizontal="center" vertical="top"/>
    </xf>
    <xf numFmtId="0" fontId="8" fillId="0" borderId="53" xfId="41" applyBorder="1" applyAlignment="1">
      <alignment horizontal="center" vertical="top"/>
    </xf>
    <xf numFmtId="0" fontId="8" fillId="0" borderId="48" xfId="41" applyBorder="1" applyAlignment="1">
      <alignment horizontal="center" vertical="top"/>
    </xf>
    <xf numFmtId="0" fontId="8" fillId="0" borderId="52" xfId="0" applyFont="1" applyBorder="1"/>
    <xf numFmtId="0" fontId="8" fillId="0" borderId="52" xfId="0" applyFont="1" applyBorder="1" applyAlignment="1">
      <alignment horizontal="center"/>
    </xf>
    <xf numFmtId="0" fontId="8" fillId="0" borderId="53" xfId="0" applyFont="1" applyBorder="1" applyAlignment="1">
      <alignment horizontal="fill"/>
    </xf>
    <xf numFmtId="0" fontId="8" fillId="0" borderId="53" xfId="0" quotePrefix="1" applyFont="1" applyBorder="1" applyAlignment="1">
      <alignment horizontal="left"/>
    </xf>
    <xf numFmtId="2" fontId="8" fillId="0" borderId="48" xfId="0" applyNumberFormat="1" applyFont="1" applyBorder="1"/>
    <xf numFmtId="0" fontId="8" fillId="0" borderId="52" xfId="17" applyFont="1" applyBorder="1"/>
    <xf numFmtId="0" fontId="8" fillId="0" borderId="53" xfId="17" applyFont="1" applyBorder="1" applyAlignment="1">
      <alignment horizontal="center"/>
    </xf>
    <xf numFmtId="0" fontId="8" fillId="0" borderId="48" xfId="17" applyFont="1" applyBorder="1" applyAlignment="1">
      <alignment horizontal="center"/>
    </xf>
    <xf numFmtId="0" fontId="8" fillId="0" borderId="54" xfId="17" applyFont="1" applyBorder="1" applyAlignment="1">
      <alignment horizontal="center"/>
    </xf>
    <xf numFmtId="0" fontId="8" fillId="0" borderId="53" xfId="0" applyFont="1" applyBorder="1"/>
    <xf numFmtId="0" fontId="8" fillId="0" borderId="48" xfId="0" applyFont="1" applyBorder="1"/>
    <xf numFmtId="0" fontId="12" fillId="0" borderId="48" xfId="0" applyFont="1" applyBorder="1"/>
    <xf numFmtId="0" fontId="12" fillId="0" borderId="49" xfId="0" applyFont="1" applyBorder="1"/>
    <xf numFmtId="0" fontId="8" fillId="0" borderId="50" xfId="0" applyFont="1" applyBorder="1"/>
    <xf numFmtId="0" fontId="8" fillId="0" borderId="51" xfId="0" applyFont="1" applyBorder="1"/>
    <xf numFmtId="0" fontId="8" fillId="0" borderId="49" xfId="0" applyFont="1" applyBorder="1"/>
    <xf numFmtId="0" fontId="18" fillId="0" borderId="53" xfId="0" applyFont="1" applyBorder="1"/>
    <xf numFmtId="0" fontId="9" fillId="0" borderId="52" xfId="0" applyFont="1" applyBorder="1" applyAlignment="1">
      <alignment horizontal="left"/>
    </xf>
    <xf numFmtId="0" fontId="12" fillId="0" borderId="52" xfId="0" applyFont="1" applyBorder="1" applyAlignment="1">
      <alignment horizontal="center"/>
    </xf>
    <xf numFmtId="0" fontId="18" fillId="0" borderId="53" xfId="0" quotePrefix="1" applyFont="1" applyBorder="1" applyAlignment="1">
      <alignment horizontal="left"/>
    </xf>
    <xf numFmtId="0" fontId="8" fillId="0" borderId="52" xfId="41" applyBorder="1"/>
    <xf numFmtId="0" fontId="12" fillId="0" borderId="52" xfId="41" applyFont="1" applyBorder="1"/>
    <xf numFmtId="0" fontId="8" fillId="0" borderId="52" xfId="41" applyBorder="1" applyAlignment="1">
      <alignment horizontal="center"/>
    </xf>
    <xf numFmtId="0" fontId="8" fillId="0" borderId="53" xfId="41" applyBorder="1"/>
    <xf numFmtId="0" fontId="8" fillId="0" borderId="53" xfId="41" quotePrefix="1" applyBorder="1" applyAlignment="1">
      <alignment horizontal="left"/>
    </xf>
    <xf numFmtId="0" fontId="8" fillId="0" borderId="48" xfId="41" quotePrefix="1" applyBorder="1" applyAlignment="1">
      <alignment horizontal="left"/>
    </xf>
    <xf numFmtId="0" fontId="12" fillId="0" borderId="49" xfId="0" applyFont="1" applyBorder="1" applyAlignment="1">
      <alignment vertical="top"/>
    </xf>
    <xf numFmtId="11" fontId="12" fillId="0" borderId="50" xfId="0" applyNumberFormat="1" applyFont="1" applyBorder="1" applyAlignment="1">
      <alignment horizontal="center" vertical="top" wrapText="1"/>
    </xf>
    <xf numFmtId="11" fontId="12" fillId="0" borderId="51" xfId="0" applyNumberFormat="1" applyFont="1" applyBorder="1" applyAlignment="1">
      <alignment horizontal="center" vertical="top" wrapText="1"/>
    </xf>
    <xf numFmtId="0" fontId="30" fillId="0" borderId="52" xfId="0" applyFont="1" applyBorder="1" applyAlignment="1">
      <alignment horizontal="center" vertical="top"/>
    </xf>
    <xf numFmtId="0" fontId="10" fillId="0" borderId="53" xfId="0" applyFont="1" applyBorder="1" applyAlignment="1">
      <alignment horizontal="center"/>
    </xf>
    <xf numFmtId="2" fontId="8" fillId="0" borderId="52" xfId="0" applyNumberFormat="1" applyFont="1" applyBorder="1"/>
    <xf numFmtId="0" fontId="12" fillId="0" borderId="52" xfId="0" applyFont="1" applyBorder="1"/>
    <xf numFmtId="0" fontId="35" fillId="0" borderId="53" xfId="0" applyFont="1" applyBorder="1" applyAlignment="1">
      <alignment horizontal="center"/>
    </xf>
    <xf numFmtId="2" fontId="8" fillId="0" borderId="48" xfId="38" applyNumberFormat="1" applyFont="1" applyBorder="1" applyAlignment="1">
      <alignment horizontal="center"/>
    </xf>
    <xf numFmtId="2" fontId="12" fillId="0" borderId="49" xfId="0" applyNumberFormat="1" applyFont="1" applyBorder="1"/>
    <xf numFmtId="9" fontId="8" fillId="0" borderId="52" xfId="61" applyFont="1" applyFill="1" applyBorder="1" applyAlignment="1">
      <alignment horizontal="center"/>
    </xf>
    <xf numFmtId="0" fontId="8" fillId="0" borderId="53" xfId="21" applyBorder="1"/>
    <xf numFmtId="0" fontId="12" fillId="0" borderId="52" xfId="21" applyFont="1" applyBorder="1" applyAlignment="1">
      <alignment horizontal="center"/>
    </xf>
    <xf numFmtId="0" fontId="12" fillId="0" borderId="53" xfId="21" applyFont="1" applyBorder="1" applyAlignment="1">
      <alignment horizontal="center"/>
    </xf>
    <xf numFmtId="0" fontId="8" fillId="0" borderId="53" xfId="21" applyBorder="1" applyAlignment="1">
      <alignment horizontal="center"/>
    </xf>
    <xf numFmtId="0" fontId="18" fillId="0" borderId="48" xfId="0" applyFont="1" applyBorder="1"/>
    <xf numFmtId="0" fontId="8" fillId="0" borderId="52" xfId="23" applyBorder="1" applyAlignment="1">
      <alignment wrapText="1"/>
    </xf>
    <xf numFmtId="0" fontId="11" fillId="0" borderId="53" xfId="24" applyBorder="1" applyAlignment="1">
      <alignment horizontal="center"/>
    </xf>
    <xf numFmtId="0" fontId="11" fillId="0" borderId="55" xfId="24" applyBorder="1" applyAlignment="1">
      <alignment horizontal="center" wrapText="1"/>
    </xf>
    <xf numFmtId="0" fontId="11" fillId="0" borderId="56" xfId="24" applyBorder="1" applyAlignment="1">
      <alignment horizontal="center" wrapText="1"/>
    </xf>
    <xf numFmtId="1" fontId="11" fillId="0" borderId="57" xfId="24" applyNumberFormat="1" applyBorder="1" applyAlignment="1">
      <alignment horizontal="center" wrapText="1"/>
    </xf>
    <xf numFmtId="1" fontId="11" fillId="0" borderId="58" xfId="24" applyNumberFormat="1" applyBorder="1" applyAlignment="1">
      <alignment horizontal="center" wrapText="1"/>
    </xf>
    <xf numFmtId="1" fontId="11" fillId="0" borderId="59" xfId="24" applyNumberFormat="1" applyBorder="1" applyAlignment="1">
      <alignment horizontal="center" wrapText="1"/>
    </xf>
    <xf numFmtId="0" fontId="8" fillId="0" borderId="60" xfId="0" applyFont="1" applyBorder="1" applyAlignment="1">
      <alignment horizontal="center"/>
    </xf>
    <xf numFmtId="0" fontId="8" fillId="0" borderId="61" xfId="0" applyFont="1" applyBorder="1" applyAlignment="1">
      <alignment horizontal="center"/>
    </xf>
    <xf numFmtId="0" fontId="8" fillId="0" borderId="62" xfId="0" applyFont="1" applyBorder="1" applyAlignment="1">
      <alignment horizontal="center"/>
    </xf>
    <xf numFmtId="0" fontId="8" fillId="0" borderId="53" xfId="0" applyFont="1" applyBorder="1" applyAlignment="1">
      <alignment horizontal="left" vertical="top"/>
    </xf>
    <xf numFmtId="0" fontId="36" fillId="0" borderId="49" xfId="0" applyFont="1" applyBorder="1"/>
    <xf numFmtId="0" fontId="30" fillId="0" borderId="49" xfId="0" applyFont="1" applyBorder="1" applyAlignment="1">
      <alignment horizontal="center" wrapText="1"/>
    </xf>
    <xf numFmtId="0" fontId="30" fillId="0" borderId="51" xfId="0" applyFont="1" applyBorder="1" applyAlignment="1">
      <alignment horizontal="center" wrapText="1"/>
    </xf>
    <xf numFmtId="0" fontId="11" fillId="0" borderId="52" xfId="24" applyBorder="1" applyAlignment="1">
      <alignment horizontal="center"/>
    </xf>
    <xf numFmtId="0" fontId="11" fillId="0" borderId="49" xfId="24" applyBorder="1"/>
    <xf numFmtId="0" fontId="11" fillId="0" borderId="51" xfId="24" applyBorder="1"/>
    <xf numFmtId="0" fontId="8" fillId="0" borderId="63" xfId="0" applyFont="1" applyBorder="1" applyAlignment="1">
      <alignment wrapText="1"/>
    </xf>
    <xf numFmtId="0" fontId="8" fillId="0" borderId="63" xfId="0" applyFont="1" applyBorder="1"/>
    <xf numFmtId="0" fontId="11" fillId="0" borderId="64" xfId="24" applyBorder="1" applyAlignment="1">
      <alignment horizontal="left" wrapText="1"/>
    </xf>
    <xf numFmtId="0" fontId="8" fillId="0" borderId="65" xfId="17" applyFont="1" applyBorder="1" applyAlignment="1">
      <alignment horizontal="left"/>
    </xf>
    <xf numFmtId="0" fontId="12" fillId="0" borderId="65" xfId="17" applyFont="1" applyBorder="1" applyAlignment="1">
      <alignment horizontal="center"/>
    </xf>
    <xf numFmtId="0" fontId="10" fillId="0" borderId="66" xfId="17" applyFont="1" applyBorder="1"/>
    <xf numFmtId="0" fontId="10" fillId="0" borderId="67" xfId="17" applyFont="1" applyBorder="1" applyAlignment="1">
      <alignment horizontal="left"/>
    </xf>
    <xf numFmtId="0" fontId="10" fillId="0" borderId="68" xfId="17" applyFont="1" applyBorder="1" applyAlignment="1">
      <alignment horizontal="left"/>
    </xf>
    <xf numFmtId="0" fontId="10" fillId="0" borderId="65" xfId="17" applyFont="1" applyBorder="1" applyAlignment="1">
      <alignment horizontal="left"/>
    </xf>
    <xf numFmtId="0" fontId="10" fillId="0" borderId="48" xfId="17" applyFont="1" applyBorder="1" applyAlignment="1">
      <alignment horizontal="center"/>
    </xf>
    <xf numFmtId="0" fontId="12" fillId="0" borderId="69" xfId="17" applyFont="1" applyBorder="1" applyAlignment="1">
      <alignment horizontal="center"/>
    </xf>
    <xf numFmtId="0" fontId="12" fillId="0" borderId="48" xfId="17" quotePrefix="1" applyFont="1" applyBorder="1" applyAlignment="1">
      <alignment horizontal="center"/>
    </xf>
    <xf numFmtId="0" fontId="8" fillId="0" borderId="69" xfId="17" applyFont="1" applyBorder="1"/>
    <xf numFmtId="0" fontId="8" fillId="0" borderId="48" xfId="17" applyFont="1" applyBorder="1"/>
    <xf numFmtId="165" fontId="8" fillId="0" borderId="66" xfId="17" applyNumberFormat="1" applyFont="1" applyBorder="1" applyAlignment="1">
      <alignment horizontal="center"/>
    </xf>
    <xf numFmtId="0" fontId="12" fillId="0" borderId="69" xfId="17" quotePrefix="1" applyFont="1" applyBorder="1" applyAlignment="1">
      <alignment horizontal="center"/>
    </xf>
    <xf numFmtId="0" fontId="12" fillId="0" borderId="66" xfId="17" quotePrefix="1" applyFont="1" applyBorder="1" applyAlignment="1">
      <alignment horizontal="center"/>
    </xf>
    <xf numFmtId="0" fontId="18" fillId="0" borderId="68" xfId="17" quotePrefix="1" applyFont="1" applyBorder="1" applyAlignment="1">
      <alignment horizontal="left"/>
    </xf>
    <xf numFmtId="0" fontId="8" fillId="0" borderId="68" xfId="17" applyFont="1" applyBorder="1"/>
    <xf numFmtId="0" fontId="12" fillId="0" borderId="65" xfId="0" applyFont="1" applyBorder="1" applyAlignment="1">
      <alignment horizontal="center" vertical="top"/>
    </xf>
    <xf numFmtId="165" fontId="12" fillId="0" borderId="67" xfId="0" applyNumberFormat="1" applyFont="1" applyBorder="1" applyAlignment="1">
      <alignment horizontal="center" vertical="top"/>
    </xf>
    <xf numFmtId="165" fontId="12" fillId="0" borderId="68" xfId="0" applyNumberFormat="1" applyFont="1" applyBorder="1" applyAlignment="1">
      <alignment horizontal="center" vertical="top" wrapText="1"/>
    </xf>
    <xf numFmtId="165" fontId="12" fillId="0" borderId="65" xfId="0" applyNumberFormat="1" applyFont="1" applyBorder="1" applyAlignment="1">
      <alignment horizontal="center" vertical="top"/>
    </xf>
    <xf numFmtId="0" fontId="12" fillId="0" borderId="69" xfId="0" applyFont="1" applyBorder="1" applyAlignment="1">
      <alignment vertical="top"/>
    </xf>
    <xf numFmtId="0" fontId="12" fillId="0" borderId="66" xfId="0" applyFont="1" applyBorder="1" applyAlignment="1">
      <alignment vertical="top"/>
    </xf>
    <xf numFmtId="0" fontId="8" fillId="0" borderId="66" xfId="0" applyFont="1" applyBorder="1"/>
    <xf numFmtId="0" fontId="12" fillId="0" borderId="66" xfId="0" applyFont="1" applyBorder="1" applyAlignment="1">
      <alignment horizontal="center"/>
    </xf>
    <xf numFmtId="0" fontId="12" fillId="0" borderId="69" xfId="0" applyFont="1" applyBorder="1" applyAlignment="1">
      <alignment horizontal="center"/>
    </xf>
    <xf numFmtId="0" fontId="18" fillId="0" borderId="66" xfId="0" applyFont="1" applyBorder="1"/>
    <xf numFmtId="0" fontId="12" fillId="0" borderId="66" xfId="0" quotePrefix="1" applyFont="1" applyBorder="1" applyAlignment="1">
      <alignment horizontal="left"/>
    </xf>
    <xf numFmtId="165" fontId="8" fillId="0" borderId="66" xfId="0" applyNumberFormat="1" applyFont="1" applyBorder="1" applyAlignment="1">
      <alignment horizontal="center"/>
    </xf>
    <xf numFmtId="165" fontId="8" fillId="0" borderId="48" xfId="0" applyNumberFormat="1" applyFont="1" applyBorder="1" applyAlignment="1">
      <alignment horizontal="center"/>
    </xf>
    <xf numFmtId="0" fontId="10" fillId="0" borderId="66" xfId="0" applyFont="1" applyBorder="1" applyAlignment="1">
      <alignment vertical="top" wrapText="1"/>
    </xf>
    <xf numFmtId="0" fontId="12" fillId="0" borderId="69" xfId="0" applyFont="1" applyBorder="1" applyAlignment="1">
      <alignment horizontal="center" vertical="top" wrapText="1"/>
    </xf>
    <xf numFmtId="0" fontId="12" fillId="0" borderId="69" xfId="0" applyFont="1" applyBorder="1" applyAlignment="1">
      <alignment horizontal="left" wrapText="1"/>
    </xf>
    <xf numFmtId="169" fontId="8" fillId="0" borderId="66" xfId="0" applyNumberFormat="1" applyFont="1" applyBorder="1" applyAlignment="1">
      <alignment horizontal="center" wrapText="1"/>
    </xf>
    <xf numFmtId="169" fontId="8" fillId="0" borderId="48" xfId="0" applyNumberFormat="1" applyFont="1" applyBorder="1" applyAlignment="1">
      <alignment horizontal="center" wrapText="1"/>
    </xf>
    <xf numFmtId="0" fontId="12" fillId="0" borderId="66" xfId="0" applyFont="1" applyBorder="1" applyAlignment="1">
      <alignment horizontal="left" wrapText="1"/>
    </xf>
    <xf numFmtId="0" fontId="12" fillId="0" borderId="65" xfId="25" applyFont="1" applyBorder="1" applyAlignment="1">
      <alignment horizontal="center"/>
    </xf>
    <xf numFmtId="0" fontId="26" fillId="0" borderId="66" xfId="11" applyFont="1" applyBorder="1"/>
    <xf numFmtId="0" fontId="26" fillId="0" borderId="69" xfId="11" applyFont="1" applyBorder="1" applyAlignment="1">
      <alignment horizontal="center"/>
    </xf>
    <xf numFmtId="0" fontId="84" fillId="0" borderId="66" xfId="28" applyFont="1" applyBorder="1"/>
    <xf numFmtId="0" fontId="15" fillId="0" borderId="48" xfId="27" applyFont="1" applyBorder="1"/>
    <xf numFmtId="0" fontId="15" fillId="0" borderId="66" xfId="27" applyFont="1" applyBorder="1"/>
    <xf numFmtId="164" fontId="25" fillId="0" borderId="66" xfId="27" applyNumberFormat="1" applyFont="1" applyBorder="1" applyAlignment="1">
      <alignment horizontal="right"/>
    </xf>
    <xf numFmtId="164" fontId="25" fillId="0" borderId="48" xfId="27" applyNumberFormat="1" applyFont="1" applyBorder="1" applyAlignment="1">
      <alignment horizontal="right"/>
    </xf>
    <xf numFmtId="0" fontId="15" fillId="30" borderId="69" xfId="27" applyFont="1" applyFill="1" applyBorder="1"/>
    <xf numFmtId="0" fontId="15" fillId="30" borderId="66" xfId="27" applyFont="1" applyFill="1" applyBorder="1"/>
    <xf numFmtId="0" fontId="15" fillId="30" borderId="48" xfId="27" applyFont="1" applyFill="1" applyBorder="1"/>
    <xf numFmtId="0" fontId="15" fillId="30" borderId="69" xfId="27" applyFont="1" applyFill="1" applyBorder="1" applyAlignment="1">
      <alignment horizontal="center"/>
    </xf>
    <xf numFmtId="164" fontId="25" fillId="0" borderId="66" xfId="29" applyNumberFormat="1" applyFont="1" applyBorder="1" applyAlignment="1">
      <alignment horizontal="center" vertical="center"/>
    </xf>
    <xf numFmtId="164" fontId="25" fillId="0" borderId="48" xfId="29" applyNumberFormat="1" applyFont="1" applyBorder="1" applyAlignment="1">
      <alignment horizontal="center" vertical="center"/>
    </xf>
    <xf numFmtId="165" fontId="25" fillId="0" borderId="66" xfId="29" applyNumberFormat="1" applyFont="1" applyBorder="1" applyAlignment="1">
      <alignment horizontal="center" vertical="center"/>
    </xf>
    <xf numFmtId="165" fontId="25" fillId="0" borderId="48" xfId="29" applyNumberFormat="1" applyFont="1" applyBorder="1" applyAlignment="1">
      <alignment horizontal="center" vertical="center"/>
    </xf>
    <xf numFmtId="165" fontId="25" fillId="0" borderId="66" xfId="27" applyNumberFormat="1" applyFont="1" applyBorder="1" applyAlignment="1">
      <alignment horizontal="center" vertical="center"/>
    </xf>
    <xf numFmtId="165" fontId="25" fillId="0" borderId="48" xfId="27" applyNumberFormat="1" applyFont="1" applyBorder="1" applyAlignment="1">
      <alignment horizontal="center" vertical="center"/>
    </xf>
    <xf numFmtId="1" fontId="25" fillId="0" borderId="66" xfId="0" applyNumberFormat="1" applyFont="1" applyBorder="1" applyAlignment="1">
      <alignment horizontal="center" vertical="center"/>
    </xf>
    <xf numFmtId="1" fontId="25" fillId="0" borderId="48" xfId="12" applyNumberFormat="1" applyFont="1" applyBorder="1" applyAlignment="1">
      <alignment horizontal="center" vertical="center"/>
    </xf>
    <xf numFmtId="0" fontId="15" fillId="0" borderId="66" xfId="28" applyFont="1" applyBorder="1"/>
    <xf numFmtId="0" fontId="135" fillId="54" borderId="69" xfId="0" applyFont="1" applyFill="1" applyBorder="1"/>
    <xf numFmtId="0" fontId="135" fillId="54" borderId="48" xfId="0" applyFont="1" applyFill="1" applyBorder="1"/>
    <xf numFmtId="0" fontId="15" fillId="0" borderId="69" xfId="28" applyFont="1" applyBorder="1"/>
    <xf numFmtId="0" fontId="15" fillId="0" borderId="67" xfId="28" applyFont="1" applyBorder="1"/>
    <xf numFmtId="0" fontId="15" fillId="0" borderId="68" xfId="28" applyFont="1" applyBorder="1"/>
    <xf numFmtId="0" fontId="15" fillId="0" borderId="65" xfId="28" applyFont="1" applyBorder="1"/>
    <xf numFmtId="0" fontId="15" fillId="0" borderId="48" xfId="28" applyFont="1" applyBorder="1"/>
    <xf numFmtId="175" fontId="15" fillId="30" borderId="69" xfId="27" applyNumberFormat="1" applyFont="1" applyFill="1" applyBorder="1"/>
    <xf numFmtId="175" fontId="15" fillId="30" borderId="66" xfId="27" applyNumberFormat="1" applyFont="1" applyFill="1" applyBorder="1"/>
    <xf numFmtId="0" fontId="25" fillId="0" borderId="65" xfId="0" applyFont="1" applyBorder="1"/>
    <xf numFmtId="0" fontId="83" fillId="0" borderId="66" xfId="11" applyFont="1" applyBorder="1"/>
    <xf numFmtId="0" fontId="15" fillId="50" borderId="66" xfId="53" applyFont="1" applyBorder="1"/>
    <xf numFmtId="0" fontId="15" fillId="50" borderId="48" xfId="53" applyFont="1" applyBorder="1"/>
    <xf numFmtId="164" fontId="15" fillId="50" borderId="66" xfId="53" applyNumberFormat="1" applyFont="1" applyBorder="1"/>
    <xf numFmtId="164" fontId="15" fillId="50" borderId="69" xfId="53" applyNumberFormat="1" applyFont="1" applyBorder="1"/>
    <xf numFmtId="0" fontId="15" fillId="50" borderId="48" xfId="53" applyFont="1" applyBorder="1" applyAlignment="1">
      <alignment horizontal="center"/>
    </xf>
    <xf numFmtId="174" fontId="25" fillId="0" borderId="66" xfId="29" applyNumberFormat="1" applyFont="1" applyBorder="1" applyAlignment="1">
      <alignment horizontal="center"/>
    </xf>
    <xf numFmtId="174" fontId="101" fillId="3" borderId="48" xfId="29" applyNumberFormat="1" applyFont="1" applyFill="1" applyBorder="1" applyAlignment="1">
      <alignment horizontal="center"/>
    </xf>
    <xf numFmtId="167" fontId="25" fillId="0" borderId="66" xfId="29" applyNumberFormat="1" applyFont="1" applyBorder="1" applyAlignment="1">
      <alignment horizontal="center"/>
    </xf>
    <xf numFmtId="167" fontId="101" fillId="3" borderId="48" xfId="29" applyNumberFormat="1" applyFont="1" applyFill="1" applyBorder="1" applyAlignment="1">
      <alignment horizontal="center"/>
    </xf>
    <xf numFmtId="3" fontId="25" fillId="0" borderId="66" xfId="29" applyNumberFormat="1" applyFont="1" applyBorder="1" applyAlignment="1">
      <alignment horizontal="center"/>
    </xf>
    <xf numFmtId="3" fontId="101" fillId="3" borderId="48" xfId="29" applyNumberFormat="1" applyFont="1" applyFill="1" applyBorder="1" applyAlignment="1">
      <alignment horizontal="center"/>
    </xf>
    <xf numFmtId="0" fontId="15" fillId="50" borderId="69" xfId="53" applyFont="1" applyBorder="1"/>
    <xf numFmtId="0" fontId="15" fillId="32" borderId="66" xfId="27" applyFont="1" applyFill="1" applyBorder="1"/>
    <xf numFmtId="3" fontId="25" fillId="32" borderId="48" xfId="27" applyNumberFormat="1" applyFont="1" applyFill="1" applyBorder="1"/>
    <xf numFmtId="174" fontId="15" fillId="32" borderId="48" xfId="27" applyNumberFormat="1" applyFont="1" applyFill="1" applyBorder="1"/>
    <xf numFmtId="0" fontId="25" fillId="0" borderId="48" xfId="0" applyFont="1" applyBorder="1"/>
    <xf numFmtId="0" fontId="25" fillId="0" borderId="67" xfId="0" applyFont="1" applyBorder="1"/>
    <xf numFmtId="0" fontId="25" fillId="0" borderId="68" xfId="0" applyFont="1" applyBorder="1"/>
    <xf numFmtId="0" fontId="25" fillId="0" borderId="48" xfId="0" applyFont="1" applyBorder="1" applyAlignment="1">
      <alignment wrapText="1"/>
    </xf>
    <xf numFmtId="0" fontId="8" fillId="0" borderId="66" xfId="41" applyBorder="1"/>
    <xf numFmtId="0" fontId="12" fillId="0" borderId="67" xfId="41" applyFont="1" applyBorder="1"/>
    <xf numFmtId="0" fontId="8" fillId="0" borderId="68" xfId="41" applyBorder="1"/>
    <xf numFmtId="0" fontId="12" fillId="0" borderId="68" xfId="41" applyFont="1" applyBorder="1"/>
    <xf numFmtId="0" fontId="8" fillId="0" borderId="65" xfId="41" applyBorder="1"/>
    <xf numFmtId="0" fontId="8" fillId="0" borderId="69" xfId="41" applyBorder="1"/>
    <xf numFmtId="0" fontId="8" fillId="0" borderId="66" xfId="38" applyFont="1" applyBorder="1"/>
    <xf numFmtId="0" fontId="41" fillId="0" borderId="48" xfId="41" applyFont="1" applyBorder="1" applyAlignment="1">
      <alignment horizontal="center"/>
    </xf>
    <xf numFmtId="0" fontId="18" fillId="0" borderId="66" xfId="38" applyFont="1" applyBorder="1"/>
    <xf numFmtId="2" fontId="8" fillId="15" borderId="69" xfId="30" applyNumberFormat="1" applyFont="1" applyFill="1" applyBorder="1"/>
    <xf numFmtId="2" fontId="8" fillId="16" borderId="69" xfId="30" applyNumberFormat="1" applyFont="1" applyFill="1" applyBorder="1" applyAlignment="1">
      <alignment horizontal="center"/>
    </xf>
    <xf numFmtId="1" fontId="8" fillId="15" borderId="48" xfId="38" applyNumberFormat="1" applyFont="1" applyFill="1" applyBorder="1" applyAlignment="1">
      <alignment horizontal="center"/>
    </xf>
    <xf numFmtId="2" fontId="8" fillId="17" borderId="69" xfId="30" applyNumberFormat="1" applyFont="1" applyFill="1" applyBorder="1" applyAlignment="1">
      <alignment horizontal="center"/>
    </xf>
    <xf numFmtId="2" fontId="8" fillId="36" borderId="69" xfId="30" applyNumberFormat="1" applyFont="1" applyFill="1" applyBorder="1" applyAlignment="1">
      <alignment horizontal="center"/>
    </xf>
    <xf numFmtId="0" fontId="25" fillId="0" borderId="66" xfId="0" applyFont="1" applyBorder="1" applyAlignment="1">
      <alignment horizontal="center"/>
    </xf>
    <xf numFmtId="0" fontId="25" fillId="0" borderId="48" xfId="0" applyFont="1" applyBorder="1" applyAlignment="1">
      <alignment horizontal="center"/>
    </xf>
    <xf numFmtId="164" fontId="12" fillId="0" borderId="66" xfId="31" applyNumberFormat="1" applyFont="1" applyBorder="1" applyAlignment="1">
      <alignment horizontal="left"/>
    </xf>
    <xf numFmtId="164" fontId="8" fillId="0" borderId="66" xfId="0" applyNumberFormat="1" applyFont="1" applyBorder="1" applyAlignment="1">
      <alignment horizontal="center"/>
    </xf>
    <xf numFmtId="164" fontId="8" fillId="0" borderId="48" xfId="0" applyNumberFormat="1" applyFont="1" applyBorder="1" applyAlignment="1">
      <alignment horizontal="center"/>
    </xf>
    <xf numFmtId="0" fontId="8" fillId="0" borderId="66" xfId="27" applyBorder="1"/>
    <xf numFmtId="0" fontId="8" fillId="0" borderId="48" xfId="27" applyBorder="1"/>
    <xf numFmtId="0" fontId="12" fillId="0" borderId="67" xfId="27" applyFont="1" applyBorder="1"/>
    <xf numFmtId="0" fontId="8" fillId="0" borderId="68" xfId="27" applyBorder="1"/>
    <xf numFmtId="0" fontId="12" fillId="0" borderId="68" xfId="27" applyFont="1" applyBorder="1"/>
    <xf numFmtId="0" fontId="8" fillId="0" borderId="65" xfId="27" applyBorder="1"/>
    <xf numFmtId="0" fontId="8" fillId="0" borderId="66" xfId="27" applyBorder="1" applyAlignment="1">
      <alignment horizontal="center"/>
    </xf>
    <xf numFmtId="0" fontId="8" fillId="0" borderId="69" xfId="27" applyBorder="1" applyAlignment="1">
      <alignment horizontal="center"/>
    </xf>
    <xf numFmtId="0" fontId="12" fillId="0" borderId="69" xfId="0" applyFont="1" applyBorder="1"/>
    <xf numFmtId="0" fontId="4" fillId="0" borderId="69" xfId="0" applyFont="1" applyBorder="1"/>
    <xf numFmtId="0" fontId="0" fillId="0" borderId="66" xfId="0" applyBorder="1"/>
    <xf numFmtId="166" fontId="0" fillId="0" borderId="69" xfId="0" applyNumberFormat="1" applyBorder="1" applyAlignment="1">
      <alignment horizontal="center"/>
    </xf>
    <xf numFmtId="166" fontId="0" fillId="0" borderId="69" xfId="0" applyNumberFormat="1" applyBorder="1"/>
    <xf numFmtId="0" fontId="8" fillId="0" borderId="48" xfId="41" applyBorder="1"/>
    <xf numFmtId="0" fontId="8" fillId="0" borderId="66" xfId="41" applyBorder="1" applyAlignment="1">
      <alignment horizontal="center"/>
    </xf>
    <xf numFmtId="0" fontId="8" fillId="0" borderId="48" xfId="41" applyBorder="1" applyAlignment="1">
      <alignment horizontal="center"/>
    </xf>
    <xf numFmtId="0" fontId="12" fillId="0" borderId="67" xfId="41" applyFont="1" applyBorder="1" applyAlignment="1">
      <alignment horizontal="center"/>
    </xf>
    <xf numFmtId="0" fontId="12" fillId="0" borderId="65" xfId="41" applyFont="1" applyBorder="1" applyAlignment="1">
      <alignment horizontal="center"/>
    </xf>
    <xf numFmtId="0" fontId="22" fillId="0" borderId="66" xfId="41" applyFont="1" applyBorder="1"/>
    <xf numFmtId="0" fontId="8" fillId="0" borderId="66" xfId="17" applyFont="1" applyBorder="1"/>
    <xf numFmtId="0" fontId="12" fillId="0" borderId="67" xfId="17" applyFont="1" applyBorder="1" applyAlignment="1">
      <alignment horizontal="center"/>
    </xf>
    <xf numFmtId="0" fontId="8" fillId="0" borderId="66" xfId="17" applyFont="1" applyBorder="1" applyAlignment="1">
      <alignment horizontal="center"/>
    </xf>
    <xf numFmtId="2" fontId="8" fillId="0" borderId="66" xfId="17" applyNumberFormat="1" applyFont="1" applyBorder="1" applyAlignment="1">
      <alignment horizontal="center"/>
    </xf>
    <xf numFmtId="0" fontId="14" fillId="0" borderId="67" xfId="25" applyBorder="1"/>
    <xf numFmtId="0" fontId="14" fillId="0" borderId="65" xfId="25" quotePrefix="1" applyBorder="1" applyAlignment="1">
      <alignment horizontal="center"/>
    </xf>
    <xf numFmtId="0" fontId="12" fillId="0" borderId="66" xfId="41" applyFont="1" applyBorder="1" applyAlignment="1">
      <alignment horizontal="center"/>
    </xf>
    <xf numFmtId="0" fontId="12" fillId="0" borderId="69" xfId="41" applyFont="1" applyBorder="1" applyAlignment="1">
      <alignment horizontal="center"/>
    </xf>
    <xf numFmtId="0" fontId="8" fillId="0" borderId="69" xfId="17" applyFont="1" applyBorder="1" applyAlignment="1">
      <alignment horizontal="center"/>
    </xf>
    <xf numFmtId="0" fontId="8" fillId="0" borderId="69" xfId="14" applyBorder="1"/>
    <xf numFmtId="0" fontId="12" fillId="0" borderId="65" xfId="14" applyFont="1" applyBorder="1" applyAlignment="1">
      <alignment horizontal="center"/>
    </xf>
    <xf numFmtId="0" fontId="8" fillId="0" borderId="66" xfId="14" applyBorder="1"/>
    <xf numFmtId="0" fontId="18" fillId="0" borderId="66" xfId="14" applyFont="1" applyBorder="1" applyAlignment="1">
      <alignment horizontal="left"/>
    </xf>
    <xf numFmtId="0" fontId="8" fillId="0" borderId="48" xfId="14" applyBorder="1" applyAlignment="1">
      <alignment horizontal="center"/>
    </xf>
    <xf numFmtId="0" fontId="12" fillId="0" borderId="66" xfId="41" applyFont="1" applyBorder="1"/>
    <xf numFmtId="0" fontId="12" fillId="0" borderId="48" xfId="41" applyFont="1" applyBorder="1"/>
    <xf numFmtId="0" fontId="18" fillId="0" borderId="69" xfId="17" quotePrefix="1" applyFont="1" applyBorder="1" applyAlignment="1">
      <alignment horizontal="left"/>
    </xf>
    <xf numFmtId="2" fontId="8" fillId="0" borderId="69" xfId="17" applyNumberFormat="1" applyFont="1" applyBorder="1" applyAlignment="1">
      <alignment horizontal="center"/>
    </xf>
    <xf numFmtId="0" fontId="12" fillId="0" borderId="65" xfId="25" quotePrefix="1" applyFont="1" applyBorder="1" applyAlignment="1">
      <alignment horizontal="center" vertical="center"/>
    </xf>
    <xf numFmtId="0" fontId="86" fillId="0" borderId="69" xfId="10" applyFont="1" applyBorder="1" applyAlignment="1">
      <alignment horizontal="center" vertical="center" wrapText="1"/>
    </xf>
    <xf numFmtId="0" fontId="18" fillId="0" borderId="66" xfId="41" applyFont="1" applyBorder="1"/>
    <xf numFmtId="0" fontId="55" fillId="0" borderId="69" xfId="27" applyFont="1" applyBorder="1" applyAlignment="1">
      <alignment vertical="center"/>
    </xf>
    <xf numFmtId="0" fontId="10" fillId="0" borderId="69" xfId="27" applyFont="1" applyBorder="1" applyAlignment="1">
      <alignment horizontal="center" vertical="center"/>
    </xf>
    <xf numFmtId="0" fontId="55" fillId="0" borderId="66" xfId="27" applyFont="1" applyBorder="1" applyAlignment="1">
      <alignment vertical="center"/>
    </xf>
    <xf numFmtId="0" fontId="18" fillId="0" borderId="69" xfId="27" applyFont="1" applyBorder="1" applyAlignment="1">
      <alignment horizontal="center" vertical="center"/>
    </xf>
    <xf numFmtId="0" fontId="35" fillId="0" borderId="66" xfId="27" applyFont="1" applyBorder="1" applyAlignment="1">
      <alignment horizontal="left" vertical="center"/>
    </xf>
    <xf numFmtId="0" fontId="10" fillId="0" borderId="48" xfId="27" applyFont="1" applyBorder="1" applyAlignment="1">
      <alignment horizontal="center" vertical="center"/>
    </xf>
    <xf numFmtId="0" fontId="10" fillId="0" borderId="69" xfId="27" applyFont="1" applyBorder="1" applyAlignment="1">
      <alignment horizontal="center" vertical="center" wrapText="1"/>
    </xf>
    <xf numFmtId="0" fontId="35" fillId="0" borderId="66" xfId="27" applyFont="1" applyBorder="1" applyAlignment="1">
      <alignment horizontal="left" vertical="center" wrapText="1"/>
    </xf>
    <xf numFmtId="0" fontId="57" fillId="0" borderId="69" xfId="27" applyFont="1" applyBorder="1" applyAlignment="1">
      <alignment vertical="center"/>
    </xf>
    <xf numFmtId="0" fontId="58" fillId="0" borderId="69" xfId="27" applyFont="1" applyBorder="1" applyAlignment="1">
      <alignment horizontal="center" vertical="center" wrapText="1"/>
    </xf>
    <xf numFmtId="0" fontId="58" fillId="0" borderId="69" xfId="27" applyFont="1" applyBorder="1" applyAlignment="1">
      <alignment horizontal="center" vertical="center"/>
    </xf>
    <xf numFmtId="0" fontId="56" fillId="0" borderId="66" xfId="27" applyFont="1" applyBorder="1" applyAlignment="1">
      <alignment vertical="center"/>
    </xf>
    <xf numFmtId="0" fontId="60" fillId="0" borderId="66" xfId="27" applyFont="1" applyBorder="1" applyAlignment="1">
      <alignment horizontal="left" vertical="center" wrapText="1"/>
    </xf>
    <xf numFmtId="0" fontId="56" fillId="0" borderId="48" xfId="27" applyFont="1" applyBorder="1" applyAlignment="1">
      <alignment horizontal="center" vertical="center" wrapText="1"/>
    </xf>
    <xf numFmtId="0" fontId="60" fillId="0" borderId="69" xfId="27" applyFont="1" applyBorder="1" applyAlignment="1">
      <alignment vertical="center"/>
    </xf>
    <xf numFmtId="0" fontId="56" fillId="0" borderId="48" xfId="27" applyFont="1" applyBorder="1" applyAlignment="1">
      <alignment horizontal="center" vertical="center"/>
    </xf>
    <xf numFmtId="0" fontId="58" fillId="0" borderId="69" xfId="27" applyFont="1" applyBorder="1" applyAlignment="1">
      <alignment horizontal="left" vertical="center"/>
    </xf>
    <xf numFmtId="0" fontId="55" fillId="0" borderId="69" xfId="27" applyFont="1" applyBorder="1" applyAlignment="1">
      <alignment horizontal="left" vertical="center" wrapText="1"/>
    </xf>
    <xf numFmtId="0" fontId="58" fillId="0" borderId="67" xfId="27" applyFont="1" applyBorder="1" applyAlignment="1">
      <alignment horizontal="center" vertical="center" wrapText="1"/>
    </xf>
    <xf numFmtId="0" fontId="56" fillId="0" borderId="66" xfId="27" applyFont="1" applyBorder="1" applyAlignment="1">
      <alignment horizontal="center" vertical="center" wrapText="1"/>
    </xf>
    <xf numFmtId="0" fontId="52" fillId="0" borderId="70" xfId="36" applyFont="1" applyBorder="1" applyAlignment="1">
      <alignment horizontal="center" wrapText="1"/>
    </xf>
    <xf numFmtId="0" fontId="55" fillId="0" borderId="66" xfId="27" applyFont="1" applyBorder="1" applyAlignment="1">
      <alignment horizontal="left" vertical="center" wrapText="1"/>
    </xf>
    <xf numFmtId="0" fontId="10" fillId="0" borderId="66" xfId="27" applyFont="1" applyBorder="1" applyAlignment="1">
      <alignment horizontal="center" vertical="center" wrapText="1"/>
    </xf>
    <xf numFmtId="0" fontId="10" fillId="0" borderId="71" xfId="27" applyFont="1" applyBorder="1" applyAlignment="1">
      <alignment horizontal="center" vertical="center" wrapText="1"/>
    </xf>
    <xf numFmtId="0" fontId="10" fillId="0" borderId="72" xfId="27" applyFont="1" applyBorder="1" applyAlignment="1">
      <alignment horizontal="center" vertical="center" wrapText="1"/>
    </xf>
    <xf numFmtId="0" fontId="28" fillId="0" borderId="69" xfId="6" applyFont="1" applyBorder="1"/>
    <xf numFmtId="0" fontId="12" fillId="0" borderId="67" xfId="6" applyFont="1" applyBorder="1"/>
    <xf numFmtId="0" fontId="8" fillId="0" borderId="68" xfId="6" applyBorder="1"/>
    <xf numFmtId="0" fontId="8" fillId="0" borderId="65" xfId="6" applyBorder="1"/>
    <xf numFmtId="0" fontId="12" fillId="0" borderId="68" xfId="6" applyFont="1" applyBorder="1"/>
    <xf numFmtId="0" fontId="12" fillId="0" borderId="65" xfId="6" applyFont="1" applyBorder="1"/>
    <xf numFmtId="0" fontId="8" fillId="0" borderId="71" xfId="6" applyBorder="1" applyAlignment="1">
      <alignment horizontal="center"/>
    </xf>
    <xf numFmtId="0" fontId="8" fillId="0" borderId="66" xfId="6" applyBorder="1" applyAlignment="1">
      <alignment horizontal="center"/>
    </xf>
    <xf numFmtId="0" fontId="8" fillId="0" borderId="72" xfId="6" applyBorder="1" applyAlignment="1">
      <alignment horizontal="center"/>
    </xf>
    <xf numFmtId="0" fontId="18" fillId="0" borderId="66" xfId="6" applyFont="1" applyBorder="1"/>
    <xf numFmtId="0" fontId="8" fillId="0" borderId="71" xfId="6" applyBorder="1"/>
    <xf numFmtId="0" fontId="8" fillId="0" borderId="72" xfId="6" applyBorder="1"/>
    <xf numFmtId="0" fontId="8" fillId="0" borderId="69" xfId="6" applyBorder="1"/>
    <xf numFmtId="0" fontId="12" fillId="0" borderId="66" xfId="6" applyFont="1" applyBorder="1" applyAlignment="1">
      <alignment horizontal="center"/>
    </xf>
    <xf numFmtId="0" fontId="8" fillId="0" borderId="66" xfId="6" applyBorder="1"/>
    <xf numFmtId="0" fontId="12" fillId="0" borderId="69" xfId="6" applyFont="1" applyBorder="1"/>
    <xf numFmtId="0" fontId="12" fillId="0" borderId="69" xfId="6" applyFont="1" applyBorder="1" applyAlignment="1">
      <alignment horizontal="center"/>
    </xf>
    <xf numFmtId="0" fontId="8" fillId="0" borderId="71" xfId="6" applyBorder="1" applyAlignment="1">
      <alignment horizontal="left"/>
    </xf>
    <xf numFmtId="0" fontId="8" fillId="0" borderId="72" xfId="6" applyBorder="1" applyAlignment="1">
      <alignment horizontal="left"/>
    </xf>
    <xf numFmtId="0" fontId="18" fillId="0" borderId="71" xfId="6" applyFont="1" applyBorder="1"/>
    <xf numFmtId="0" fontId="67" fillId="0" borderId="69" xfId="6" applyFont="1" applyBorder="1" applyAlignment="1">
      <alignment vertical="center"/>
    </xf>
    <xf numFmtId="0" fontId="67" fillId="0" borderId="71" xfId="6" applyFont="1" applyBorder="1" applyAlignment="1">
      <alignment vertical="center"/>
    </xf>
    <xf numFmtId="0" fontId="68" fillId="0" borderId="69" xfId="6" applyFont="1" applyBorder="1" applyAlignment="1">
      <alignment vertical="center"/>
    </xf>
    <xf numFmtId="0" fontId="68" fillId="0" borderId="72" xfId="6" applyFont="1" applyBorder="1" applyAlignment="1">
      <alignment vertical="center"/>
    </xf>
    <xf numFmtId="0" fontId="26" fillId="0" borderId="69" xfId="0" applyFont="1" applyBorder="1" applyAlignment="1">
      <alignment horizontal="center" vertical="center"/>
    </xf>
    <xf numFmtId="0" fontId="18" fillId="0" borderId="69" xfId="17" quotePrefix="1" applyFont="1" applyBorder="1" applyAlignment="1">
      <alignment horizontal="center"/>
    </xf>
    <xf numFmtId="0" fontId="15" fillId="0" borderId="66" xfId="0" applyFont="1" applyBorder="1"/>
    <xf numFmtId="11" fontId="13" fillId="0" borderId="73" xfId="56" applyNumberFormat="1" applyFont="1" applyBorder="1" applyAlignment="1">
      <alignment horizontal="right"/>
    </xf>
    <xf numFmtId="11" fontId="13" fillId="0" borderId="74" xfId="56" applyNumberFormat="1" applyFont="1" applyBorder="1" applyAlignment="1">
      <alignment horizontal="right"/>
    </xf>
    <xf numFmtId="0" fontId="8" fillId="35" borderId="72" xfId="17" applyFont="1" applyFill="1" applyBorder="1"/>
    <xf numFmtId="0" fontId="12" fillId="0" borderId="67" xfId="6" applyFont="1" applyBorder="1" applyAlignment="1">
      <alignment horizontal="center"/>
    </xf>
    <xf numFmtId="0" fontId="12" fillId="0" borderId="68" xfId="6" applyFont="1" applyBorder="1" applyAlignment="1">
      <alignment horizontal="center"/>
    </xf>
    <xf numFmtId="0" fontId="12" fillId="0" borderId="65" xfId="6" applyFont="1" applyBorder="1" applyAlignment="1">
      <alignment horizontal="center"/>
    </xf>
    <xf numFmtId="0" fontId="12" fillId="0" borderId="67" xfId="17" applyFont="1" applyBorder="1"/>
    <xf numFmtId="0" fontId="8" fillId="0" borderId="67" xfId="17" applyFont="1" applyBorder="1"/>
    <xf numFmtId="0" fontId="15" fillId="0" borderId="69" xfId="0" applyFont="1" applyBorder="1"/>
    <xf numFmtId="11" fontId="92" fillId="0" borderId="76" xfId="56" applyNumberFormat="1" applyFont="1" applyBorder="1" applyAlignment="1">
      <alignment horizontal="right"/>
    </xf>
    <xf numFmtId="11" fontId="95" fillId="0" borderId="77" xfId="56" applyNumberFormat="1" applyFont="1" applyBorder="1" applyAlignment="1">
      <alignment horizontal="right"/>
    </xf>
    <xf numFmtId="11" fontId="124" fillId="0" borderId="66" xfId="17" applyNumberFormat="1" applyFont="1" applyBorder="1"/>
    <xf numFmtId="0" fontId="15" fillId="0" borderId="69" xfId="0" applyFont="1" applyBorder="1" applyAlignment="1">
      <alignment horizontal="center" vertical="center"/>
    </xf>
    <xf numFmtId="11" fontId="92" fillId="0" borderId="70" xfId="56" applyNumberFormat="1" applyFont="1" applyBorder="1" applyAlignment="1">
      <alignment horizontal="right"/>
    </xf>
    <xf numFmtId="11" fontId="95" fillId="0" borderId="78" xfId="56" applyNumberFormat="1" applyFont="1" applyBorder="1" applyAlignment="1">
      <alignment horizontal="right"/>
    </xf>
    <xf numFmtId="11" fontId="92" fillId="0" borderId="78" xfId="56" applyNumberFormat="1" applyFont="1" applyBorder="1" applyAlignment="1">
      <alignment horizontal="right"/>
    </xf>
    <xf numFmtId="11" fontId="92" fillId="0" borderId="79" xfId="56" applyNumberFormat="1" applyFont="1" applyBorder="1" applyAlignment="1">
      <alignment horizontal="right"/>
    </xf>
    <xf numFmtId="11" fontId="95" fillId="0" borderId="80" xfId="56" applyNumberFormat="1" applyFont="1" applyBorder="1" applyAlignment="1">
      <alignment horizontal="right"/>
    </xf>
    <xf numFmtId="0" fontId="11" fillId="0" borderId="70" xfId="57" applyBorder="1" applyAlignment="1">
      <alignment wrapText="1"/>
    </xf>
    <xf numFmtId="11" fontId="12" fillId="0" borderId="77" xfId="56" applyNumberFormat="1" applyFont="1" applyBorder="1" applyAlignment="1">
      <alignment horizontal="right"/>
    </xf>
    <xf numFmtId="11" fontId="96" fillId="0" borderId="70" xfId="56" applyNumberFormat="1" applyFont="1" applyBorder="1" applyAlignment="1">
      <alignment horizontal="right"/>
    </xf>
    <xf numFmtId="11" fontId="12" fillId="0" borderId="78" xfId="56" applyNumberFormat="1" applyFont="1" applyBorder="1" applyAlignment="1">
      <alignment horizontal="right"/>
    </xf>
    <xf numFmtId="11" fontId="12" fillId="0" borderId="80" xfId="56" applyNumberFormat="1" applyFont="1" applyBorder="1" applyAlignment="1">
      <alignment horizontal="right"/>
    </xf>
    <xf numFmtId="11" fontId="96" fillId="0" borderId="79" xfId="56" applyNumberFormat="1" applyFont="1" applyBorder="1" applyAlignment="1">
      <alignment horizontal="right"/>
    </xf>
    <xf numFmtId="11" fontId="12" fillId="0" borderId="79" xfId="56" applyNumberFormat="1" applyFont="1" applyBorder="1" applyAlignment="1">
      <alignment horizontal="right"/>
    </xf>
    <xf numFmtId="0" fontId="48" fillId="0" borderId="65" xfId="38" applyFont="1" applyBorder="1" applyAlignment="1">
      <alignment horizontal="center" vertical="center" wrapText="1"/>
    </xf>
    <xf numFmtId="0" fontId="18" fillId="0" borderId="66" xfId="6" applyFont="1" applyBorder="1" applyAlignment="1">
      <alignment horizontal="right"/>
    </xf>
    <xf numFmtId="0" fontId="18" fillId="0" borderId="72" xfId="6" applyFont="1" applyBorder="1" applyAlignment="1">
      <alignment horizontal="right"/>
    </xf>
    <xf numFmtId="0" fontId="18" fillId="0" borderId="66" xfId="6" applyFont="1" applyBorder="1" applyAlignment="1">
      <alignment horizontal="center"/>
    </xf>
    <xf numFmtId="0" fontId="80" fillId="0" borderId="79" xfId="33" applyFont="1" applyBorder="1"/>
    <xf numFmtId="0" fontId="49" fillId="0" borderId="81" xfId="38" applyFont="1" applyBorder="1" applyAlignment="1">
      <alignment horizontal="center" vertical="center" wrapText="1"/>
    </xf>
    <xf numFmtId="0" fontId="73" fillId="0" borderId="82" xfId="38" applyFont="1" applyBorder="1" applyAlignment="1">
      <alignment vertical="center"/>
    </xf>
    <xf numFmtId="0" fontId="71" fillId="0" borderId="48" xfId="38" applyFont="1" applyBorder="1" applyAlignment="1">
      <alignment vertical="center" wrapText="1"/>
    </xf>
    <xf numFmtId="0" fontId="13" fillId="0" borderId="83" xfId="33" applyFont="1" applyBorder="1" applyAlignment="1">
      <alignment horizontal="left"/>
    </xf>
    <xf numFmtId="0" fontId="73" fillId="0" borderId="29" xfId="38" applyFont="1" applyBorder="1"/>
    <xf numFmtId="0" fontId="73" fillId="0" borderId="30" xfId="38" applyFont="1" applyBorder="1"/>
    <xf numFmtId="0" fontId="75" fillId="0" borderId="48" xfId="6" applyFont="1" applyBorder="1" applyAlignment="1">
      <alignment vertical="center"/>
    </xf>
    <xf numFmtId="0" fontId="76" fillId="0" borderId="82" xfId="6" applyFont="1" applyBorder="1" applyAlignment="1">
      <alignment horizontal="right" vertical="center"/>
    </xf>
    <xf numFmtId="0" fontId="76" fillId="0" borderId="48" xfId="6" applyFont="1" applyBorder="1" applyAlignment="1">
      <alignment horizontal="right" vertical="center"/>
    </xf>
    <xf numFmtId="0" fontId="76" fillId="0" borderId="29" xfId="6" applyFont="1" applyBorder="1" applyAlignment="1">
      <alignment vertical="center"/>
    </xf>
    <xf numFmtId="0" fontId="76" fillId="0" borderId="29" xfId="6" applyFont="1" applyBorder="1" applyAlignment="1">
      <alignment horizontal="right" vertical="center"/>
    </xf>
    <xf numFmtId="0" fontId="76" fillId="0" borderId="30" xfId="6" applyFont="1" applyBorder="1" applyAlignment="1">
      <alignment vertical="center"/>
    </xf>
    <xf numFmtId="0" fontId="80" fillId="0" borderId="84" xfId="33" applyFont="1" applyBorder="1"/>
    <xf numFmtId="0" fontId="13" fillId="0" borderId="85" xfId="33" applyFont="1" applyBorder="1" applyAlignment="1">
      <alignment horizontal="left"/>
    </xf>
    <xf numFmtId="165" fontId="68" fillId="0" borderId="48" xfId="6" applyNumberFormat="1" applyFont="1" applyBorder="1" applyAlignment="1">
      <alignment horizontal="center" vertical="center" wrapText="1"/>
    </xf>
    <xf numFmtId="0" fontId="68" fillId="0" borderId="29" xfId="6" applyFont="1" applyBorder="1" applyAlignment="1">
      <alignment horizontal="center" vertical="center" wrapText="1"/>
    </xf>
    <xf numFmtId="0" fontId="10" fillId="0" borderId="82" xfId="6" applyFont="1" applyBorder="1"/>
    <xf numFmtId="0" fontId="12" fillId="0" borderId="85" xfId="6" applyFont="1" applyBorder="1"/>
    <xf numFmtId="0" fontId="12" fillId="0" borderId="86" xfId="6" applyFont="1" applyBorder="1" applyAlignment="1">
      <alignment horizontal="center"/>
    </xf>
    <xf numFmtId="0" fontId="12" fillId="0" borderId="87" xfId="6" applyFont="1" applyBorder="1" applyAlignment="1">
      <alignment horizontal="center"/>
    </xf>
    <xf numFmtId="0" fontId="12" fillId="0" borderId="86" xfId="6" applyFont="1" applyBorder="1"/>
    <xf numFmtId="0" fontId="12" fillId="0" borderId="82" xfId="6" applyFont="1" applyBorder="1" applyAlignment="1">
      <alignment horizontal="center"/>
    </xf>
    <xf numFmtId="0" fontId="12" fillId="0" borderId="29" xfId="6" applyFont="1" applyBorder="1"/>
    <xf numFmtId="0" fontId="12" fillId="0" borderId="29" xfId="6" applyFont="1" applyBorder="1" applyAlignment="1">
      <alignment horizontal="center"/>
    </xf>
    <xf numFmtId="0" fontId="12" fillId="0" borderId="30" xfId="6" applyFont="1" applyBorder="1" applyAlignment="1">
      <alignment horizontal="center"/>
    </xf>
    <xf numFmtId="0" fontId="8" fillId="0" borderId="85" xfId="6" applyBorder="1"/>
    <xf numFmtId="0" fontId="18" fillId="0" borderId="82" xfId="6" applyFont="1" applyBorder="1"/>
    <xf numFmtId="0" fontId="8" fillId="0" borderId="48" xfId="6" applyBorder="1"/>
    <xf numFmtId="0" fontId="8" fillId="0" borderId="82" xfId="6" applyBorder="1"/>
    <xf numFmtId="0" fontId="36" fillId="0" borderId="29" xfId="6" applyFont="1" applyBorder="1" applyAlignment="1">
      <alignment horizontal="center"/>
    </xf>
    <xf numFmtId="0" fontId="36" fillId="0" borderId="30" xfId="6" applyFont="1" applyBorder="1" applyAlignment="1">
      <alignment horizontal="center"/>
    </xf>
    <xf numFmtId="0" fontId="12" fillId="0" borderId="87" xfId="6" quotePrefix="1" applyFont="1" applyBorder="1" applyAlignment="1">
      <alignment horizontal="center"/>
    </xf>
    <xf numFmtId="0" fontId="12" fillId="0" borderId="81" xfId="6" quotePrefix="1" applyFont="1" applyBorder="1" applyAlignment="1">
      <alignment horizontal="center"/>
    </xf>
    <xf numFmtId="0" fontId="11" fillId="0" borderId="66" xfId="33" applyBorder="1" applyAlignment="1">
      <alignment horizontal="center"/>
    </xf>
    <xf numFmtId="0" fontId="11" fillId="0" borderId="29" xfId="33" applyBorder="1" applyAlignment="1">
      <alignment horizontal="center"/>
    </xf>
    <xf numFmtId="1" fontId="34" fillId="0" borderId="88" xfId="33" applyNumberFormat="1" applyFont="1" applyBorder="1" applyAlignment="1">
      <alignment horizontal="left"/>
    </xf>
    <xf numFmtId="165" fontId="34" fillId="0" borderId="89" xfId="33" applyNumberFormat="1" applyFont="1" applyBorder="1" applyAlignment="1">
      <alignment horizontal="center"/>
    </xf>
    <xf numFmtId="0" fontId="18" fillId="0" borderId="89" xfId="27" applyFont="1" applyBorder="1"/>
    <xf numFmtId="1" fontId="34" fillId="0" borderId="89" xfId="33" applyNumberFormat="1" applyFont="1" applyBorder="1" applyAlignment="1">
      <alignment horizontal="left"/>
    </xf>
    <xf numFmtId="2" fontId="34" fillId="0" borderId="89" xfId="33" applyNumberFormat="1" applyFont="1" applyBorder="1" applyAlignment="1">
      <alignment horizontal="center"/>
    </xf>
    <xf numFmtId="0" fontId="18" fillId="0" borderId="90" xfId="27" applyFont="1" applyBorder="1"/>
    <xf numFmtId="0" fontId="13" fillId="0" borderId="91" xfId="33" applyFont="1" applyBorder="1" applyAlignment="1">
      <alignment horizontal="left"/>
    </xf>
    <xf numFmtId="11" fontId="13" fillId="0" borderId="66" xfId="56" applyNumberFormat="1" applyFont="1" applyBorder="1" applyAlignment="1">
      <alignment horizontal="right"/>
    </xf>
    <xf numFmtId="11" fontId="13" fillId="0" borderId="92" xfId="56" applyNumberFormat="1" applyFont="1" applyBorder="1" applyAlignment="1">
      <alignment horizontal="right"/>
    </xf>
    <xf numFmtId="11" fontId="13" fillId="0" borderId="69" xfId="56" applyNumberFormat="1" applyFont="1" applyBorder="1" applyAlignment="1">
      <alignment horizontal="right"/>
    </xf>
    <xf numFmtId="0" fontId="26" fillId="0" borderId="72" xfId="0" applyFont="1" applyBorder="1" applyAlignment="1">
      <alignment horizontal="center" vertical="center"/>
    </xf>
    <xf numFmtId="0" fontId="8" fillId="35" borderId="71" xfId="17" applyFont="1" applyFill="1" applyBorder="1" applyAlignment="1">
      <alignment vertical="center" wrapText="1"/>
    </xf>
    <xf numFmtId="0" fontId="8" fillId="35" borderId="72" xfId="17" applyFont="1" applyFill="1" applyBorder="1" applyAlignment="1">
      <alignment vertical="center" wrapText="1"/>
    </xf>
    <xf numFmtId="11" fontId="95" fillId="0" borderId="93" xfId="56" applyNumberFormat="1" applyFont="1" applyBorder="1" applyAlignment="1">
      <alignment horizontal="right"/>
    </xf>
    <xf numFmtId="11" fontId="95" fillId="0" borderId="76" xfId="56" applyNumberFormat="1" applyFont="1" applyBorder="1" applyAlignment="1">
      <alignment horizontal="right"/>
    </xf>
    <xf numFmtId="11" fontId="95" fillId="0" borderId="94" xfId="56" applyNumberFormat="1" applyFont="1" applyBorder="1" applyAlignment="1">
      <alignment horizontal="right"/>
    </xf>
    <xf numFmtId="11" fontId="95" fillId="0" borderId="95" xfId="56" applyNumberFormat="1" applyFont="1" applyBorder="1" applyAlignment="1">
      <alignment horizontal="right"/>
    </xf>
    <xf numFmtId="11" fontId="95" fillId="0" borderId="96" xfId="56" applyNumberFormat="1" applyFont="1" applyBorder="1" applyAlignment="1">
      <alignment horizontal="right"/>
    </xf>
    <xf numFmtId="11" fontId="95" fillId="0" borderId="97" xfId="56" applyNumberFormat="1" applyFont="1" applyBorder="1" applyAlignment="1">
      <alignment horizontal="right"/>
    </xf>
    <xf numFmtId="43" fontId="12" fillId="0" borderId="69" xfId="1" applyFont="1" applyBorder="1" applyAlignment="1">
      <alignment horizontal="center"/>
    </xf>
    <xf numFmtId="11" fontId="95" fillId="0" borderId="98" xfId="56" applyNumberFormat="1" applyFont="1" applyBorder="1" applyAlignment="1">
      <alignment horizontal="right"/>
    </xf>
    <xf numFmtId="11" fontId="95" fillId="0" borderId="70" xfId="56" applyNumberFormat="1" applyFont="1" applyBorder="1" applyAlignment="1">
      <alignment horizontal="right"/>
    </xf>
    <xf numFmtId="11" fontId="95" fillId="0" borderId="99" xfId="56" applyNumberFormat="1" applyFont="1" applyBorder="1" applyAlignment="1">
      <alignment horizontal="right"/>
    </xf>
    <xf numFmtId="11" fontId="95" fillId="0" borderId="100" xfId="56" applyNumberFormat="1" applyFont="1" applyBorder="1" applyAlignment="1">
      <alignment horizontal="right"/>
    </xf>
    <xf numFmtId="11" fontId="95" fillId="0" borderId="101" xfId="56" applyNumberFormat="1" applyFont="1" applyBorder="1" applyAlignment="1">
      <alignment horizontal="right"/>
    </xf>
    <xf numFmtId="11" fontId="95" fillId="0" borderId="102" xfId="56" applyNumberFormat="1" applyFont="1" applyBorder="1" applyAlignment="1">
      <alignment horizontal="right"/>
    </xf>
    <xf numFmtId="11" fontId="95" fillId="0" borderId="103" xfId="56" applyNumberFormat="1" applyFont="1" applyBorder="1" applyAlignment="1">
      <alignment horizontal="right"/>
    </xf>
    <xf numFmtId="11" fontId="99" fillId="0" borderId="98" xfId="56" applyNumberFormat="1" applyFont="1" applyBorder="1" applyAlignment="1">
      <alignment horizontal="right"/>
    </xf>
    <xf numFmtId="11" fontId="99" fillId="0" borderId="78" xfId="56" applyNumberFormat="1" applyFont="1" applyBorder="1" applyAlignment="1">
      <alignment horizontal="right"/>
    </xf>
    <xf numFmtId="11" fontId="99" fillId="0" borderId="70" xfId="56" applyNumberFormat="1" applyFont="1" applyBorder="1" applyAlignment="1">
      <alignment horizontal="right"/>
    </xf>
    <xf numFmtId="11" fontId="99" fillId="0" borderId="99" xfId="56" applyNumberFormat="1" applyFont="1" applyBorder="1" applyAlignment="1">
      <alignment horizontal="right"/>
    </xf>
    <xf numFmtId="11" fontId="99" fillId="0" borderId="100" xfId="56" applyNumberFormat="1" applyFont="1" applyBorder="1" applyAlignment="1">
      <alignment horizontal="right"/>
    </xf>
    <xf numFmtId="11" fontId="99" fillId="0" borderId="101" xfId="56" applyNumberFormat="1" applyFont="1" applyBorder="1" applyAlignment="1">
      <alignment horizontal="right"/>
    </xf>
    <xf numFmtId="11" fontId="99" fillId="0" borderId="102" xfId="56" applyNumberFormat="1" applyFont="1" applyBorder="1" applyAlignment="1">
      <alignment horizontal="right"/>
    </xf>
    <xf numFmtId="0" fontId="8" fillId="35" borderId="71" xfId="17" applyFont="1" applyFill="1" applyBorder="1"/>
    <xf numFmtId="11" fontId="8" fillId="35" borderId="71" xfId="27" applyNumberFormat="1" applyFill="1" applyBorder="1"/>
    <xf numFmtId="0" fontId="8" fillId="35" borderId="71" xfId="27" applyFill="1" applyBorder="1"/>
    <xf numFmtId="0" fontId="8" fillId="35" borderId="72" xfId="27" applyFill="1" applyBorder="1"/>
    <xf numFmtId="11" fontId="95" fillId="0" borderId="71" xfId="56" applyNumberFormat="1" applyFont="1" applyBorder="1" applyAlignment="1">
      <alignment horizontal="right"/>
    </xf>
    <xf numFmtId="0" fontId="11" fillId="0" borderId="70" xfId="60" applyBorder="1"/>
    <xf numFmtId="11" fontId="12" fillId="0" borderId="76" xfId="56" applyNumberFormat="1" applyFont="1" applyBorder="1" applyAlignment="1">
      <alignment horizontal="right"/>
    </xf>
    <xf numFmtId="11" fontId="12" fillId="0" borderId="70" xfId="56" applyNumberFormat="1" applyFont="1" applyBorder="1" applyAlignment="1">
      <alignment horizontal="right"/>
    </xf>
    <xf numFmtId="0" fontId="15" fillId="0" borderId="71" xfId="0" applyFont="1" applyBorder="1"/>
    <xf numFmtId="181" fontId="15" fillId="0" borderId="71" xfId="0" applyNumberFormat="1" applyFont="1" applyBorder="1"/>
    <xf numFmtId="181" fontId="15" fillId="0" borderId="72" xfId="0" applyNumberFormat="1" applyFont="1" applyBorder="1"/>
    <xf numFmtId="0" fontId="6" fillId="12" borderId="0" xfId="2" quotePrefix="1" applyFill="1" applyBorder="1" applyAlignment="1" applyProtection="1">
      <alignment horizontal="left"/>
    </xf>
    <xf numFmtId="0" fontId="51" fillId="13" borderId="0" xfId="0" applyFont="1" applyFill="1" applyAlignment="1">
      <alignment horizontal="center"/>
    </xf>
    <xf numFmtId="0" fontId="43" fillId="13" borderId="0" xfId="0" applyFont="1" applyFill="1" applyAlignment="1">
      <alignment horizontal="center"/>
    </xf>
    <xf numFmtId="0" fontId="44" fillId="13" borderId="0" xfId="0" applyFont="1" applyFill="1" applyAlignment="1">
      <alignment horizontal="center"/>
    </xf>
    <xf numFmtId="0" fontId="42" fillId="13" borderId="0" xfId="0" applyFont="1" applyFill="1" applyAlignment="1">
      <alignment horizontal="center"/>
    </xf>
    <xf numFmtId="0" fontId="6" fillId="12" borderId="0" xfId="2" applyFill="1" applyBorder="1" applyAlignment="1" applyProtection="1">
      <alignment horizontal="left"/>
    </xf>
    <xf numFmtId="0" fontId="6" fillId="12" borderId="0" xfId="2" applyFill="1" applyAlignment="1" applyProtection="1">
      <alignment horizontal="left"/>
    </xf>
    <xf numFmtId="0" fontId="5" fillId="2" borderId="0" xfId="0" applyFont="1" applyFill="1" applyAlignment="1">
      <alignment horizontal="left" vertical="center" wrapText="1"/>
    </xf>
    <xf numFmtId="0" fontId="0" fillId="0" borderId="0" xfId="0" applyAlignment="1">
      <alignment horizontal="center" vertical="center"/>
    </xf>
    <xf numFmtId="0" fontId="45" fillId="14" borderId="0" xfId="2" applyFont="1" applyFill="1" applyAlignment="1" applyProtection="1">
      <alignment horizontal="center" vertical="center"/>
    </xf>
    <xf numFmtId="0" fontId="10" fillId="3" borderId="0" xfId="0" applyFont="1" applyFill="1" applyAlignment="1">
      <alignment horizontal="center" vertical="center" wrapText="1"/>
    </xf>
    <xf numFmtId="0" fontId="10" fillId="3" borderId="0" xfId="0" applyFont="1" applyFill="1" applyAlignment="1">
      <alignment horizontal="center"/>
    </xf>
    <xf numFmtId="0" fontId="12" fillId="0" borderId="0" xfId="10" applyFont="1" applyAlignment="1">
      <alignment horizontal="center" vertical="top" wrapText="1"/>
    </xf>
    <xf numFmtId="0" fontId="12" fillId="0" borderId="0" xfId="10" applyFont="1" applyAlignment="1">
      <alignment horizontal="center" vertical="top"/>
    </xf>
    <xf numFmtId="0" fontId="36" fillId="0" borderId="0" xfId="10" applyFont="1" applyAlignment="1">
      <alignment horizontal="center" vertical="center" wrapText="1"/>
    </xf>
    <xf numFmtId="0" fontId="36" fillId="0" borderId="0" xfId="10" applyFont="1" applyAlignment="1">
      <alignment horizontal="justify" vertical="center" wrapText="1"/>
    </xf>
    <xf numFmtId="0" fontId="12" fillId="0" borderId="0" xfId="6" applyFont="1" applyAlignment="1">
      <alignment horizontal="center"/>
    </xf>
    <xf numFmtId="0" fontId="113" fillId="0" borderId="0" xfId="0" applyFont="1" applyAlignment="1">
      <alignment vertical="center" wrapText="1"/>
    </xf>
    <xf numFmtId="0" fontId="12" fillId="0" borderId="50" xfId="41" applyFont="1" applyBorder="1" applyAlignment="1">
      <alignment horizontal="center" vertical="top"/>
    </xf>
    <xf numFmtId="0" fontId="12" fillId="0" borderId="51" xfId="41" applyFont="1" applyBorder="1" applyAlignment="1">
      <alignment horizontal="center" vertical="top"/>
    </xf>
    <xf numFmtId="0" fontId="12" fillId="0" borderId="49" xfId="41" applyFont="1" applyBorder="1" applyAlignment="1">
      <alignment horizontal="center" vertical="top"/>
    </xf>
    <xf numFmtId="0" fontId="8" fillId="0" borderId="0" xfId="41" quotePrefix="1" applyAlignment="1">
      <alignment horizontal="left" vertical="top" wrapText="1"/>
    </xf>
    <xf numFmtId="0" fontId="12" fillId="0" borderId="5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52" xfId="0" applyFont="1" applyBorder="1" applyAlignment="1">
      <alignment horizontal="center" vertical="center"/>
    </xf>
    <xf numFmtId="0" fontId="12" fillId="0" borderId="8" xfId="0" applyFont="1" applyBorder="1" applyAlignment="1">
      <alignment horizontal="center" vertical="center"/>
    </xf>
    <xf numFmtId="0" fontId="12" fillId="0" borderId="28" xfId="0" applyFont="1" applyBorder="1" applyAlignment="1">
      <alignment horizontal="center" vertical="center"/>
    </xf>
    <xf numFmtId="0" fontId="12" fillId="0" borderId="52" xfId="16" applyFont="1" applyBorder="1" applyAlignment="1">
      <alignment horizontal="center" vertical="center" wrapText="1"/>
    </xf>
    <xf numFmtId="0" fontId="12" fillId="0" borderId="8" xfId="16" applyFont="1" applyBorder="1" applyAlignment="1">
      <alignment horizontal="center" vertical="center" wrapText="1"/>
    </xf>
    <xf numFmtId="0" fontId="12" fillId="0" borderId="28" xfId="16" applyFont="1" applyBorder="1" applyAlignment="1">
      <alignment horizontal="center" vertical="center" wrapText="1"/>
    </xf>
    <xf numFmtId="0" fontId="12" fillId="0" borderId="11" xfId="17" applyFont="1" applyBorder="1" applyAlignment="1">
      <alignment horizontal="center"/>
    </xf>
    <xf numFmtId="0" fontId="12" fillId="0" borderId="9" xfId="17" applyFont="1" applyBorder="1" applyAlignment="1">
      <alignment horizontal="center"/>
    </xf>
    <xf numFmtId="0" fontId="12" fillId="0" borderId="10" xfId="17" applyFont="1" applyBorder="1" applyAlignment="1">
      <alignment horizontal="center"/>
    </xf>
    <xf numFmtId="0" fontId="12" fillId="0" borderId="12" xfId="17" applyFont="1" applyBorder="1" applyAlignment="1">
      <alignment horizontal="center"/>
    </xf>
    <xf numFmtId="2" fontId="12" fillId="0" borderId="52" xfId="0" applyNumberFormat="1" applyFont="1" applyBorder="1" applyAlignment="1">
      <alignment horizontal="center" vertical="center" wrapText="1"/>
    </xf>
    <xf numFmtId="2" fontId="12" fillId="0" borderId="8" xfId="0" applyNumberFormat="1" applyFont="1" applyBorder="1" applyAlignment="1">
      <alignment horizontal="center" vertical="center" wrapText="1"/>
    </xf>
    <xf numFmtId="2" fontId="12" fillId="0" borderId="28" xfId="0" applyNumberFormat="1" applyFont="1" applyBorder="1" applyAlignment="1">
      <alignment horizontal="center" vertical="center" wrapText="1"/>
    </xf>
    <xf numFmtId="0" fontId="8" fillId="0" borderId="52" xfId="0" applyFont="1" applyBorder="1" applyAlignment="1">
      <alignment horizontal="center" vertical="center" wrapText="1"/>
    </xf>
    <xf numFmtId="0" fontId="8" fillId="0" borderId="8" xfId="0" applyFont="1" applyBorder="1" applyAlignment="1">
      <alignment horizontal="center" vertical="center" wrapText="1"/>
    </xf>
    <xf numFmtId="0" fontId="8" fillId="0" borderId="28" xfId="0" applyFont="1" applyBorder="1" applyAlignment="1">
      <alignment horizontal="center" vertical="center" wrapText="1"/>
    </xf>
    <xf numFmtId="0" fontId="12" fillId="0" borderId="49" xfId="0" applyFont="1" applyBorder="1" applyAlignment="1">
      <alignment horizontal="center"/>
    </xf>
    <xf numFmtId="0" fontId="12" fillId="0" borderId="51" xfId="0" applyFont="1" applyBorder="1" applyAlignment="1">
      <alignment horizontal="center"/>
    </xf>
    <xf numFmtId="0" fontId="12" fillId="0" borderId="50" xfId="0" applyFont="1" applyBorder="1" applyAlignment="1">
      <alignment horizontal="center"/>
    </xf>
    <xf numFmtId="0" fontId="12" fillId="0" borderId="49" xfId="41" applyFont="1" applyBorder="1" applyAlignment="1">
      <alignment horizontal="center"/>
    </xf>
    <xf numFmtId="0" fontId="12" fillId="0" borderId="51" xfId="41" applyFont="1" applyBorder="1" applyAlignment="1">
      <alignment horizontal="center"/>
    </xf>
    <xf numFmtId="11" fontId="18" fillId="0" borderId="1" xfId="0" applyNumberFormat="1" applyFont="1" applyBorder="1" applyAlignment="1">
      <alignment horizontal="left"/>
    </xf>
    <xf numFmtId="11" fontId="18" fillId="0" borderId="48" xfId="0" applyNumberFormat="1" applyFont="1" applyBorder="1" applyAlignment="1">
      <alignment horizontal="left"/>
    </xf>
    <xf numFmtId="0" fontId="23" fillId="0" borderId="0" xfId="14" applyFont="1" applyAlignment="1">
      <alignment horizontal="left" wrapText="1"/>
    </xf>
    <xf numFmtId="0" fontId="102" fillId="0" borderId="0" xfId="0" applyFont="1" applyAlignment="1">
      <alignment horizontal="left" wrapText="1"/>
    </xf>
    <xf numFmtId="0" fontId="12" fillId="0" borderId="53" xfId="21" applyFont="1" applyBorder="1" applyAlignment="1">
      <alignment horizontal="center"/>
    </xf>
    <xf numFmtId="0" fontId="12" fillId="0" borderId="1" xfId="21" applyFont="1" applyBorder="1" applyAlignment="1">
      <alignment horizontal="center"/>
    </xf>
    <xf numFmtId="0" fontId="12" fillId="0" borderId="48" xfId="21" applyFont="1" applyBorder="1" applyAlignment="1">
      <alignment horizontal="center"/>
    </xf>
    <xf numFmtId="0" fontId="12" fillId="0" borderId="7" xfId="23" applyFont="1" applyBorder="1" applyAlignment="1">
      <alignment horizontal="center"/>
    </xf>
    <xf numFmtId="0" fontId="8" fillId="0" borderId="53" xfId="0" applyFont="1" applyBorder="1" applyAlignment="1">
      <alignment horizontal="center" vertical="top" wrapText="1"/>
    </xf>
    <xf numFmtId="0" fontId="8" fillId="0" borderId="63" xfId="0" applyFont="1" applyBorder="1" applyAlignment="1">
      <alignment horizontal="center" vertical="top" wrapText="1"/>
    </xf>
    <xf numFmtId="0" fontId="12" fillId="0" borderId="0" xfId="17" applyFont="1" applyAlignment="1">
      <alignment horizontal="center"/>
    </xf>
    <xf numFmtId="0" fontId="12" fillId="0" borderId="66" xfId="0" applyFont="1" applyBorder="1" applyAlignment="1">
      <alignment horizontal="center" vertical="top" wrapText="1"/>
    </xf>
    <xf numFmtId="0" fontId="8" fillId="0" borderId="48" xfId="0" applyFont="1" applyBorder="1" applyAlignment="1">
      <alignment horizontal="center" vertical="top" wrapText="1"/>
    </xf>
    <xf numFmtId="0" fontId="25" fillId="0" borderId="69" xfId="0" applyFont="1" applyBorder="1" applyAlignment="1">
      <alignment horizontal="center" vertical="center"/>
    </xf>
    <xf numFmtId="0" fontId="25" fillId="0" borderId="8" xfId="0" applyFont="1" applyBorder="1" applyAlignment="1">
      <alignment horizontal="center" vertical="center"/>
    </xf>
    <xf numFmtId="0" fontId="25" fillId="0" borderId="28" xfId="0" applyFont="1" applyBorder="1" applyAlignment="1">
      <alignment horizontal="center" vertical="center"/>
    </xf>
    <xf numFmtId="0" fontId="15" fillId="35" borderId="66" xfId="28" applyFont="1" applyFill="1" applyBorder="1" applyAlignment="1">
      <alignment horizontal="center" vertical="center"/>
    </xf>
    <xf numFmtId="0" fontId="45" fillId="14" borderId="0" xfId="37" applyFont="1" applyFill="1" applyAlignment="1" applyProtection="1">
      <alignment horizontal="center" vertical="center"/>
    </xf>
    <xf numFmtId="0" fontId="15" fillId="35" borderId="29" xfId="28" applyFont="1" applyFill="1" applyBorder="1" applyAlignment="1">
      <alignment horizontal="center"/>
    </xf>
    <xf numFmtId="0" fontId="15" fillId="35" borderId="5" xfId="28" applyFont="1" applyFill="1" applyBorder="1" applyAlignment="1">
      <alignment horizontal="center"/>
    </xf>
    <xf numFmtId="0" fontId="15" fillId="35" borderId="30" xfId="28" applyFont="1" applyFill="1" applyBorder="1" applyAlignment="1">
      <alignment horizontal="center"/>
    </xf>
    <xf numFmtId="164" fontId="25" fillId="35" borderId="29" xfId="28" applyNumberFormat="1" applyFont="1" applyFill="1" applyBorder="1" applyAlignment="1">
      <alignment horizontal="right"/>
    </xf>
    <xf numFmtId="164" fontId="25" fillId="35" borderId="5" xfId="28" applyNumberFormat="1" applyFont="1" applyFill="1" applyBorder="1" applyAlignment="1">
      <alignment horizontal="right"/>
    </xf>
    <xf numFmtId="164" fontId="25" fillId="35" borderId="30" xfId="28" applyNumberFormat="1" applyFont="1" applyFill="1" applyBorder="1" applyAlignment="1">
      <alignment horizontal="right"/>
    </xf>
    <xf numFmtId="0" fontId="15" fillId="35" borderId="66" xfId="28" applyFont="1" applyFill="1" applyBorder="1" applyAlignment="1">
      <alignment horizontal="center"/>
    </xf>
    <xf numFmtId="0" fontId="15" fillId="35" borderId="1" xfId="28" applyFont="1" applyFill="1" applyBorder="1" applyAlignment="1">
      <alignment horizontal="center"/>
    </xf>
    <xf numFmtId="0" fontId="15" fillId="35" borderId="48" xfId="28" applyFont="1" applyFill="1" applyBorder="1" applyAlignment="1">
      <alignment horizontal="center"/>
    </xf>
    <xf numFmtId="0" fontId="8" fillId="0" borderId="66" xfId="27" applyBorder="1" applyAlignment="1">
      <alignment horizontal="center"/>
    </xf>
    <xf numFmtId="0" fontId="8" fillId="0" borderId="1" xfId="27" applyBorder="1" applyAlignment="1">
      <alignment horizontal="center"/>
    </xf>
    <xf numFmtId="0" fontId="8" fillId="0" borderId="48" xfId="27" applyBorder="1" applyAlignment="1">
      <alignment horizontal="center"/>
    </xf>
    <xf numFmtId="0" fontId="8" fillId="0" borderId="68" xfId="41" applyBorder="1" applyAlignment="1">
      <alignment horizontal="center"/>
    </xf>
    <xf numFmtId="0" fontId="8" fillId="0" borderId="65" xfId="41" applyBorder="1" applyAlignment="1">
      <alignment horizontal="center"/>
    </xf>
    <xf numFmtId="0" fontId="8" fillId="0" borderId="67" xfId="41" applyBorder="1" applyAlignment="1">
      <alignment horizontal="center"/>
    </xf>
    <xf numFmtId="0" fontId="12" fillId="0" borderId="66" xfId="41" applyFont="1" applyBorder="1" applyAlignment="1">
      <alignment horizontal="center"/>
    </xf>
    <xf numFmtId="0" fontId="12" fillId="0" borderId="65" xfId="41" quotePrefix="1" applyFont="1" applyBorder="1" applyAlignment="1">
      <alignment horizontal="center"/>
    </xf>
    <xf numFmtId="0" fontId="12" fillId="0" borderId="67" xfId="14" applyFont="1" applyBorder="1" applyAlignment="1">
      <alignment horizontal="center"/>
    </xf>
    <xf numFmtId="0" fontId="12" fillId="0" borderId="68" xfId="14" applyFont="1" applyBorder="1" applyAlignment="1">
      <alignment horizontal="center"/>
    </xf>
    <xf numFmtId="0" fontId="12" fillId="0" borderId="65" xfId="14" applyFont="1" applyBorder="1" applyAlignment="1">
      <alignment horizontal="center"/>
    </xf>
    <xf numFmtId="0" fontId="12" fillId="0" borderId="2" xfId="41" applyFont="1" applyBorder="1" applyAlignment="1">
      <alignment horizontal="center"/>
    </xf>
    <xf numFmtId="0" fontId="0" fillId="0" borderId="0" xfId="0" applyAlignment="1">
      <alignment horizontal="center"/>
    </xf>
    <xf numFmtId="0" fontId="0" fillId="0" borderId="3" xfId="0" applyBorder="1" applyAlignment="1">
      <alignment horizontal="center"/>
    </xf>
    <xf numFmtId="0" fontId="12" fillId="0" borderId="67" xfId="41" applyFont="1" applyBorder="1"/>
    <xf numFmtId="0" fontId="4" fillId="0" borderId="68" xfId="0" applyFont="1" applyBorder="1"/>
    <xf numFmtId="0" fontId="4" fillId="0" borderId="65" xfId="0" applyFont="1" applyBorder="1"/>
    <xf numFmtId="0" fontId="0" fillId="0" borderId="68" xfId="0" applyBorder="1"/>
    <xf numFmtId="0" fontId="0" fillId="0" borderId="65" xfId="0" applyBorder="1"/>
    <xf numFmtId="0" fontId="4" fillId="0" borderId="1" xfId="0" applyFont="1" applyBorder="1" applyAlignment="1">
      <alignment horizontal="center"/>
    </xf>
    <xf numFmtId="0" fontId="4" fillId="0" borderId="48" xfId="0" applyFont="1" applyBorder="1" applyAlignment="1">
      <alignment horizontal="center"/>
    </xf>
    <xf numFmtId="0" fontId="55" fillId="0" borderId="66" xfId="27" applyFont="1" applyBorder="1" applyAlignment="1">
      <alignment vertical="center"/>
    </xf>
    <xf numFmtId="0" fontId="55" fillId="0" borderId="29" xfId="27" applyFont="1" applyBorder="1" applyAlignment="1">
      <alignment vertical="center"/>
    </xf>
    <xf numFmtId="0" fontId="10" fillId="0" borderId="48" xfId="27" applyFont="1" applyBorder="1" applyAlignment="1">
      <alignment horizontal="center" vertical="center"/>
    </xf>
    <xf numFmtId="0" fontId="10" fillId="0" borderId="3" xfId="27" applyFont="1" applyBorder="1" applyAlignment="1">
      <alignment horizontal="center" vertical="center"/>
    </xf>
    <xf numFmtId="0" fontId="58" fillId="0" borderId="7" xfId="27" applyFont="1" applyBorder="1" applyAlignment="1">
      <alignment horizontal="center" vertical="center" wrapText="1"/>
    </xf>
    <xf numFmtId="0" fontId="58" fillId="0" borderId="69" xfId="27" applyFont="1" applyBorder="1" applyAlignment="1">
      <alignment horizontal="center" vertical="center" wrapText="1"/>
    </xf>
    <xf numFmtId="0" fontId="10" fillId="0" borderId="69" xfId="27" applyFont="1" applyBorder="1" applyAlignment="1">
      <alignment horizontal="center" vertical="center" wrapText="1"/>
    </xf>
    <xf numFmtId="0" fontId="10" fillId="0" borderId="8" xfId="27" applyFont="1" applyBorder="1" applyAlignment="1">
      <alignment horizontal="center" vertical="center" wrapText="1"/>
    </xf>
    <xf numFmtId="0" fontId="58" fillId="0" borderId="66" xfId="27" applyFont="1" applyBorder="1" applyAlignment="1">
      <alignment horizontal="center" vertical="center" wrapText="1"/>
    </xf>
    <xf numFmtId="0" fontId="58" fillId="0" borderId="1" xfId="27" applyFont="1" applyBorder="1" applyAlignment="1">
      <alignment horizontal="center" vertical="center" wrapText="1"/>
    </xf>
    <xf numFmtId="0" fontId="58" fillId="0" borderId="48" xfId="27" applyFont="1" applyBorder="1" applyAlignment="1">
      <alignment horizontal="center" vertical="center" wrapText="1"/>
    </xf>
    <xf numFmtId="0" fontId="58" fillId="0" borderId="8" xfId="27" applyFont="1" applyBorder="1" applyAlignment="1">
      <alignment horizontal="center" vertical="center" wrapText="1"/>
    </xf>
    <xf numFmtId="0" fontId="11" fillId="0" borderId="66" xfId="59" applyBorder="1" applyAlignment="1">
      <alignment horizontal="left" vertical="center" wrapText="1"/>
    </xf>
    <xf numFmtId="0" fontId="11" fillId="0" borderId="71" xfId="59" applyBorder="1" applyAlignment="1">
      <alignment horizontal="left" vertical="center" wrapText="1"/>
    </xf>
    <xf numFmtId="0" fontId="11" fillId="0" borderId="72" xfId="59" applyBorder="1" applyAlignment="1">
      <alignment horizontal="left" vertical="center" wrapText="1"/>
    </xf>
    <xf numFmtId="0" fontId="11" fillId="0" borderId="2" xfId="59" applyBorder="1" applyAlignment="1">
      <alignment horizontal="left" vertical="center" wrapText="1"/>
    </xf>
    <xf numFmtId="0" fontId="11" fillId="0" borderId="0" xfId="59" applyAlignment="1">
      <alignment horizontal="left" vertical="center" wrapText="1"/>
    </xf>
    <xf numFmtId="0" fontId="11" fillId="0" borderId="3" xfId="59" applyBorder="1" applyAlignment="1">
      <alignment horizontal="left" vertical="center" wrapText="1"/>
    </xf>
    <xf numFmtId="0" fontId="11" fillId="0" borderId="29" xfId="59" applyBorder="1" applyAlignment="1">
      <alignment horizontal="left" vertical="center" wrapText="1"/>
    </xf>
    <xf numFmtId="0" fontId="11" fillId="0" borderId="5" xfId="59" applyBorder="1" applyAlignment="1">
      <alignment horizontal="left" vertical="center" wrapText="1"/>
    </xf>
    <xf numFmtId="0" fontId="11" fillId="0" borderId="30" xfId="59" applyBorder="1" applyAlignment="1">
      <alignment horizontal="left" vertical="center" wrapText="1"/>
    </xf>
    <xf numFmtId="0" fontId="26" fillId="0" borderId="69" xfId="0" applyFont="1" applyBorder="1" applyAlignment="1">
      <alignment horizontal="center" vertical="center"/>
    </xf>
    <xf numFmtId="0" fontId="26" fillId="0" borderId="8" xfId="0" applyFont="1" applyBorder="1" applyAlignment="1">
      <alignment horizontal="center" vertical="center"/>
    </xf>
    <xf numFmtId="0" fontId="26" fillId="0" borderId="28" xfId="0" applyFont="1" applyBorder="1" applyAlignment="1">
      <alignment horizontal="center" vertical="center"/>
    </xf>
    <xf numFmtId="0" fontId="18" fillId="0" borderId="7" xfId="17" quotePrefix="1" applyFont="1" applyBorder="1" applyAlignment="1">
      <alignment horizontal="center"/>
    </xf>
    <xf numFmtId="0" fontId="11" fillId="0" borderId="7" xfId="59" applyBorder="1" applyAlignment="1">
      <alignment horizontal="left" vertical="center" wrapText="1"/>
    </xf>
    <xf numFmtId="0" fontId="15" fillId="0" borderId="8" xfId="0" applyFont="1" applyBorder="1" applyAlignment="1">
      <alignment horizontal="left" vertical="top"/>
    </xf>
    <xf numFmtId="0" fontId="15" fillId="0" borderId="28" xfId="0" applyFont="1" applyBorder="1" applyAlignment="1">
      <alignment horizontal="left" vertical="top"/>
    </xf>
    <xf numFmtId="0" fontId="18" fillId="0" borderId="67" xfId="17" quotePrefix="1" applyFont="1" applyBorder="1" applyAlignment="1">
      <alignment horizontal="center"/>
    </xf>
    <xf numFmtId="0" fontId="18" fillId="0" borderId="65" xfId="17" quotePrefix="1" applyFont="1" applyBorder="1" applyAlignment="1">
      <alignment horizontal="center"/>
    </xf>
    <xf numFmtId="0" fontId="12" fillId="0" borderId="67" xfId="6" applyFont="1" applyBorder="1" applyAlignment="1">
      <alignment horizontal="center"/>
    </xf>
    <xf numFmtId="0" fontId="12" fillId="0" borderId="68" xfId="6" applyFont="1" applyBorder="1" applyAlignment="1">
      <alignment horizontal="center"/>
    </xf>
    <xf numFmtId="0" fontId="12" fillId="0" borderId="65" xfId="6" applyFont="1" applyBorder="1" applyAlignment="1">
      <alignment horizontal="center"/>
    </xf>
    <xf numFmtId="0" fontId="18" fillId="0" borderId="69" xfId="17" quotePrefix="1" applyFont="1" applyBorder="1" applyAlignment="1">
      <alignment horizontal="center"/>
    </xf>
    <xf numFmtId="0" fontId="8" fillId="0" borderId="75" xfId="17" applyFont="1" applyBorder="1" applyAlignment="1">
      <alignment horizontal="left" vertical="center" wrapText="1"/>
    </xf>
    <xf numFmtId="0" fontId="8" fillId="0" borderId="71" xfId="17" applyFont="1" applyBorder="1" applyAlignment="1">
      <alignment horizontal="left" vertical="center" wrapText="1"/>
    </xf>
    <xf numFmtId="0" fontId="8" fillId="0" borderId="2" xfId="17" applyFont="1" applyBorder="1" applyAlignment="1">
      <alignment horizontal="left" vertical="center" wrapText="1"/>
    </xf>
    <xf numFmtId="0" fontId="8" fillId="0" borderId="0" xfId="17" applyFont="1" applyAlignment="1">
      <alignment horizontal="left" vertical="center" wrapText="1"/>
    </xf>
    <xf numFmtId="0" fontId="8" fillId="0" borderId="29" xfId="17" applyFont="1" applyBorder="1" applyAlignment="1">
      <alignment horizontal="left" vertical="center" wrapText="1"/>
    </xf>
    <xf numFmtId="0" fontId="8" fillId="0" borderId="5" xfId="17" applyFont="1" applyBorder="1" applyAlignment="1">
      <alignment horizontal="left" vertical="center" wrapText="1"/>
    </xf>
    <xf numFmtId="0" fontId="49" fillId="0" borderId="0" xfId="6" applyFont="1" applyAlignment="1">
      <alignment horizontal="center"/>
    </xf>
    <xf numFmtId="0" fontId="70" fillId="0" borderId="0" xfId="6" applyFont="1" applyAlignment="1">
      <alignment horizontal="center"/>
    </xf>
    <xf numFmtId="0" fontId="77" fillId="0" borderId="7" xfId="6" applyFont="1" applyBorder="1" applyAlignment="1">
      <alignment horizontal="center" vertical="center"/>
    </xf>
    <xf numFmtId="0" fontId="77" fillId="0" borderId="85" xfId="6" applyFont="1" applyBorder="1" applyAlignment="1">
      <alignment horizontal="center" vertical="center"/>
    </xf>
    <xf numFmtId="0" fontId="77" fillId="0" borderId="8" xfId="6" applyFont="1" applyBorder="1" applyAlignment="1">
      <alignment horizontal="center" vertical="center"/>
    </xf>
    <xf numFmtId="0" fontId="77" fillId="0" borderId="28" xfId="6" applyFont="1" applyBorder="1" applyAlignment="1">
      <alignment horizontal="center" vertical="center"/>
    </xf>
    <xf numFmtId="0" fontId="18" fillId="0" borderId="86" xfId="38" applyFont="1" applyBorder="1" applyAlignment="1">
      <alignment horizontal="center" vertical="center"/>
    </xf>
    <xf numFmtId="0" fontId="18" fillId="0" borderId="87" xfId="38" applyFont="1" applyBorder="1" applyAlignment="1">
      <alignment horizontal="center" vertical="center"/>
    </xf>
    <xf numFmtId="0" fontId="18" fillId="0" borderId="81" xfId="38" applyFont="1" applyBorder="1" applyAlignment="1">
      <alignment horizontal="center" vertical="center"/>
    </xf>
    <xf numFmtId="0" fontId="8" fillId="0" borderId="82" xfId="6" applyBorder="1" applyAlignment="1">
      <alignment horizontal="left" vertical="center" wrapText="1"/>
    </xf>
    <xf numFmtId="0" fontId="8" fillId="0" borderId="1" xfId="6" applyBorder="1" applyAlignment="1">
      <alignment horizontal="left" vertical="center" wrapText="1"/>
    </xf>
    <xf numFmtId="0" fontId="8" fillId="0" borderId="48" xfId="6" applyBorder="1" applyAlignment="1">
      <alignment horizontal="left" vertical="center" wrapText="1"/>
    </xf>
    <xf numFmtId="0" fontId="8" fillId="0" borderId="2" xfId="6" applyBorder="1" applyAlignment="1">
      <alignment horizontal="left" vertical="center" wrapText="1"/>
    </xf>
    <xf numFmtId="0" fontId="8" fillId="0" borderId="0" xfId="6" applyAlignment="1">
      <alignment horizontal="left" vertical="center" wrapText="1"/>
    </xf>
    <xf numFmtId="0" fontId="8" fillId="0" borderId="3" xfId="6" applyBorder="1" applyAlignment="1">
      <alignment horizontal="left" vertical="center" wrapText="1"/>
    </xf>
    <xf numFmtId="0" fontId="8" fillId="0" borderId="29" xfId="6" applyBorder="1" applyAlignment="1">
      <alignment horizontal="left" vertical="center" wrapText="1"/>
    </xf>
    <xf numFmtId="0" fontId="8" fillId="0" borderId="5" xfId="6" applyBorder="1" applyAlignment="1">
      <alignment horizontal="left" vertical="center" wrapText="1"/>
    </xf>
    <xf numFmtId="0" fontId="8" fillId="0" borderId="30" xfId="6" applyBorder="1" applyAlignment="1">
      <alignment horizontal="left" vertical="center" wrapText="1"/>
    </xf>
    <xf numFmtId="0" fontId="12" fillId="0" borderId="86" xfId="6" applyFont="1" applyBorder="1" applyAlignment="1">
      <alignment horizontal="center"/>
    </xf>
    <xf numFmtId="0" fontId="12" fillId="0" borderId="81" xfId="6" applyFont="1" applyBorder="1" applyAlignment="1">
      <alignment horizontal="center"/>
    </xf>
    <xf numFmtId="0" fontId="12" fillId="0" borderId="87" xfId="6" applyFont="1" applyBorder="1" applyAlignment="1">
      <alignment horizontal="center"/>
    </xf>
    <xf numFmtId="0" fontId="12" fillId="0" borderId="82" xfId="6" applyFont="1" applyBorder="1" applyAlignment="1">
      <alignment horizontal="center"/>
    </xf>
    <xf numFmtId="0" fontId="12" fillId="0" borderId="1" xfId="6" applyFont="1" applyBorder="1" applyAlignment="1">
      <alignment horizontal="center"/>
    </xf>
    <xf numFmtId="0" fontId="12" fillId="0" borderId="48" xfId="6" applyFont="1" applyBorder="1" applyAlignment="1">
      <alignment horizontal="center"/>
    </xf>
    <xf numFmtId="0" fontId="8" fillId="0" borderId="7" xfId="6" applyBorder="1" applyAlignment="1">
      <alignment horizontal="left" vertical="center"/>
    </xf>
    <xf numFmtId="1" fontId="12" fillId="0" borderId="67" xfId="27" applyNumberFormat="1" applyFont="1" applyBorder="1" applyAlignment="1">
      <alignment horizontal="center"/>
    </xf>
    <xf numFmtId="1" fontId="12" fillId="0" borderId="68" xfId="27" applyNumberFormat="1" applyFont="1" applyBorder="1" applyAlignment="1">
      <alignment horizontal="center"/>
    </xf>
    <xf numFmtId="1" fontId="12" fillId="0" borderId="65" xfId="27" applyNumberFormat="1" applyFont="1" applyBorder="1" applyAlignment="1">
      <alignment horizontal="center"/>
    </xf>
    <xf numFmtId="0" fontId="12" fillId="0" borderId="69" xfId="0" applyFont="1" applyBorder="1" applyAlignment="1">
      <alignment horizontal="center" vertical="center"/>
    </xf>
    <xf numFmtId="0" fontId="12" fillId="0" borderId="23" xfId="0" applyFont="1" applyBorder="1" applyAlignment="1">
      <alignment horizontal="center" vertical="center"/>
    </xf>
    <xf numFmtId="0" fontId="18" fillId="0" borderId="1" xfId="17" quotePrefix="1" applyFont="1" applyBorder="1" applyAlignment="1">
      <alignment horizontal="center"/>
    </xf>
    <xf numFmtId="0" fontId="8" fillId="35" borderId="66" xfId="17" applyFont="1" applyFill="1" applyBorder="1" applyAlignment="1">
      <alignment horizontal="left" vertical="center" wrapText="1"/>
    </xf>
    <xf numFmtId="0" fontId="8" fillId="35" borderId="71" xfId="17" applyFont="1" applyFill="1" applyBorder="1" applyAlignment="1">
      <alignment horizontal="left" vertical="center" wrapText="1"/>
    </xf>
    <xf numFmtId="0" fontId="8" fillId="35" borderId="2" xfId="17" applyFont="1" applyFill="1" applyBorder="1" applyAlignment="1">
      <alignment horizontal="left" vertical="center" wrapText="1"/>
    </xf>
    <xf numFmtId="0" fontId="8" fillId="35" borderId="0" xfId="17" applyFont="1" applyFill="1" applyAlignment="1">
      <alignment horizontal="left" vertical="center" wrapText="1"/>
    </xf>
    <xf numFmtId="0" fontId="8" fillId="35" borderId="4" xfId="17" applyFont="1" applyFill="1" applyBorder="1" applyAlignment="1">
      <alignment horizontal="left" vertical="center" wrapText="1"/>
    </xf>
    <xf numFmtId="0" fontId="8" fillId="35" borderId="5" xfId="17" applyFont="1" applyFill="1" applyBorder="1" applyAlignment="1">
      <alignment horizontal="left" vertical="center" wrapText="1"/>
    </xf>
    <xf numFmtId="0" fontId="18" fillId="0" borderId="66" xfId="17" quotePrefix="1" applyFont="1" applyBorder="1" applyAlignment="1">
      <alignment horizontal="center"/>
    </xf>
    <xf numFmtId="0" fontId="18" fillId="0" borderId="72" xfId="17" quotePrefix="1" applyFont="1" applyBorder="1" applyAlignment="1">
      <alignment horizontal="center"/>
    </xf>
    <xf numFmtId="0" fontId="12" fillId="0" borderId="67" xfId="17" applyFont="1" applyBorder="1" applyAlignment="1">
      <alignment horizontal="center"/>
    </xf>
    <xf numFmtId="0" fontId="12" fillId="0" borderId="68" xfId="17" applyFont="1" applyBorder="1" applyAlignment="1">
      <alignment horizontal="center"/>
    </xf>
    <xf numFmtId="0" fontId="12" fillId="0" borderId="65" xfId="17" applyFont="1" applyBorder="1" applyAlignment="1">
      <alignment horizontal="center"/>
    </xf>
    <xf numFmtId="0" fontId="8" fillId="0" borderId="66" xfId="59" applyFont="1" applyBorder="1" applyAlignment="1">
      <alignment horizontal="left" vertical="center" wrapText="1"/>
    </xf>
    <xf numFmtId="0" fontId="8" fillId="0" borderId="71" xfId="59" applyFont="1" applyBorder="1" applyAlignment="1">
      <alignment horizontal="left" vertical="center" wrapText="1"/>
    </xf>
    <xf numFmtId="0" fontId="8" fillId="0" borderId="72" xfId="59" applyFont="1" applyBorder="1" applyAlignment="1">
      <alignment horizontal="left" vertical="center" wrapText="1"/>
    </xf>
    <xf numFmtId="0" fontId="8" fillId="0" borderId="2" xfId="59" applyFont="1" applyBorder="1" applyAlignment="1">
      <alignment horizontal="left" vertical="center" wrapText="1"/>
    </xf>
    <xf numFmtId="0" fontId="8" fillId="0" borderId="0" xfId="59" applyFont="1" applyAlignment="1">
      <alignment horizontal="left" vertical="center" wrapText="1"/>
    </xf>
    <xf numFmtId="0" fontId="8" fillId="0" borderId="3" xfId="59" applyFont="1" applyBorder="1" applyAlignment="1">
      <alignment horizontal="left" vertical="center" wrapText="1"/>
    </xf>
    <xf numFmtId="0" fontId="8" fillId="0" borderId="4" xfId="59" applyFont="1" applyBorder="1" applyAlignment="1">
      <alignment horizontal="left" vertical="center" wrapText="1"/>
    </xf>
    <xf numFmtId="0" fontId="8" fillId="0" borderId="5" xfId="59" applyFont="1" applyBorder="1" applyAlignment="1">
      <alignment horizontal="left" vertical="center" wrapText="1"/>
    </xf>
    <xf numFmtId="0" fontId="8" fillId="0" borderId="6" xfId="59" applyFont="1" applyBorder="1" applyAlignment="1">
      <alignment horizontal="left" vertical="center" wrapText="1"/>
    </xf>
    <xf numFmtId="0" fontId="26" fillId="0" borderId="23" xfId="0" applyFont="1" applyBorder="1" applyAlignment="1">
      <alignment horizontal="center" vertical="center"/>
    </xf>
    <xf numFmtId="0" fontId="11" fillId="35" borderId="7" xfId="59" applyFill="1" applyBorder="1" applyAlignment="1">
      <alignment horizontal="left" vertical="center" wrapText="1"/>
    </xf>
    <xf numFmtId="0" fontId="11" fillId="35" borderId="66" xfId="59" applyFill="1" applyBorder="1" applyAlignment="1">
      <alignment horizontal="left" vertical="center" wrapText="1"/>
    </xf>
    <xf numFmtId="0" fontId="11" fillId="35" borderId="71" xfId="59" applyFill="1" applyBorder="1" applyAlignment="1">
      <alignment horizontal="left" vertical="center" wrapText="1"/>
    </xf>
    <xf numFmtId="0" fontId="11" fillId="35" borderId="2" xfId="59" applyFill="1" applyBorder="1" applyAlignment="1">
      <alignment horizontal="left" vertical="center" wrapText="1"/>
    </xf>
    <xf numFmtId="0" fontId="11" fillId="35" borderId="0" xfId="59" applyFill="1" applyAlignment="1">
      <alignment horizontal="left" vertical="center" wrapText="1"/>
    </xf>
    <xf numFmtId="0" fontId="11" fillId="35" borderId="4" xfId="59" applyFill="1" applyBorder="1" applyAlignment="1">
      <alignment horizontal="left" vertical="center" wrapText="1"/>
    </xf>
    <xf numFmtId="0" fontId="11" fillId="35" borderId="5" xfId="59" applyFill="1" applyBorder="1" applyAlignment="1">
      <alignment horizontal="left" vertical="center" wrapText="1"/>
    </xf>
    <xf numFmtId="0" fontId="26" fillId="0" borderId="7" xfId="0" applyFont="1" applyBorder="1" applyAlignment="1">
      <alignment horizontal="center" vertical="center" wrapText="1"/>
    </xf>
  </cellXfs>
  <cellStyles count="63">
    <cellStyle name="20% - Accent1" xfId="53" builtinId="30"/>
    <cellStyle name="20% - Accent2" xfId="54" builtinId="34"/>
    <cellStyle name="20% - Accent3" xfId="55" builtinId="38"/>
    <cellStyle name="20% - Accent4 2" xfId="50" xr:uid="{B44EF945-3F58-4576-8F68-C4DA3B8CF4BB}"/>
    <cellStyle name="20% - Accent5 2" xfId="49" xr:uid="{CF8E23A0-E2B4-4319-A767-79259AE54D98}"/>
    <cellStyle name="20% - Accent6 2" xfId="51" xr:uid="{4FC9ACA0-29C3-42AF-9F2F-4F03B856B552}"/>
    <cellStyle name="40% - Accent1 2" xfId="48" xr:uid="{1AAED286-7F10-4120-ADBF-37FBEA5ED346}"/>
    <cellStyle name="40% - Accent2 2" xfId="47" xr:uid="{E6AA147C-7FA0-48B7-AD7F-E7424D9D7CBC}"/>
    <cellStyle name="40% - Accent3 2" xfId="46" xr:uid="{A70DCED9-A7D5-4436-84AD-CAA691D48026}"/>
    <cellStyle name="40% - Accent4 2" xfId="45" xr:uid="{4B1D7841-D3E0-40A9-9A02-EF10959EDE1A}"/>
    <cellStyle name="40% - Accent5 2" xfId="52" xr:uid="{761F9881-726F-4AC6-8E2B-88C44989AC6D}"/>
    <cellStyle name="Comma 2" xfId="62" xr:uid="{475C41A6-D5BA-40C4-AC12-72391A65E8B1}"/>
    <cellStyle name="Hyperlink" xfId="2" builtinId="8"/>
    <cellStyle name="Hyperlink 2" xfId="37" xr:uid="{00000000-0005-0000-0000-000001000000}"/>
    <cellStyle name="Komma" xfId="1" builtinId="3"/>
    <cellStyle name="Komma 2" xfId="40" xr:uid="{568E988E-CE21-44B6-AD2F-05BB7F524172}"/>
    <cellStyle name="Normal 2" xfId="14" xr:uid="{00000000-0005-0000-0000-000003000000}"/>
    <cellStyle name="Normal_7.11" xfId="36" xr:uid="{00000000-0005-0000-0000-000004000000}"/>
    <cellStyle name="Normal_8.8" xfId="57" xr:uid="{D65B8F33-13C7-4FC0-9229-8BC273129B4E}"/>
    <cellStyle name="Normal_EFslijt-basisdata" xfId="24" xr:uid="{00000000-0005-0000-0000-000005000000}"/>
    <cellStyle name="Normal_HM" xfId="60" xr:uid="{116F530D-6D49-4DBB-BC6C-04F011BBD245}"/>
    <cellStyle name="Normal_Profile" xfId="59" xr:uid="{629D4729-F8F8-415E-A820-78D16C677BB7}"/>
    <cellStyle name="Normal_Sheet1" xfId="19" xr:uid="{00000000-0005-0000-0000-000006000000}"/>
    <cellStyle name="Normal_Sheet1 2" xfId="33" xr:uid="{00000000-0005-0000-0000-000007000000}"/>
    <cellStyle name="Normal_Sheet2" xfId="58" xr:uid="{70CB1F43-2517-4E94-ADDB-63343CC4D44D}"/>
    <cellStyle name="Normal_Sheet3" xfId="44" xr:uid="{9A06B148-F6FF-4B69-85A7-CE4A57844E98}"/>
    <cellStyle name="Normal_VOS &amp; PAK" xfId="56" xr:uid="{3EC201AD-11AF-49BA-8472-FD3CFA097B4B}"/>
    <cellStyle name="Procent" xfId="61" builtinId="5"/>
    <cellStyle name="Procent 3" xfId="13" xr:uid="{00000000-0005-0000-0000-000008000000}"/>
    <cellStyle name="Standaard" xfId="0" builtinId="0" customBuiltin="1"/>
    <cellStyle name="Standaard 2" xfId="41" xr:uid="{CA4E285B-8BDC-4A93-B3A0-1712143FEC53}"/>
    <cellStyle name="Standaard 2 2 2" xfId="27" xr:uid="{00000000-0005-0000-0000-00000B000000}"/>
    <cellStyle name="Standaard 2 3 2" xfId="6" xr:uid="{00000000-0005-0000-0000-00000C000000}"/>
    <cellStyle name="Standaard 3 2 2" xfId="10" xr:uid="{00000000-0005-0000-0000-00000D000000}"/>
    <cellStyle name="Standaard 3 2 4" xfId="28" xr:uid="{00000000-0005-0000-0000-00000E000000}"/>
    <cellStyle name="Standaard 3 3" xfId="29" xr:uid="{00000000-0005-0000-0000-00000F000000}"/>
    <cellStyle name="Standaard 4" xfId="39" xr:uid="{D702F4B4-D91D-4E28-BBEA-3442DB86C4A8}"/>
    <cellStyle name="Standaard 5" xfId="3" xr:uid="{00000000-0005-0000-0000-000010000000}"/>
    <cellStyle name="Standaard 6" xfId="7" xr:uid="{00000000-0005-0000-0000-000011000000}"/>
    <cellStyle name="Standaard 6 2" xfId="42" xr:uid="{2FFFC564-2181-4B54-915F-43861489BF80}"/>
    <cellStyle name="Standaard_2.1" xfId="35" xr:uid="{00000000-0005-0000-0000-000012000000}"/>
    <cellStyle name="Standaard_Afzet" xfId="8" xr:uid="{00000000-0005-0000-0000-000013000000}"/>
    <cellStyle name="Standaard_Afzet 2 2" xfId="9" xr:uid="{00000000-0005-0000-0000-000014000000}"/>
    <cellStyle name="Standaard_Airco" xfId="21" xr:uid="{00000000-0005-0000-0000-000015000000}"/>
    <cellStyle name="Standaard_basgegovmb" xfId="16" xr:uid="{00000000-0005-0000-0000-000016000000}"/>
    <cellStyle name="Standaard_BD" xfId="15" xr:uid="{00000000-0005-0000-0000-000017000000}"/>
    <cellStyle name="Standaard_BGEGovmob" xfId="30" xr:uid="{00000000-0005-0000-0000-000018000000}"/>
    <cellStyle name="Standaard_Blad1" xfId="26" xr:uid="{00000000-0005-0000-0000-000019000000}"/>
    <cellStyle name="Standaard_Blad1 2 2" xfId="34" xr:uid="{00000000-0005-0000-0000-00001A000000}"/>
    <cellStyle name="Standaard_Bouwjaaref90 2" xfId="11" xr:uid="{00000000-0005-0000-0000-00001B000000}"/>
    <cellStyle name="Standaard_EFbrst" xfId="4" xr:uid="{00000000-0005-0000-0000-00001C000000}"/>
    <cellStyle name="Standaard_EFWEG-N2O" xfId="12" xr:uid="{00000000-0005-0000-0000-00001D000000}"/>
    <cellStyle name="Standaard_Emmobprog" xfId="25" xr:uid="{00000000-0005-0000-0000-00001E000000}"/>
    <cellStyle name="Standaard_EVV_8-12-17" xfId="32" xr:uid="{00000000-0005-0000-0000-00001F000000}"/>
    <cellStyle name="Standaard_lijst energiedragers definitief concept 26 okt" xfId="5" xr:uid="{00000000-0005-0000-0000-000020000000}"/>
    <cellStyle name="Standaard_Meth-Rapp-tab" xfId="17" xr:uid="{00000000-0005-0000-0000-000021000000}"/>
    <cellStyle name="Standaard_MOBTOT" xfId="31" xr:uid="{00000000-0005-0000-0000-000022000000}"/>
    <cellStyle name="Standaard_NS" xfId="18" xr:uid="{00000000-0005-0000-0000-000023000000}"/>
    <cellStyle name="Standaard_REMMEN" xfId="20" xr:uid="{00000000-0005-0000-0000-000024000000}"/>
    <cellStyle name="Standaard_Slijtsel-Molek" xfId="23" xr:uid="{00000000-0005-0000-0000-000025000000}"/>
    <cellStyle name="Standaard_S-motorbrandstof90-02" xfId="22" xr:uid="{00000000-0005-0000-0000-000026000000}"/>
    <cellStyle name="Standaard_Tabellen" xfId="38" xr:uid="{D45FBF71-A3BF-4371-BD04-C2A8411C1E99}"/>
    <cellStyle name="Standaard_WEGDEK" xfId="43" xr:uid="{CB2E4B1C-242E-414E-A900-825B6670D1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drawings/drawing1.xml><?xml version="1.0" encoding="utf-8"?>
<xdr:wsDr xmlns:xdr="http://schemas.openxmlformats.org/drawingml/2006/spreadsheetDrawing" xmlns:a="http://schemas.openxmlformats.org/drawingml/2006/main">
  <xdr:twoCellAnchor>
    <xdr:from>
      <xdr:col>6</xdr:col>
      <xdr:colOff>0</xdr:colOff>
      <xdr:row>5</xdr:row>
      <xdr:rowOff>0</xdr:rowOff>
    </xdr:from>
    <xdr:to>
      <xdr:col>6</xdr:col>
      <xdr:colOff>0</xdr:colOff>
      <xdr:row>5</xdr:row>
      <xdr:rowOff>0</xdr:rowOff>
    </xdr:to>
    <xdr:sp macro="" textlink="">
      <xdr:nvSpPr>
        <xdr:cNvPr id="2" name="AutoShape 1">
          <a:extLst>
            <a:ext uri="{FF2B5EF4-FFF2-40B4-BE49-F238E27FC236}">
              <a16:creationId xmlns:a16="http://schemas.microsoft.com/office/drawing/2014/main" id="{00000000-0008-0000-2100-00009F200000}"/>
            </a:ext>
          </a:extLst>
        </xdr:cNvPr>
        <xdr:cNvSpPr>
          <a:spLocks noChangeArrowheads="1"/>
        </xdr:cNvSpPr>
      </xdr:nvSpPr>
      <xdr:spPr bwMode="auto">
        <a:xfrm>
          <a:off x="3876675" y="847725"/>
          <a:ext cx="0" cy="0"/>
        </a:xfrm>
        <a:prstGeom prst="down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6</xdr:col>
      <xdr:colOff>0</xdr:colOff>
      <xdr:row>5</xdr:row>
      <xdr:rowOff>0</xdr:rowOff>
    </xdr:from>
    <xdr:to>
      <xdr:col>6</xdr:col>
      <xdr:colOff>0</xdr:colOff>
      <xdr:row>5</xdr:row>
      <xdr:rowOff>0</xdr:rowOff>
    </xdr:to>
    <xdr:sp macro="" textlink="">
      <xdr:nvSpPr>
        <xdr:cNvPr id="3" name="AutoShape 2">
          <a:extLst>
            <a:ext uri="{FF2B5EF4-FFF2-40B4-BE49-F238E27FC236}">
              <a16:creationId xmlns:a16="http://schemas.microsoft.com/office/drawing/2014/main" id="{00000000-0008-0000-2100-0000A0200000}"/>
            </a:ext>
          </a:extLst>
        </xdr:cNvPr>
        <xdr:cNvSpPr>
          <a:spLocks noChangeArrowheads="1"/>
        </xdr:cNvSpPr>
      </xdr:nvSpPr>
      <xdr:spPr bwMode="auto">
        <a:xfrm>
          <a:off x="3876675" y="847725"/>
          <a:ext cx="0" cy="0"/>
        </a:xfrm>
        <a:prstGeom prst="upArrow">
          <a:avLst>
            <a:gd name="adj1" fmla="val 50000"/>
            <a:gd name="adj2" fmla="val -2147483648"/>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printerSettings" Target="../printerSettings/printerSettings9.bin"/><Relationship Id="rId1" Type="http://schemas.openxmlformats.org/officeDocument/2006/relationships/hyperlink" Target="https://www.emissieautoriteit.nl/documenten/publicatie/2024/06/14/rapportage-hernieuwbare-energie-voor-vervoer-in-nederland-2023"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hyperlink" Target="https://legacy.emissieregistratie.nl/erpubliek/documenten/06%20Water/01%20Factsheets/01%20Nederlands/Remslijtage%20wegverkeer.pdf" TargetMode="External"/><Relationship Id="rId2" Type="http://schemas.openxmlformats.org/officeDocument/2006/relationships/hyperlink" Target="https://legacy.emissieregistratie.nl/erpubliek/documenten/06%20Water/01%20Factsheets/01%20Nederlands/Bandenslijtage.pdf" TargetMode="External"/><Relationship Id="rId1" Type="http://schemas.openxmlformats.org/officeDocument/2006/relationships/hyperlink" Target="https://www.emissieregistratie.nl/documentatie/doorzoek-alle-documenten?ROOT=\06%20Water\01%20Factsheets\" TargetMode="External"/><Relationship Id="rId6" Type="http://schemas.openxmlformats.org/officeDocument/2006/relationships/customProperty" Target="../customProperty13.bin"/><Relationship Id="rId5" Type="http://schemas.openxmlformats.org/officeDocument/2006/relationships/printerSettings" Target="../printerSettings/printerSettings13.bin"/><Relationship Id="rId4" Type="http://schemas.openxmlformats.org/officeDocument/2006/relationships/hyperlink" Target="https://legacy.emissieregistratie.nl/erpubliek/documenten/06%20Water/01%20Factsheets/01%20Nederlands/Wegdekslijtage%20wegverkeer.pdf" TargetMode="External"/></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s://legacy.emissieregistratie.nl/erpubliek/documenten/06%20Water/01%20Factsheets/01%20Nederlands/Lekkage%20motorolie.pdf" TargetMode="External"/><Relationship Id="rId4" Type="http://schemas.openxmlformats.org/officeDocument/2006/relationships/customProperty" Target="../customProperty15.bin"/></Relationships>
</file>

<file path=xl/worksheets/_rels/sheet17.xml.rels><?xml version="1.0" encoding="UTF-8" standalone="yes"?>
<Relationships xmlns="http://schemas.openxmlformats.org/package/2006/relationships"><Relationship Id="rId3" Type="http://schemas.openxmlformats.org/officeDocument/2006/relationships/hyperlink" Target="https://legacy.emissieregistratie.nl/erpubliek/documenten/06%20Water/01%20Factsheets/01%20Nederlands/Wegdekslijtage%20wegverkeer.pdf" TargetMode="External"/><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s://www.emissieregistratie.nl/documentatie/doorzoek-alle-documenten?ROOT=\06%20Water\01%20Factsheets\" TargetMode="External"/><Relationship Id="rId6" Type="http://schemas.openxmlformats.org/officeDocument/2006/relationships/customProperty" Target="../customProperty16.bin"/><Relationship Id="rId5" Type="http://schemas.openxmlformats.org/officeDocument/2006/relationships/printerSettings" Target="../printerSettings/printerSettings16.bin"/><Relationship Id="rId4" Type="http://schemas.openxmlformats.org/officeDocument/2006/relationships/hyperlink" Target="https://legacy.emissieregistratie.nl/erpubliek/documenten/06%20Water/01%20Factsheets/01%20Nederlands/Bandenslijtage.pdf"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7.bin"/><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emissieregistratie.nl/documentatie/doorzoek-alle-documenten?ROOT=\06%20Water\01%20Factsheets\" TargetMode="External"/><Relationship Id="rId7" Type="http://schemas.openxmlformats.org/officeDocument/2006/relationships/customProperty" Target="../customProperty18.bin"/><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www.helpdeskwater.nl/onderwerpen/emissiebeheer/diffuse-bronnen" TargetMode="External"/><Relationship Id="rId6" Type="http://schemas.openxmlformats.org/officeDocument/2006/relationships/printerSettings" Target="../printerSettings/printerSettings18.bin"/><Relationship Id="rId5" Type="http://schemas.openxmlformats.org/officeDocument/2006/relationships/hyperlink" Target="https://legacy.emissieregistratie.nl/erpubliek/documenten/06%20Water/01%20Factsheets/01%20Nederlands/Lekkage%20motorolie.pdf" TargetMode="External"/><Relationship Id="rId4" Type="http://schemas.openxmlformats.org/officeDocument/2006/relationships/hyperlink" Target="https://legacy.emissieregistratie.nl/erpubliek/documenten/06%20Water/01%20Factsheets/01%20Nederlands/Wegdekslijtage%20wegverkeer.pdf" TargetMode="External"/></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hyperlink" Target="https://legacy.emissieregistratie.nl/erpubliek/documenten/06%20Water/01%20Factsheets/01%20Nederlands/Lekkage%20motorolie.pdf" TargetMode="External"/><Relationship Id="rId1" Type="http://schemas.openxmlformats.org/officeDocument/2006/relationships/hyperlink" Target="https://www.emissieregistratie.nl/documentatie/doorzoek-alle-documenten?ROOT=\06%20Water\01%20Factsheets\" TargetMode="External"/><Relationship Id="rId4" Type="http://schemas.openxmlformats.org/officeDocument/2006/relationships/customProperty" Target="../customProperty19.bin"/></Relationships>
</file>

<file path=xl/worksheets/_rels/sheet21.xml.rels><?xml version="1.0" encoding="UTF-8" standalone="yes"?>
<Relationships xmlns="http://schemas.openxmlformats.org/package/2006/relationships"><Relationship Id="rId2" Type="http://schemas.openxmlformats.org/officeDocument/2006/relationships/customProperty" Target="../customProperty20.bin"/><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customProperty" Target="../customProperty21.bin"/><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customProperty" Target="../customProperty22.bin"/><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hyperlink" Target="https://legacy.emissieregistratie.nl/erpubliek/documenten/06%20Water/01%20Factsheets/01%20Nederlands/Bandenslijtage.pdf" TargetMode="External"/><Relationship Id="rId7" Type="http://schemas.openxmlformats.org/officeDocument/2006/relationships/customProperty" Target="../customProperty23.bin"/><Relationship Id="rId2" Type="http://schemas.openxmlformats.org/officeDocument/2006/relationships/hyperlink" Target="https://www.emissieregistratie.nl/documentatie/doorzoek-alle-documenten?ROOT=\06%20Water\01%20Factsheets\" TargetMode="External"/><Relationship Id="rId1" Type="http://schemas.openxmlformats.org/officeDocument/2006/relationships/hyperlink" Target="https://www.emissieregistratie.nl/documentatie/doorzoek-alle-documenten?ROOT=\06%20Water\01%20Factsheets\" TargetMode="External"/><Relationship Id="rId6" Type="http://schemas.openxmlformats.org/officeDocument/2006/relationships/printerSettings" Target="../printerSettings/printerSettings23.bin"/><Relationship Id="rId5" Type="http://schemas.openxmlformats.org/officeDocument/2006/relationships/hyperlink" Target="https://legacy.emissieregistratie.nl/erpubliek/documenten/06%20Water/01%20Factsheets/01%20Nederlands/Wegdekslijtage%20wegverkeer.pdf" TargetMode="External"/><Relationship Id="rId4" Type="http://schemas.openxmlformats.org/officeDocument/2006/relationships/hyperlink" Target="https://legacy.emissieregistratie.nl/erpubliek/documenten/06%20Water/01%20Factsheets/01%20Nederlands/Remslijtage%20wegverkeer.pdf" TargetMode="External"/></Relationships>
</file>

<file path=xl/worksheets/_rels/sheet25.xml.rels><?xml version="1.0" encoding="UTF-8" standalone="yes"?>
<Relationships xmlns="http://schemas.openxmlformats.org/package/2006/relationships"><Relationship Id="rId2" Type="http://schemas.openxmlformats.org/officeDocument/2006/relationships/customProperty" Target="../customProperty24.bin"/><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2" Type="http://schemas.openxmlformats.org/officeDocument/2006/relationships/customProperty" Target="../customProperty25.bin"/><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customProperty" Target="../customProperty26.bin"/><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2" Type="http://schemas.openxmlformats.org/officeDocument/2006/relationships/customProperty" Target="../customProperty27.bin"/><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8.bin"/></Relationships>
</file>

<file path=xl/worksheets/_rels/sheet35.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29.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0.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1.bin"/></Relationships>
</file>

<file path=xl/worksheets/_rels/sheet38.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Water\Factsheets\English" TargetMode="External"/><Relationship Id="rId4" Type="http://schemas.openxmlformats.org/officeDocument/2006/relationships/customProperty" Target="../customProperty32.bin"/></Relationships>
</file>

<file path=xl/worksheets/_rels/sheet39.xml.rels><?xml version="1.0" encoding="UTF-8" standalone="yes"?>
<Relationships xmlns="http://schemas.openxmlformats.org/package/2006/relationships"><Relationship Id="rId2" Type="http://schemas.openxmlformats.org/officeDocument/2006/relationships/customProperty" Target="../customProperty33.bin"/><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customProperty" Target="../customProperty34.bin"/><Relationship Id="rId1" Type="http://schemas.openxmlformats.org/officeDocument/2006/relationships/printerSettings" Target="../printerSettings/printerSettings35.bin"/></Relationships>
</file>

<file path=xl/worksheets/_rels/sheet41.xml.rels><?xml version="1.0" encoding="UTF-8" standalone="yes"?>
<Relationships xmlns="http://schemas.openxmlformats.org/package/2006/relationships"><Relationship Id="rId3" Type="http://schemas.openxmlformats.org/officeDocument/2006/relationships/customProperty" Target="../customProperty35.bin"/><Relationship Id="rId2" Type="http://schemas.openxmlformats.org/officeDocument/2006/relationships/printerSettings" Target="../printerSettings/printerSettings36.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42.xml.rels><?xml version="1.0" encoding="UTF-8" standalone="yes"?>
<Relationships xmlns="http://schemas.openxmlformats.org/package/2006/relationships"><Relationship Id="rId3" Type="http://schemas.openxmlformats.org/officeDocument/2006/relationships/customProperty" Target="../customProperty36.bin"/><Relationship Id="rId2" Type="http://schemas.openxmlformats.org/officeDocument/2006/relationships/printerSettings" Target="../printerSettings/printerSettings37.bin"/><Relationship Id="rId1" Type="http://schemas.openxmlformats.org/officeDocument/2006/relationships/hyperlink" Target="http://www.emissieregistratie.nl/ERPUBLIEK/misc/Documenten.aspx?ROOT=Lucht%20(Air)\Verkeer%20en%20Vervoer%20(Transport)" TargetMode="External"/></Relationships>
</file>

<file path=xl/worksheets/_rels/sheet43.xml.rels><?xml version="1.0" encoding="UTF-8" standalone="yes"?>
<Relationships xmlns="http://schemas.openxmlformats.org/package/2006/relationships"><Relationship Id="rId3" Type="http://schemas.openxmlformats.org/officeDocument/2006/relationships/customProperty" Target="../customProperty37.bin"/><Relationship Id="rId2" Type="http://schemas.openxmlformats.org/officeDocument/2006/relationships/printerSettings" Target="../printerSettings/printerSettings38.bin"/><Relationship Id="rId1" Type="http://schemas.openxmlformats.org/officeDocument/2006/relationships/hyperlink" Target="http://www.emissieregistratie.nl/ERPUBLIEK/misc/Documenten.aspx?ROOT=Lucht%20(Air)\Verkeer%20en%20Vervoer%20(Transport)" TargetMode="External"/></Relationships>
</file>

<file path=xl/worksheets/_rels/sheet44.xml.rels><?xml version="1.0" encoding="UTF-8" standalone="yes"?>
<Relationships xmlns="http://schemas.openxmlformats.org/package/2006/relationships"><Relationship Id="rId3" Type="http://schemas.openxmlformats.org/officeDocument/2006/relationships/customProperty" Target="../customProperty38.bin"/><Relationship Id="rId2" Type="http://schemas.openxmlformats.org/officeDocument/2006/relationships/printerSettings" Target="../printerSettings/printerSettings39.bin"/><Relationship Id="rId1" Type="http://schemas.openxmlformats.org/officeDocument/2006/relationships/hyperlink" Target="http://www.emissieregistratie.nl/ERPUBLIEK/misc/Documenten.aspx?ROOT=Lucht%20(Air)\Verkeer%20en%20Vervoer%20(Transport)" TargetMode="External"/></Relationships>
</file>

<file path=xl/worksheets/_rels/sheet45.xml.rels><?xml version="1.0" encoding="UTF-8" standalone="yes"?>
<Relationships xmlns="http://schemas.openxmlformats.org/package/2006/relationships"><Relationship Id="rId3" Type="http://schemas.openxmlformats.org/officeDocument/2006/relationships/printerSettings" Target="../printerSettings/printerSettings40.bin"/><Relationship Id="rId2" Type="http://schemas.openxmlformats.org/officeDocument/2006/relationships/hyperlink" Target="http://www.emissieregistratie.nl/ERPUBLIEK/misc/Documenten.aspx?ROOT=Lucht%20(Air)\Verkeer%20en%20Vervoer%20(Transport)" TargetMode="External"/><Relationship Id="rId1" Type="http://schemas.openxmlformats.org/officeDocument/2006/relationships/hyperlink" Target="http://www.emissieregistratie.nl/ERPUBLIEK/misc/Documenten.aspx?ROOT=Lucht%20(Air)\Verkeer%20en%20Vervoer%20(Transport)" TargetMode="External"/><Relationship Id="rId4" Type="http://schemas.openxmlformats.org/officeDocument/2006/relationships/customProperty" Target="../customProperty39.bin"/></Relationships>
</file>

<file path=xl/worksheets/_rels/sheet46.xml.rels><?xml version="1.0" encoding="UTF-8" standalone="yes"?>
<Relationships xmlns="http://schemas.openxmlformats.org/package/2006/relationships"><Relationship Id="rId3" Type="http://schemas.openxmlformats.org/officeDocument/2006/relationships/customProperty" Target="../customProperty40.bin"/><Relationship Id="rId2" Type="http://schemas.openxmlformats.org/officeDocument/2006/relationships/printerSettings" Target="../printerSettings/printerSettings41.bin"/><Relationship Id="rId1" Type="http://schemas.openxmlformats.org/officeDocument/2006/relationships/hyperlink" Target="http://www.emissieregistratie.nl/ERPUBLIEK/misc/Documenten.aspx?ROOT=Lucht%20(Air)\Verkeer%20en%20Vervoer%20(Transport)" TargetMode="External"/></Relationships>
</file>

<file path=xl/worksheets/_rels/sheet47.xml.rels><?xml version="1.0" encoding="UTF-8" standalone="yes"?>
<Relationships xmlns="http://schemas.openxmlformats.org/package/2006/relationships"><Relationship Id="rId3" Type="http://schemas.openxmlformats.org/officeDocument/2006/relationships/customProperty" Target="../customProperty41.bin"/><Relationship Id="rId2" Type="http://schemas.openxmlformats.org/officeDocument/2006/relationships/printerSettings" Target="../printerSettings/printerSettings42.bin"/><Relationship Id="rId1" Type="http://schemas.openxmlformats.org/officeDocument/2006/relationships/hyperlink" Target="http://www.emissieregistratie.nl/ERPUBLIEK/misc/Documenten.aspx?ROOT=Lucht%20(Air)\Verkeer%20en%20Vervoer%20(Transport)" TargetMode="External"/></Relationships>
</file>

<file path=xl/worksheets/_rels/sheet48.xml.rels><?xml version="1.0" encoding="UTF-8" standalone="yes"?>
<Relationships xmlns="http://schemas.openxmlformats.org/package/2006/relationships"><Relationship Id="rId3" Type="http://schemas.openxmlformats.org/officeDocument/2006/relationships/customProperty" Target="../customProperty42.bin"/><Relationship Id="rId2" Type="http://schemas.openxmlformats.org/officeDocument/2006/relationships/printerSettings" Target="../printerSettings/printerSettings43.bin"/><Relationship Id="rId1" Type="http://schemas.openxmlformats.org/officeDocument/2006/relationships/hyperlink" Target="http://www.emissieregistratie.nl/ERPUBLIEK/misc/Documenten.aspx?ROOT=Lucht%20(Air)\Verkeer%20en%20Vervoer%20(Transport)" TargetMode="External"/></Relationships>
</file>

<file path=xl/worksheets/_rels/sheet49.xml.rels><?xml version="1.0" encoding="UTF-8" standalone="yes"?>
<Relationships xmlns="http://schemas.openxmlformats.org/package/2006/relationships"><Relationship Id="rId3" Type="http://schemas.openxmlformats.org/officeDocument/2006/relationships/customProperty" Target="../customProperty43.bin"/><Relationship Id="rId2" Type="http://schemas.openxmlformats.org/officeDocument/2006/relationships/printerSettings" Target="../printerSettings/printerSettings44.bin"/><Relationship Id="rId1" Type="http://schemas.openxmlformats.org/officeDocument/2006/relationships/hyperlink" Target="http://www.emissieregistratie.nl/ERPUBLIEK/misc/Documenten.aspx?ROOT=Lucht%20(Air)\Verkeer%20en%20Vervoer%20(Transpor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emissieautoriteit.nl/documenten/publicatie/2024/06/14/rapportage-hernieuwbare-energie-voor-vervoer-in-nederland-2023" TargetMode="External"/><Relationship Id="rId1" Type="http://schemas.openxmlformats.org/officeDocument/2006/relationships/hyperlink" Target="https://publications.tno.nl/publication/34640052/i6oSyA/TNO-2021-R11314.pdf" TargetMode="External"/><Relationship Id="rId4" Type="http://schemas.openxmlformats.org/officeDocument/2006/relationships/customProperty" Target="../customProperty5.bin"/></Relationships>
</file>

<file path=xl/worksheets/_rels/sheet50.xml.rels><?xml version="1.0" encoding="UTF-8" standalone="yes"?>
<Relationships xmlns="http://schemas.openxmlformats.org/package/2006/relationships"><Relationship Id="rId3" Type="http://schemas.openxmlformats.org/officeDocument/2006/relationships/customProperty" Target="../customProperty44.bin"/><Relationship Id="rId2" Type="http://schemas.openxmlformats.org/officeDocument/2006/relationships/printerSettings" Target="../printerSettings/printerSettings45.bin"/><Relationship Id="rId1" Type="http://schemas.openxmlformats.org/officeDocument/2006/relationships/hyperlink" Target="http://www.emissieregistratie.nl/ERPUBLIEK/misc/Documenten.aspx?ROOT=Lucht%20(Air)\Verkeer%20en%20Vervoer%20(Transport)" TargetMode="External"/></Relationships>
</file>

<file path=xl/worksheets/_rels/sheet51.xml.rels><?xml version="1.0" encoding="UTF-8" standalone="yes"?>
<Relationships xmlns="http://schemas.openxmlformats.org/package/2006/relationships"><Relationship Id="rId2" Type="http://schemas.openxmlformats.org/officeDocument/2006/relationships/customProperty" Target="../customProperty45.bin"/><Relationship Id="rId1" Type="http://schemas.openxmlformats.org/officeDocument/2006/relationships/printerSettings" Target="../printerSettings/printerSettings46.bin"/></Relationships>
</file>

<file path=xl/worksheets/_rels/sheet52.xml.rels><?xml version="1.0" encoding="UTF-8" standalone="yes"?>
<Relationships xmlns="http://schemas.openxmlformats.org/package/2006/relationships"><Relationship Id="rId2" Type="http://schemas.openxmlformats.org/officeDocument/2006/relationships/customProperty" Target="../customProperty46.bin"/><Relationship Id="rId1" Type="http://schemas.openxmlformats.org/officeDocument/2006/relationships/printerSettings" Target="../printerSettings/printerSettings47.bin"/></Relationships>
</file>

<file path=xl/worksheets/_rels/sheet53.xml.rels><?xml version="1.0" encoding="UTF-8" standalone="yes"?>
<Relationships xmlns="http://schemas.openxmlformats.org/package/2006/relationships"><Relationship Id="rId3" Type="http://schemas.openxmlformats.org/officeDocument/2006/relationships/customProperty" Target="../customProperty47.bin"/><Relationship Id="rId2" Type="http://schemas.openxmlformats.org/officeDocument/2006/relationships/printerSettings" Target="../printerSettings/printerSettings48.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54.xml.rels><?xml version="1.0" encoding="UTF-8" standalone="yes"?>
<Relationships xmlns="http://schemas.openxmlformats.org/package/2006/relationships"><Relationship Id="rId2" Type="http://schemas.openxmlformats.org/officeDocument/2006/relationships/customProperty" Target="../customProperty48.bin"/><Relationship Id="rId1" Type="http://schemas.openxmlformats.org/officeDocument/2006/relationships/printerSettings" Target="../printerSettings/printerSettings49.bin"/></Relationships>
</file>

<file path=xl/worksheets/_rels/sheet55.xml.rels><?xml version="1.0" encoding="UTF-8" standalone="yes"?>
<Relationships xmlns="http://schemas.openxmlformats.org/package/2006/relationships"><Relationship Id="rId2" Type="http://schemas.openxmlformats.org/officeDocument/2006/relationships/customProperty" Target="../customProperty49.bin"/><Relationship Id="rId1" Type="http://schemas.openxmlformats.org/officeDocument/2006/relationships/printerSettings" Target="../printerSettings/printerSettings50.bin"/></Relationships>
</file>

<file path=xl/worksheets/_rels/sheet56.xml.rels><?xml version="1.0" encoding="UTF-8" standalone="yes"?>
<Relationships xmlns="http://schemas.openxmlformats.org/package/2006/relationships"><Relationship Id="rId2" Type="http://schemas.openxmlformats.org/officeDocument/2006/relationships/customProperty" Target="../customProperty50.bin"/><Relationship Id="rId1" Type="http://schemas.openxmlformats.org/officeDocument/2006/relationships/printerSettings" Target="../printerSettings/printerSettings51.bin"/></Relationships>
</file>

<file path=xl/worksheets/_rels/sheet57.xml.rels><?xml version="1.0" encoding="UTF-8" standalone="yes"?>
<Relationships xmlns="http://schemas.openxmlformats.org/package/2006/relationships"><Relationship Id="rId2" Type="http://schemas.openxmlformats.org/officeDocument/2006/relationships/customProperty" Target="../customProperty51.bin"/><Relationship Id="rId1" Type="http://schemas.openxmlformats.org/officeDocument/2006/relationships/printerSettings" Target="../printerSettings/printerSettings52.bin"/></Relationships>
</file>

<file path=xl/worksheets/_rels/sheet58.xml.rels><?xml version="1.0" encoding="UTF-8" standalone="yes"?>
<Relationships xmlns="http://schemas.openxmlformats.org/package/2006/relationships"><Relationship Id="rId2" Type="http://schemas.openxmlformats.org/officeDocument/2006/relationships/customProperty" Target="../customProperty52.bin"/><Relationship Id="rId1" Type="http://schemas.openxmlformats.org/officeDocument/2006/relationships/printerSettings" Target="../printerSettings/printerSettings53.bin"/></Relationships>
</file>

<file path=xl/worksheets/_rels/sheet59.xml.rels><?xml version="1.0" encoding="UTF-8" standalone="yes"?>
<Relationships xmlns="http://schemas.openxmlformats.org/package/2006/relationships"><Relationship Id="rId2" Type="http://schemas.openxmlformats.org/officeDocument/2006/relationships/customProperty" Target="../customProperty53.bin"/><Relationship Id="rId1" Type="http://schemas.openxmlformats.org/officeDocument/2006/relationships/printerSettings" Target="../printerSettings/printerSettings5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0.xml.rels><?xml version="1.0" encoding="UTF-8" standalone="yes"?>
<Relationships xmlns="http://schemas.openxmlformats.org/package/2006/relationships"><Relationship Id="rId2" Type="http://schemas.openxmlformats.org/officeDocument/2006/relationships/customProperty" Target="../customProperty54.bin"/><Relationship Id="rId1" Type="http://schemas.openxmlformats.org/officeDocument/2006/relationships/printerSettings" Target="../printerSettings/printerSettings55.bin"/></Relationships>
</file>

<file path=xl/worksheets/_rels/sheet61.xml.rels><?xml version="1.0" encoding="UTF-8" standalone="yes"?>
<Relationships xmlns="http://schemas.openxmlformats.org/package/2006/relationships"><Relationship Id="rId2" Type="http://schemas.openxmlformats.org/officeDocument/2006/relationships/customProperty" Target="../customProperty55.bin"/><Relationship Id="rId1" Type="http://schemas.openxmlformats.org/officeDocument/2006/relationships/printerSettings" Target="../printerSettings/printerSettings56.bin"/></Relationships>
</file>

<file path=xl/worksheets/_rels/sheet62.xml.rels><?xml version="1.0" encoding="UTF-8" standalone="yes"?>
<Relationships xmlns="http://schemas.openxmlformats.org/package/2006/relationships"><Relationship Id="rId2" Type="http://schemas.openxmlformats.org/officeDocument/2006/relationships/customProperty" Target="../customProperty56.bin"/><Relationship Id="rId1" Type="http://schemas.openxmlformats.org/officeDocument/2006/relationships/printerSettings" Target="../printerSettings/printerSettings57.bin"/></Relationships>
</file>

<file path=xl/worksheets/_rels/sheet63.xml.rels><?xml version="1.0" encoding="UTF-8" standalone="yes"?>
<Relationships xmlns="http://schemas.openxmlformats.org/package/2006/relationships"><Relationship Id="rId2" Type="http://schemas.openxmlformats.org/officeDocument/2006/relationships/customProperty" Target="../customProperty57.bin"/><Relationship Id="rId1" Type="http://schemas.openxmlformats.org/officeDocument/2006/relationships/printerSettings" Target="../printerSettings/printerSettings58.bin"/></Relationships>
</file>

<file path=xl/worksheets/_rels/sheet64.xml.rels><?xml version="1.0" encoding="UTF-8" standalone="yes"?>
<Relationships xmlns="http://schemas.openxmlformats.org/package/2006/relationships"><Relationship Id="rId2" Type="http://schemas.openxmlformats.org/officeDocument/2006/relationships/customProperty" Target="../customProperty58.bin"/><Relationship Id="rId1" Type="http://schemas.openxmlformats.org/officeDocument/2006/relationships/printerSettings" Target="../printerSettings/printerSettings59.bin"/></Relationships>
</file>

<file path=xl/worksheets/_rels/sheet65.xml.rels><?xml version="1.0" encoding="UTF-8" standalone="yes"?>
<Relationships xmlns="http://schemas.openxmlformats.org/package/2006/relationships"><Relationship Id="rId2" Type="http://schemas.openxmlformats.org/officeDocument/2006/relationships/customProperty" Target="../customProperty59.bin"/><Relationship Id="rId1" Type="http://schemas.openxmlformats.org/officeDocument/2006/relationships/printerSettings" Target="../printerSettings/printerSettings60.bin"/></Relationships>
</file>

<file path=xl/worksheets/_rels/sheet66.xml.rels><?xml version="1.0" encoding="UTF-8" standalone="yes"?>
<Relationships xmlns="http://schemas.openxmlformats.org/package/2006/relationships"><Relationship Id="rId3" Type="http://schemas.openxmlformats.org/officeDocument/2006/relationships/customProperty" Target="../customProperty60.bin"/><Relationship Id="rId2" Type="http://schemas.openxmlformats.org/officeDocument/2006/relationships/printerSettings" Target="../printerSettings/printerSettings61.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67.xml.rels><?xml version="1.0" encoding="UTF-8" standalone="yes"?>
<Relationships xmlns="http://schemas.openxmlformats.org/package/2006/relationships"><Relationship Id="rId2" Type="http://schemas.openxmlformats.org/officeDocument/2006/relationships/customProperty" Target="../customProperty61.bin"/><Relationship Id="rId1" Type="http://schemas.openxmlformats.org/officeDocument/2006/relationships/printerSettings" Target="../printerSettings/printerSettings62.bin"/></Relationships>
</file>

<file path=xl/worksheets/_rels/sheet68.xml.rels><?xml version="1.0" encoding="UTF-8" standalone="yes"?>
<Relationships xmlns="http://schemas.openxmlformats.org/package/2006/relationships"><Relationship Id="rId1" Type="http://schemas.openxmlformats.org/officeDocument/2006/relationships/customProperty" Target="../customProperty62.bin"/></Relationships>
</file>

<file path=xl/worksheets/_rels/sheet69.xml.rels><?xml version="1.0" encoding="UTF-8" standalone="yes"?>
<Relationships xmlns="http://schemas.openxmlformats.org/package/2006/relationships"><Relationship Id="rId2" Type="http://schemas.openxmlformats.org/officeDocument/2006/relationships/customProperty" Target="../customProperty63.bin"/><Relationship Id="rId1" Type="http://schemas.openxmlformats.org/officeDocument/2006/relationships/printerSettings" Target="../printerSettings/printerSettings63.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0.xml.rels><?xml version="1.0" encoding="UTF-8" standalone="yes"?>
<Relationships xmlns="http://schemas.openxmlformats.org/package/2006/relationships"><Relationship Id="rId2" Type="http://schemas.openxmlformats.org/officeDocument/2006/relationships/customProperty" Target="../customProperty64.bin"/><Relationship Id="rId1" Type="http://schemas.openxmlformats.org/officeDocument/2006/relationships/printerSettings" Target="../printerSettings/printerSettings64.bin"/></Relationships>
</file>

<file path=xl/worksheets/_rels/sheet71.xml.rels><?xml version="1.0" encoding="UTF-8" standalone="yes"?>
<Relationships xmlns="http://schemas.openxmlformats.org/package/2006/relationships"><Relationship Id="rId2" Type="http://schemas.openxmlformats.org/officeDocument/2006/relationships/customProperty" Target="../customProperty65.bin"/><Relationship Id="rId1" Type="http://schemas.openxmlformats.org/officeDocument/2006/relationships/printerSettings" Target="../printerSettings/printerSettings65.bin"/></Relationships>
</file>

<file path=xl/worksheets/_rels/sheet72.xml.rels><?xml version="1.0" encoding="UTF-8" standalone="yes"?>
<Relationships xmlns="http://schemas.openxmlformats.org/package/2006/relationships"><Relationship Id="rId2" Type="http://schemas.openxmlformats.org/officeDocument/2006/relationships/customProperty" Target="../customProperty66.bin"/><Relationship Id="rId1" Type="http://schemas.openxmlformats.org/officeDocument/2006/relationships/printerSettings" Target="../printerSettings/printerSettings66.bin"/></Relationships>
</file>

<file path=xl/worksheets/_rels/sheet73.xml.rels><?xml version="1.0" encoding="UTF-8" standalone="yes"?>
<Relationships xmlns="http://schemas.openxmlformats.org/package/2006/relationships"><Relationship Id="rId2" Type="http://schemas.openxmlformats.org/officeDocument/2006/relationships/customProperty" Target="../customProperty67.bin"/><Relationship Id="rId1" Type="http://schemas.openxmlformats.org/officeDocument/2006/relationships/printerSettings" Target="../printerSettings/printerSettings67.bin"/></Relationships>
</file>

<file path=xl/worksheets/_rels/sheet74.xml.rels><?xml version="1.0" encoding="UTF-8" standalone="yes"?>
<Relationships xmlns="http://schemas.openxmlformats.org/package/2006/relationships"><Relationship Id="rId2" Type="http://schemas.openxmlformats.org/officeDocument/2006/relationships/customProperty" Target="../customProperty68.bin"/><Relationship Id="rId1" Type="http://schemas.openxmlformats.org/officeDocument/2006/relationships/printerSettings" Target="../printerSettings/printerSettings68.bin"/></Relationships>
</file>

<file path=xl/worksheets/_rels/sheet75.xml.rels><?xml version="1.0" encoding="UTF-8" standalone="yes"?>
<Relationships xmlns="http://schemas.openxmlformats.org/package/2006/relationships"><Relationship Id="rId2" Type="http://schemas.openxmlformats.org/officeDocument/2006/relationships/customProperty" Target="../customProperty69.bin"/><Relationship Id="rId1" Type="http://schemas.openxmlformats.org/officeDocument/2006/relationships/printerSettings" Target="../printerSettings/printerSettings69.bin"/></Relationships>
</file>

<file path=xl/worksheets/_rels/sheet76.xml.rels><?xml version="1.0" encoding="UTF-8" standalone="yes"?>
<Relationships xmlns="http://schemas.openxmlformats.org/package/2006/relationships"><Relationship Id="rId2" Type="http://schemas.openxmlformats.org/officeDocument/2006/relationships/customProperty" Target="../customProperty70.bin"/><Relationship Id="rId1" Type="http://schemas.openxmlformats.org/officeDocument/2006/relationships/printerSettings" Target="../printerSettings/printerSettings7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printerSettings" Target="../printerSettings/printerSettings7.bin"/><Relationship Id="rId1" Type="http://schemas.openxmlformats.org/officeDocument/2006/relationships/hyperlink" Target="https://www.cbs.nl/en-gb/background/2018/02/adjustment-of-heating-values-and-c02-petrol-and-diesel" TargetMode="External"/></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1.xml.rels><?xml version="1.0" encoding="UTF-8" standalone="yes"?>
<Relationships xmlns="http://schemas.openxmlformats.org/package/2006/relationships"><Relationship Id="rId3" Type="http://schemas.openxmlformats.org/officeDocument/2006/relationships/customProperty" Target="../customProperty71.bin"/><Relationship Id="rId2" Type="http://schemas.openxmlformats.org/officeDocument/2006/relationships/printerSettings" Target="../printerSettings/printerSettings74.bin"/><Relationship Id="rId1" Type="http://schemas.openxmlformats.org/officeDocument/2006/relationships/hyperlink" Target="http://www.emissieregistratie.nl/ERPUBLIEK/misc/documenten.aspx?ROOT=Lucht%20(Air)\Industrie%20en%20Energieopwekking%20(Industry%20and%20Energy)" TargetMode="External"/></Relationships>
</file>

<file path=xl/worksheets/_rels/sheet82.xml.rels><?xml version="1.0" encoding="UTF-8" standalone="yes"?>
<Relationships xmlns="http://schemas.openxmlformats.org/package/2006/relationships"><Relationship Id="rId2" Type="http://schemas.openxmlformats.org/officeDocument/2006/relationships/customProperty" Target="../customProperty72.bin"/><Relationship Id="rId1" Type="http://schemas.openxmlformats.org/officeDocument/2006/relationships/printerSettings" Target="../printerSettings/printerSettings75.bin"/></Relationships>
</file>

<file path=xl/worksheets/_rels/sheet83.xml.rels><?xml version="1.0" encoding="UTF-8" standalone="yes"?>
<Relationships xmlns="http://schemas.openxmlformats.org/package/2006/relationships"><Relationship Id="rId2" Type="http://schemas.openxmlformats.org/officeDocument/2006/relationships/customProperty" Target="../customProperty73.bin"/><Relationship Id="rId1" Type="http://schemas.openxmlformats.org/officeDocument/2006/relationships/printerSettings" Target="../printerSettings/printerSettings76.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9.bin"/><Relationship Id="rId2" Type="http://schemas.openxmlformats.org/officeDocument/2006/relationships/printerSettings" Target="../printerSettings/printerSettings8.bin"/><Relationship Id="rId1" Type="http://schemas.openxmlformats.org/officeDocument/2006/relationships/hyperlink" Target="https://www.cbs.nl/en-gb/background/2018/02/adjustment-of-heating-values-and-c02-petrol-and-diese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tabColor theme="0" tint="-0.14999847407452621"/>
  </sheetPr>
  <dimension ref="A1:AD52"/>
  <sheetViews>
    <sheetView topLeftCell="A25" zoomScaleNormal="100" workbookViewId="0">
      <selection activeCell="L42" sqref="L42:T42"/>
    </sheetView>
  </sheetViews>
  <sheetFormatPr defaultColWidth="9.33203125" defaultRowHeight="12" x14ac:dyDescent="0.2"/>
  <cols>
    <col min="1" max="1" width="5" style="1" customWidth="1"/>
    <col min="2" max="9" width="9.33203125" style="1"/>
    <col min="10" max="10" width="12.1640625" style="1" customWidth="1"/>
    <col min="11" max="11" width="4.33203125" style="1" customWidth="1"/>
    <col min="12" max="20" width="9.33203125" style="1"/>
    <col min="21" max="21" width="4.33203125" style="1" customWidth="1"/>
    <col min="22" max="16384" width="9.33203125" style="1"/>
  </cols>
  <sheetData>
    <row r="1" spans="1:30" ht="21" x14ac:dyDescent="0.35">
      <c r="A1" s="1934" t="s">
        <v>0</v>
      </c>
      <c r="B1" s="1934"/>
      <c r="C1" s="1934"/>
      <c r="D1" s="1934"/>
      <c r="E1" s="1934"/>
      <c r="F1" s="1934"/>
      <c r="G1" s="1934"/>
      <c r="H1" s="1934"/>
      <c r="I1" s="1934"/>
      <c r="J1" s="1934"/>
      <c r="K1" s="1934"/>
      <c r="L1" s="1934"/>
      <c r="M1" s="1934"/>
      <c r="N1" s="1934"/>
      <c r="O1" s="1934"/>
      <c r="P1" s="1934"/>
      <c r="Q1" s="1934"/>
      <c r="R1" s="1934"/>
      <c r="S1" s="1934"/>
      <c r="T1" s="1934"/>
      <c r="U1" s="1934"/>
      <c r="V1" s="1934"/>
      <c r="W1" s="1934"/>
      <c r="X1" s="1934"/>
      <c r="Y1" s="1934"/>
      <c r="Z1" s="1934"/>
      <c r="AA1" s="1934"/>
      <c r="AB1" s="1934"/>
      <c r="AC1" s="1934"/>
      <c r="AD1" s="1934"/>
    </row>
    <row r="2" spans="1:30" ht="15" x14ac:dyDescent="0.25">
      <c r="A2" s="1935" t="s">
        <v>1</v>
      </c>
      <c r="B2" s="1935"/>
      <c r="C2" s="1935"/>
      <c r="D2" s="1935"/>
      <c r="E2" s="1935"/>
      <c r="F2" s="1935"/>
      <c r="G2" s="1935"/>
      <c r="H2" s="1935"/>
      <c r="I2" s="1935"/>
      <c r="J2" s="1935"/>
      <c r="K2" s="1935"/>
      <c r="L2" s="1935"/>
      <c r="M2" s="1935"/>
      <c r="N2" s="1935"/>
      <c r="O2" s="1935"/>
      <c r="P2" s="1935"/>
      <c r="Q2" s="1935"/>
      <c r="R2" s="1935"/>
      <c r="S2" s="1935"/>
      <c r="T2" s="1935"/>
      <c r="U2" s="1935"/>
      <c r="V2" s="1935"/>
      <c r="W2" s="1935"/>
      <c r="X2" s="1935"/>
      <c r="Y2" s="1935"/>
      <c r="Z2" s="1935"/>
      <c r="AA2" s="1935"/>
      <c r="AB2" s="1935"/>
      <c r="AC2" s="1935"/>
      <c r="AD2" s="1935"/>
    </row>
    <row r="3" spans="1:30" x14ac:dyDescent="0.2">
      <c r="A3" s="1936"/>
      <c r="B3" s="1936"/>
      <c r="C3" s="1936"/>
      <c r="D3" s="1936"/>
      <c r="E3" s="1936"/>
      <c r="F3" s="1936"/>
      <c r="G3" s="1936"/>
      <c r="H3" s="1936"/>
      <c r="I3" s="1936"/>
      <c r="J3" s="1936"/>
      <c r="K3" s="1936"/>
      <c r="L3" s="1936"/>
      <c r="M3" s="1936"/>
      <c r="N3" s="1936"/>
      <c r="O3" s="1936"/>
      <c r="P3" s="1936"/>
      <c r="Q3" s="1936"/>
      <c r="R3" s="1936"/>
      <c r="S3" s="1936"/>
      <c r="T3" s="1936"/>
      <c r="U3" s="1936"/>
      <c r="V3" s="1936"/>
      <c r="W3" s="1936"/>
      <c r="X3" s="1936"/>
      <c r="Y3" s="1936"/>
      <c r="Z3" s="1936"/>
      <c r="AA3" s="1936"/>
      <c r="AB3" s="1936"/>
      <c r="AC3" s="1936"/>
      <c r="AD3" s="1936"/>
    </row>
    <row r="5" spans="1:30" ht="15.75" customHeight="1" x14ac:dyDescent="0.3">
      <c r="B5" s="1937" t="s">
        <v>2</v>
      </c>
      <c r="C5" s="1937"/>
      <c r="D5" s="1937"/>
      <c r="E5" s="1937"/>
      <c r="F5" s="1937"/>
      <c r="G5" s="1937"/>
      <c r="H5" s="1937"/>
      <c r="I5" s="1937"/>
      <c r="J5" s="1937"/>
      <c r="L5" s="1937" t="s">
        <v>3</v>
      </c>
      <c r="M5" s="1937"/>
      <c r="N5" s="1937"/>
      <c r="O5" s="1937"/>
      <c r="P5" s="1937"/>
      <c r="Q5" s="1937"/>
      <c r="R5" s="1937"/>
      <c r="S5" s="1937"/>
      <c r="T5" s="1937"/>
      <c r="V5" s="1938" t="str">
        <f>'7.10'!A89</f>
        <v>Table 7.10G Activity data for the use of shore power</v>
      </c>
      <c r="W5" s="1938"/>
      <c r="X5" s="1938"/>
      <c r="Y5" s="1938"/>
      <c r="Z5" s="1938"/>
      <c r="AA5" s="1938"/>
      <c r="AB5" s="1938"/>
      <c r="AC5" s="1938"/>
      <c r="AD5" s="1938"/>
    </row>
    <row r="6" spans="1:30" ht="15.75" customHeight="1" x14ac:dyDescent="0.2">
      <c r="B6" s="1938" t="str">
        <f>'2.1'!A2</f>
        <v>Table 2.1 Energy consumption data for greenhouse gas emission calculations</v>
      </c>
      <c r="C6" s="1938"/>
      <c r="D6" s="1938"/>
      <c r="E6" s="1938"/>
      <c r="F6" s="1938"/>
      <c r="G6" s="1938"/>
      <c r="H6" s="1938"/>
      <c r="I6" s="1938"/>
      <c r="J6" s="1938"/>
      <c r="L6" s="1938" t="str">
        <f>'4.1'!A2</f>
        <v>Table 4.1 Energy consumption of rail traffic</v>
      </c>
      <c r="M6" s="1938"/>
      <c r="N6" s="1938"/>
      <c r="O6" s="1938"/>
      <c r="P6" s="1938"/>
      <c r="Q6" s="1938"/>
      <c r="R6" s="1938"/>
      <c r="S6" s="1938"/>
      <c r="T6" s="1938"/>
      <c r="V6" s="1938" t="str">
        <f>'7.11'!A5</f>
        <v>Table 7.11A Correction factors (CEF) for reciprocating diesel engines</v>
      </c>
      <c r="W6" s="1938"/>
      <c r="X6" s="1938"/>
      <c r="Y6" s="1938"/>
      <c r="Z6" s="1938"/>
      <c r="AA6" s="1938"/>
      <c r="AB6" s="1938"/>
      <c r="AC6" s="1938"/>
      <c r="AD6" s="1938"/>
    </row>
    <row r="7" spans="1:30" ht="15.75" customHeight="1" x14ac:dyDescent="0.2">
      <c r="B7" s="1938" t="str">
        <f>'2.2'!A2</f>
        <v>Table 2.2 Mobile source emission factors for greenhouse gasses</v>
      </c>
      <c r="C7" s="1938"/>
      <c r="D7" s="1938"/>
      <c r="E7" s="1938"/>
      <c r="F7" s="1938"/>
      <c r="G7" s="1938"/>
      <c r="H7" s="1938"/>
      <c r="I7" s="1938"/>
      <c r="J7" s="1938"/>
      <c r="L7" s="1938" t="str">
        <f>'4.2'!A2</f>
        <v>Table 4.2 Emission factors for rail traffic</v>
      </c>
      <c r="M7" s="1938"/>
      <c r="N7" s="1938"/>
      <c r="O7" s="1938"/>
      <c r="P7" s="1938"/>
      <c r="Q7" s="1938"/>
      <c r="R7" s="1938"/>
      <c r="S7" s="1938"/>
      <c r="T7" s="1938"/>
      <c r="V7" s="1938" t="str">
        <f>'7.11'!A30</f>
        <v>Table 7.11B Correction factors (CEF) for steam turbines</v>
      </c>
      <c r="W7" s="1938"/>
      <c r="X7" s="1938"/>
      <c r="Y7" s="1938"/>
      <c r="Z7" s="1938"/>
      <c r="AA7" s="1938"/>
      <c r="AB7" s="1938"/>
      <c r="AC7" s="1938"/>
      <c r="AD7" s="1938"/>
    </row>
    <row r="8" spans="1:30" ht="15.75" customHeight="1" x14ac:dyDescent="0.2">
      <c r="B8" s="1938" t="str">
        <f>'2.3'!A2</f>
        <v>Table 2.3 Basic data for road transport IPCC emission calculations</v>
      </c>
      <c r="C8" s="1938"/>
      <c r="D8" s="1938"/>
      <c r="E8" s="1938"/>
      <c r="F8" s="1938"/>
      <c r="G8" s="1938"/>
      <c r="H8" s="1938"/>
      <c r="I8" s="1938"/>
      <c r="J8" s="1938"/>
      <c r="L8" s="1938" t="str">
        <f>'4.3'!A2</f>
        <v>Table 4.3 Emission profiles PM2.5 in rail traffic PM10</v>
      </c>
      <c r="M8" s="1938"/>
      <c r="N8" s="1938"/>
      <c r="O8" s="1938"/>
      <c r="P8" s="1938"/>
      <c r="Q8" s="1938"/>
      <c r="R8" s="1938"/>
      <c r="S8" s="1938"/>
      <c r="T8" s="1938"/>
      <c r="V8" s="1938" t="str">
        <f>'7.11'!A56</f>
        <v>Table 7.11C Correction factors (CEF) for gas turbines</v>
      </c>
      <c r="W8" s="1938"/>
      <c r="X8" s="1938"/>
      <c r="Y8" s="1938"/>
      <c r="Z8" s="1938"/>
      <c r="AA8" s="1938"/>
      <c r="AB8" s="1938"/>
      <c r="AC8" s="1938"/>
      <c r="AD8" s="1938"/>
    </row>
    <row r="9" spans="1:30" ht="15.75" customHeight="1" x14ac:dyDescent="0.2">
      <c r="B9" s="1938" t="str">
        <f>'2.4'!A2</f>
        <v>Table 2.4A Basic factors for CO2 from urea use in diesel vehicles equipped with SCR</v>
      </c>
      <c r="C9" s="1938"/>
      <c r="D9" s="1938"/>
      <c r="E9" s="1938"/>
      <c r="F9" s="1938"/>
      <c r="G9" s="1938"/>
      <c r="H9" s="1938"/>
      <c r="I9" s="1938"/>
      <c r="J9" s="1938"/>
    </row>
    <row r="10" spans="1:30" ht="15.75" customHeight="1" x14ac:dyDescent="0.3">
      <c r="B10" s="1938" t="str">
        <f>'2.5'!A2</f>
        <v>Table 2.5 Uncertainty estimates for greenhouse gas emissions</v>
      </c>
      <c r="C10" s="1938"/>
      <c r="D10" s="1938"/>
      <c r="E10" s="1938"/>
      <c r="F10" s="1938"/>
      <c r="G10" s="1938"/>
      <c r="H10" s="1938"/>
      <c r="I10" s="1938"/>
      <c r="J10" s="1938"/>
      <c r="L10" s="1937" t="s">
        <v>4</v>
      </c>
      <c r="M10" s="1937"/>
      <c r="N10" s="1937"/>
      <c r="O10" s="1937"/>
      <c r="P10" s="1937"/>
      <c r="Q10" s="1937"/>
      <c r="R10" s="1937"/>
      <c r="S10" s="1937"/>
      <c r="T10" s="1937"/>
      <c r="V10" s="1937" t="s">
        <v>5</v>
      </c>
      <c r="W10" s="1937"/>
      <c r="X10" s="1937"/>
      <c r="Y10" s="1937"/>
      <c r="Z10" s="1937"/>
      <c r="AA10" s="1937"/>
      <c r="AB10" s="1937"/>
      <c r="AC10" s="1937"/>
      <c r="AD10" s="1937"/>
    </row>
    <row r="11" spans="1:30" ht="15.75" customHeight="1" x14ac:dyDescent="0.2">
      <c r="B11" s="1938" t="str">
        <f>'2.6'!A2</f>
        <v>Table 2.6 Heating values for petrol and diesel</v>
      </c>
      <c r="C11" s="1938"/>
      <c r="D11" s="1938"/>
      <c r="E11" s="1938"/>
      <c r="F11" s="1938"/>
      <c r="G11" s="1938"/>
      <c r="H11" s="1938"/>
      <c r="I11" s="1938"/>
      <c r="J11" s="1938"/>
      <c r="L11" s="1938" t="str">
        <f>'5.1'!A2</f>
        <v>Table 5.1 Fuel consumption of inland navigation</v>
      </c>
      <c r="M11" s="1938"/>
      <c r="N11" s="1938"/>
      <c r="O11" s="1938"/>
      <c r="P11" s="1938"/>
      <c r="Q11" s="1938"/>
      <c r="R11" s="1938"/>
      <c r="S11" s="1938"/>
      <c r="T11" s="1938"/>
      <c r="V11" s="1938" t="str">
        <f>'8.1'!A2</f>
        <v>Table 8.1 Fuel consumption by air traffic</v>
      </c>
      <c r="W11" s="1938"/>
      <c r="X11" s="1938"/>
      <c r="Y11" s="1938"/>
      <c r="Z11" s="1938"/>
      <c r="AA11" s="1938"/>
      <c r="AB11" s="1938"/>
      <c r="AC11" s="1938"/>
      <c r="AD11" s="1938"/>
    </row>
    <row r="12" spans="1:30" ht="15.75" customHeight="1" x14ac:dyDescent="0.2">
      <c r="B12" s="1938" t="str">
        <f>'2.7'!A2</f>
        <v>Table 2.7 Petrol and diesel fuel, CO2 emission factors</v>
      </c>
      <c r="C12" s="1938"/>
      <c r="D12" s="1938"/>
      <c r="E12" s="1938"/>
      <c r="F12" s="1938"/>
      <c r="G12" s="1938"/>
      <c r="H12" s="1938"/>
      <c r="I12" s="1938"/>
      <c r="J12" s="1938"/>
      <c r="L12" s="1938" t="str">
        <f>'5.2'!A2</f>
        <v>Table 5.2  CO emission factors for inland navigation</v>
      </c>
      <c r="M12" s="1938"/>
      <c r="N12" s="1938"/>
      <c r="O12" s="1938"/>
      <c r="P12" s="1938"/>
      <c r="Q12" s="1938"/>
      <c r="R12" s="1938"/>
      <c r="S12" s="1938"/>
      <c r="T12" s="1938"/>
      <c r="V12" s="1938" t="str">
        <f>'8.2'!A2</f>
        <v>Table 8.2 CO emission factors for air traffic</v>
      </c>
      <c r="W12" s="1938"/>
      <c r="X12" s="1938"/>
      <c r="Y12" s="1938"/>
      <c r="Z12" s="1938"/>
      <c r="AA12" s="1938"/>
      <c r="AB12" s="1938"/>
      <c r="AC12" s="1938"/>
      <c r="AD12" s="1938"/>
    </row>
    <row r="13" spans="1:30" ht="15.75" customHeight="1" x14ac:dyDescent="0.2">
      <c r="B13" s="1938" t="str">
        <f>'2.8'!A2</f>
        <v>Table 2.8 Share of different types of biofuels in total biofuel consumption for transport in the Netherlands (NEa, 2024)</v>
      </c>
      <c r="C13" s="1938"/>
      <c r="D13" s="1938"/>
      <c r="E13" s="1938"/>
      <c r="F13" s="1938"/>
      <c r="G13" s="1938"/>
      <c r="H13" s="1938"/>
      <c r="I13" s="1938"/>
      <c r="J13" s="1938"/>
      <c r="L13" s="1938" t="str">
        <f>'5.3'!A2</f>
        <v>Table 5.3  VOC (combustion) emission factors for inland navigation 1)</v>
      </c>
      <c r="M13" s="1938"/>
      <c r="N13" s="1938"/>
      <c r="O13" s="1938"/>
      <c r="P13" s="1938"/>
      <c r="Q13" s="1938"/>
      <c r="R13" s="1938"/>
      <c r="S13" s="1938"/>
      <c r="T13" s="1938"/>
      <c r="V13" s="1938" t="str">
        <f>'8.3'!A2</f>
        <v>Table 8.3 VOC emission factors for air traffic</v>
      </c>
      <c r="W13" s="1938"/>
      <c r="X13" s="1938"/>
      <c r="Y13" s="1938"/>
      <c r="Z13" s="1938"/>
      <c r="AA13" s="1938"/>
      <c r="AB13" s="1938"/>
      <c r="AC13" s="1938"/>
      <c r="AD13" s="1938"/>
    </row>
    <row r="14" spans="1:30" ht="15.75" customHeight="1" x14ac:dyDescent="0.2">
      <c r="B14" s="1938" t="str">
        <f>'2.9'!A2</f>
        <v>Table 2.9 Uncertainty estimates for NEC emissions</v>
      </c>
      <c r="C14" s="1938"/>
      <c r="D14" s="1938"/>
      <c r="E14" s="1938"/>
      <c r="F14" s="1938"/>
      <c r="G14" s="1938"/>
      <c r="H14" s="1938"/>
      <c r="I14" s="1938"/>
      <c r="J14" s="1938"/>
      <c r="L14" s="1938" t="str">
        <f>'5.4'!A2</f>
        <v>Table 5.4  NOx emission factors for inland navigation</v>
      </c>
      <c r="M14" s="1938"/>
      <c r="N14" s="1938"/>
      <c r="O14" s="1938"/>
      <c r="P14" s="1938"/>
      <c r="Q14" s="1938"/>
      <c r="R14" s="1938"/>
      <c r="S14" s="1938"/>
      <c r="T14" s="1938"/>
      <c r="V14" s="1938" t="str">
        <f>'8.4'!A2</f>
        <v>Table 8.4 NOx emission factors for air traffic</v>
      </c>
      <c r="W14" s="1938"/>
      <c r="X14" s="1938"/>
      <c r="Y14" s="1938"/>
      <c r="Z14" s="1938"/>
      <c r="AA14" s="1938"/>
      <c r="AB14" s="1938"/>
      <c r="AC14" s="1938"/>
      <c r="AD14" s="1938"/>
    </row>
    <row r="15" spans="1:30" ht="15.75" customHeight="1" x14ac:dyDescent="0.2">
      <c r="L15" s="1938" t="str">
        <f>'5.5'!A2</f>
        <v>Table 5.5  PM10 emission factors for inland navigation</v>
      </c>
      <c r="M15" s="1938"/>
      <c r="N15" s="1938"/>
      <c r="O15" s="1938"/>
      <c r="P15" s="1938"/>
      <c r="Q15" s="1938"/>
      <c r="R15" s="1938"/>
      <c r="S15" s="1938"/>
      <c r="T15" s="1938"/>
      <c r="V15" s="1938" t="str">
        <f>'8.5'!A2</f>
        <v>Table 8.5 PM10 emission factors for air traffic</v>
      </c>
      <c r="W15" s="1938"/>
      <c r="X15" s="1938"/>
      <c r="Y15" s="1938"/>
      <c r="Z15" s="1938"/>
      <c r="AA15" s="1938"/>
      <c r="AB15" s="1938"/>
      <c r="AC15" s="1938"/>
      <c r="AD15" s="1938"/>
    </row>
    <row r="16" spans="1:30" ht="15.75" customHeight="1" x14ac:dyDescent="0.3">
      <c r="B16" s="1937" t="s">
        <v>6</v>
      </c>
      <c r="C16" s="1937"/>
      <c r="D16" s="1937"/>
      <c r="E16" s="1937"/>
      <c r="F16" s="1937"/>
      <c r="G16" s="1937"/>
      <c r="H16" s="1937"/>
      <c r="I16" s="1937"/>
      <c r="J16" s="1937"/>
      <c r="L16" s="217" t="str">
        <f>'5.6'!A2</f>
        <v>Table 5.6 Emission factors for inland navigation, other substances</v>
      </c>
      <c r="M16" s="217"/>
      <c r="N16" s="217"/>
      <c r="O16" s="217"/>
      <c r="P16" s="217"/>
      <c r="Q16" s="217"/>
      <c r="R16" s="217"/>
      <c r="S16" s="217"/>
      <c r="T16" s="217"/>
      <c r="V16" s="1938" t="str">
        <f>'8.6'!A2</f>
        <v>Table 8.6 CH4 emission factors for air traffic</v>
      </c>
      <c r="W16" s="1938"/>
      <c r="X16" s="1938"/>
      <c r="Y16" s="1938"/>
      <c r="Z16" s="1938"/>
      <c r="AA16" s="1938"/>
      <c r="AB16" s="1938"/>
      <c r="AC16" s="1938"/>
      <c r="AD16" s="1938"/>
    </row>
    <row r="17" spans="2:30" ht="15.75" customHeight="1" x14ac:dyDescent="0.2">
      <c r="B17" s="1938" t="str">
        <f>'3.1'!A2</f>
        <v>Table 3.1 Share of road types in vehicle kilometres [%] 1)</v>
      </c>
      <c r="C17" s="1938"/>
      <c r="D17" s="1938"/>
      <c r="E17" s="1938"/>
      <c r="F17" s="1938"/>
      <c r="G17" s="1938"/>
      <c r="H17" s="1938"/>
      <c r="I17" s="1938"/>
      <c r="J17" s="1938"/>
      <c r="L17" s="1938" t="str">
        <f>'5.7'!A2</f>
        <v>Table 5.7A Inland navigation emission profiles for VOC-components</v>
      </c>
      <c r="M17" s="1938"/>
      <c r="N17" s="1938"/>
      <c r="O17" s="1938"/>
      <c r="P17" s="1938"/>
      <c r="Q17" s="1938"/>
      <c r="R17" s="1938"/>
      <c r="S17" s="1938"/>
      <c r="T17" s="1938"/>
      <c r="V17" s="1938" t="str">
        <f>'8.7'!A2</f>
        <v>Table 8.7 Selection of substances per activity and airport</v>
      </c>
      <c r="W17" s="1938"/>
      <c r="X17" s="1938"/>
      <c r="Y17" s="1938"/>
      <c r="Z17" s="1938"/>
      <c r="AA17" s="1938"/>
      <c r="AB17" s="1938"/>
      <c r="AC17" s="1938"/>
      <c r="AD17" s="1938"/>
    </row>
    <row r="18" spans="2:30" ht="15.75" customHeight="1" x14ac:dyDescent="0.2">
      <c r="B18" s="1938" t="str">
        <f>'3.2'!A2</f>
        <v>Table 3.2 Emission factors for petrol evaporation</v>
      </c>
      <c r="C18" s="1938"/>
      <c r="D18" s="1938"/>
      <c r="E18" s="1938"/>
      <c r="F18" s="1938"/>
      <c r="G18" s="1938"/>
      <c r="H18" s="1938"/>
      <c r="I18" s="1938"/>
      <c r="J18" s="1938"/>
      <c r="L18" s="1938" t="str">
        <f>'5.8'!A2</f>
        <v>Table 5.8 Emission profiles PM2.5 in inland navigation PM10</v>
      </c>
      <c r="M18" s="1938"/>
      <c r="N18" s="1938"/>
      <c r="O18" s="1938"/>
      <c r="P18" s="1938"/>
      <c r="Q18" s="1938"/>
      <c r="R18" s="1938"/>
      <c r="S18" s="1938"/>
      <c r="T18" s="1938"/>
      <c r="V18" s="1938" t="str">
        <f>'8.8'!A2</f>
        <v>Table 8.8A Air traffic emission profiles for VOC-components</v>
      </c>
      <c r="W18" s="1938"/>
      <c r="X18" s="1938"/>
      <c r="Y18" s="1938"/>
      <c r="Z18" s="1938"/>
      <c r="AA18" s="1938"/>
      <c r="AB18" s="1938"/>
      <c r="AC18" s="1938"/>
      <c r="AD18" s="1938"/>
    </row>
    <row r="19" spans="2:30" ht="15.75" customHeight="1" x14ac:dyDescent="0.2">
      <c r="B19" s="1938" t="str">
        <f>'3.3'!A2</f>
        <v>Table 3.3A Emission factors for particles from tyres, brakes and road surfaces</v>
      </c>
      <c r="C19" s="1938"/>
      <c r="D19" s="1938"/>
      <c r="E19" s="1938"/>
      <c r="F19" s="1938"/>
      <c r="G19" s="1938"/>
      <c r="H19" s="1938"/>
      <c r="I19" s="1938"/>
      <c r="J19" s="1938"/>
      <c r="V19" s="1938" t="str">
        <f>'8.8'!A37</f>
        <v>Table 8.8B Air traffic emission profiles for PAH and dioxins</v>
      </c>
      <c r="W19" s="1938"/>
      <c r="X19" s="1938"/>
      <c r="Y19" s="1938"/>
      <c r="Z19" s="1938"/>
      <c r="AA19" s="1938"/>
      <c r="AB19" s="1938"/>
      <c r="AC19" s="1938"/>
      <c r="AD19" s="1938"/>
    </row>
    <row r="20" spans="2:30" ht="15.75" customHeight="1" x14ac:dyDescent="0.3">
      <c r="B20" s="1938" t="str">
        <f>'3.3'!A39</f>
        <v>Table 3.3B Profiles for particles from tyres, brakes and road surfaces</v>
      </c>
      <c r="C20" s="1938"/>
      <c r="D20" s="1938"/>
      <c r="E20" s="1938"/>
      <c r="F20" s="1938"/>
      <c r="G20" s="1938"/>
      <c r="H20" s="1938"/>
      <c r="I20" s="1938"/>
      <c r="J20" s="1938"/>
      <c r="L20" s="1937" t="s">
        <v>7</v>
      </c>
      <c r="M20" s="1937"/>
      <c r="N20" s="1937"/>
      <c r="O20" s="1937"/>
      <c r="P20" s="1937"/>
      <c r="Q20" s="1937"/>
      <c r="R20" s="1937"/>
      <c r="S20" s="1937"/>
      <c r="T20" s="1937"/>
      <c r="V20" s="1938" t="str">
        <f>'8.8'!A71</f>
        <v>Table 8.8C Air traffic emission profiles for wear debris</v>
      </c>
      <c r="W20" s="1938"/>
      <c r="X20" s="1938"/>
      <c r="Y20" s="1938"/>
      <c r="Z20" s="1938"/>
      <c r="AA20" s="1938"/>
      <c r="AB20" s="1938"/>
      <c r="AC20" s="1938"/>
      <c r="AD20" s="1938"/>
    </row>
    <row r="21" spans="2:30" ht="15.75" customHeight="1" x14ac:dyDescent="0.2">
      <c r="B21" s="1938" t="str">
        <f>'3.4'!A2</f>
        <v xml:space="preserve">Table 3.4 Emission factors for leakage losses and combustion of engine oil </v>
      </c>
      <c r="C21" s="1938"/>
      <c r="D21" s="1938"/>
      <c r="E21" s="1938"/>
      <c r="F21" s="1938"/>
      <c r="G21" s="1938"/>
      <c r="H21" s="1938"/>
      <c r="I21" s="1938"/>
      <c r="J21" s="1938"/>
      <c r="L21" s="1938" t="str">
        <f>'6.1'!A2</f>
        <v>Table 6.1 Fuel consumption of fisheries on Dutch territory 1)</v>
      </c>
      <c r="M21" s="1938"/>
      <c r="N21" s="1938"/>
      <c r="O21" s="1938"/>
      <c r="P21" s="1938"/>
      <c r="Q21" s="1938"/>
      <c r="R21" s="1938"/>
      <c r="S21" s="1938"/>
      <c r="T21" s="1938"/>
      <c r="V21" s="1938" t="str">
        <f>'8.9'!A2</f>
        <v>Table 8.9 Number of LTO's, emission factors per aircraft type in 2023</v>
      </c>
      <c r="W21" s="1938"/>
      <c r="X21" s="1938"/>
      <c r="Y21" s="1938"/>
      <c r="Z21" s="1938"/>
      <c r="AA21" s="1938"/>
      <c r="AB21" s="1938"/>
      <c r="AC21" s="1938"/>
      <c r="AD21" s="1938"/>
    </row>
    <row r="22" spans="2:30" ht="15.75" customHeight="1" x14ac:dyDescent="0.2">
      <c r="B22" s="1938" t="str">
        <f>'3.5'!A2</f>
        <v>Table 3.5 Leakage losses of engine oil by vehicle age</v>
      </c>
      <c r="C22" s="1938"/>
      <c r="D22" s="1938"/>
      <c r="E22" s="1938"/>
      <c r="F22" s="1938"/>
      <c r="G22" s="1938"/>
      <c r="H22" s="1938"/>
      <c r="I22" s="1938"/>
      <c r="J22" s="1938"/>
      <c r="L22" s="1938" t="str">
        <f>'6.2'!A2</f>
        <v>Table 6.2 Fishery emission factors for Dutch territory 1)</v>
      </c>
      <c r="M22" s="1938"/>
      <c r="N22" s="1938"/>
      <c r="O22" s="1938"/>
      <c r="P22" s="1938"/>
      <c r="Q22" s="1938"/>
      <c r="R22" s="1938"/>
      <c r="S22" s="1938"/>
      <c r="T22" s="1938"/>
      <c r="V22" s="1938" t="str">
        <f>'8.10'!A2</f>
        <v>Table 8.10 TIM-times during various flight phases</v>
      </c>
      <c r="W22" s="1938"/>
      <c r="X22" s="1938"/>
      <c r="Y22" s="1938"/>
      <c r="Z22" s="1938"/>
      <c r="AA22" s="1938"/>
      <c r="AB22" s="1938"/>
      <c r="AC22" s="1938"/>
      <c r="AD22" s="1938"/>
    </row>
    <row r="23" spans="2:30" ht="15.75" customHeight="1" x14ac:dyDescent="0.2">
      <c r="B23" s="1938" t="str">
        <f>'3.6'!A2</f>
        <v>Table 3.6A Heavy metals in motor fuels and engine oil</v>
      </c>
      <c r="C23" s="1938"/>
      <c r="D23" s="1938"/>
      <c r="E23" s="1938"/>
      <c r="F23" s="1938"/>
      <c r="G23" s="1938"/>
      <c r="H23" s="1938"/>
      <c r="I23" s="1938"/>
      <c r="J23" s="1938"/>
      <c r="L23" s="217" t="str">
        <f>'6.3'!A2</f>
        <v>Table 6.3 Basic data for fisheries fuel sold emission calculations</v>
      </c>
      <c r="M23" s="217"/>
      <c r="N23" s="217"/>
      <c r="O23" s="217"/>
      <c r="P23" s="217"/>
      <c r="Q23" s="217"/>
      <c r="R23" s="217"/>
      <c r="S23" s="217"/>
      <c r="T23" s="217"/>
      <c r="V23" s="1938" t="str">
        <f>'8.11'!A2</f>
        <v>Table 8.11 Emission profiles PM2.5 and EC2.5 in air traffic &amp; GSE PM10</v>
      </c>
      <c r="W23" s="1938"/>
      <c r="X23" s="1938"/>
      <c r="Y23" s="1938"/>
      <c r="Z23" s="1938"/>
      <c r="AA23" s="1938"/>
      <c r="AB23" s="1938"/>
      <c r="AC23" s="1938"/>
      <c r="AD23" s="1938"/>
    </row>
    <row r="24" spans="2:30" ht="15.75" customHeight="1" x14ac:dyDescent="0.2">
      <c r="B24" s="1938" t="str">
        <f>'3.6'!A24</f>
        <v>Table 3.6B  Profiles of heavy metals in wear debris</v>
      </c>
      <c r="C24" s="1938"/>
      <c r="D24" s="1938"/>
      <c r="E24" s="1938"/>
      <c r="F24" s="1938"/>
      <c r="G24" s="1938"/>
      <c r="H24" s="1938"/>
      <c r="I24" s="1938"/>
      <c r="J24" s="1938"/>
      <c r="V24" s="1938" t="str">
        <f>'8.12'!A2</f>
        <v>Table 8.12 Implied emission factors of ground service equipment at Dutch airports</v>
      </c>
      <c r="W24" s="1938"/>
      <c r="X24" s="1938"/>
      <c r="Y24" s="1938"/>
      <c r="Z24" s="1938"/>
      <c r="AA24" s="1938"/>
      <c r="AB24" s="1938"/>
      <c r="AC24" s="1938"/>
      <c r="AD24" s="1938"/>
    </row>
    <row r="25" spans="2:30" ht="15.75" customHeight="1" x14ac:dyDescent="0.3">
      <c r="B25" s="1938" t="str">
        <f>'3.6'!A56</f>
        <v>Table 3.6C PAH-factors for tyre wear to air</v>
      </c>
      <c r="C25" s="1938"/>
      <c r="D25" s="1938"/>
      <c r="E25" s="1938"/>
      <c r="F25" s="1938"/>
      <c r="G25" s="1938"/>
      <c r="H25" s="1938"/>
      <c r="I25" s="1938"/>
      <c r="J25" s="1938"/>
      <c r="L25" s="1937" t="s">
        <v>8</v>
      </c>
      <c r="M25" s="1937"/>
      <c r="N25" s="1937"/>
      <c r="O25" s="1937"/>
      <c r="P25" s="1937"/>
      <c r="Q25" s="1937"/>
      <c r="R25" s="1937"/>
      <c r="S25" s="1937"/>
      <c r="T25" s="1937"/>
      <c r="V25" s="1938" t="str">
        <f>'8.13'!A2</f>
        <v>Table 8.13 Dust emissions from tyre and brake wear</v>
      </c>
      <c r="W25" s="1938"/>
      <c r="X25" s="1938"/>
      <c r="Y25" s="1938"/>
      <c r="Z25" s="1938"/>
      <c r="AA25" s="1938"/>
      <c r="AB25" s="1938"/>
      <c r="AC25" s="1938"/>
      <c r="AD25" s="1938"/>
    </row>
    <row r="26" spans="2:30" ht="15.75" customHeight="1" x14ac:dyDescent="0.2">
      <c r="B26" s="1938" t="str">
        <f>'3.7'!A2</f>
        <v xml:space="preserve">Table 3.7 Lead and sulphur content of road traffic fuels </v>
      </c>
      <c r="C26" s="1938"/>
      <c r="D26" s="1938"/>
      <c r="E26" s="1938"/>
      <c r="F26" s="1938"/>
      <c r="G26" s="1938"/>
      <c r="H26" s="1938"/>
      <c r="I26" s="1938"/>
      <c r="J26" s="1938"/>
      <c r="L26" s="1938" t="str">
        <f>'7.1'!A2</f>
        <v>Table 7.1 Fuel consumption of ocean shipping</v>
      </c>
      <c r="M26" s="1938"/>
      <c r="N26" s="1938"/>
      <c r="O26" s="1938"/>
      <c r="P26" s="1938"/>
      <c r="Q26" s="1938"/>
      <c r="R26" s="1938"/>
      <c r="S26" s="1938"/>
      <c r="T26" s="1938"/>
      <c r="V26" s="1938" t="str">
        <f>'8.14'!A2</f>
        <v>Table 8.14 Air traffic emission factors of lead and SO2</v>
      </c>
      <c r="W26" s="1938"/>
      <c r="X26" s="1938"/>
      <c r="Y26" s="1938"/>
      <c r="Z26" s="1938"/>
      <c r="AA26" s="1938"/>
      <c r="AB26" s="1938"/>
      <c r="AC26" s="1938"/>
      <c r="AD26" s="1938"/>
    </row>
    <row r="27" spans="2:30" ht="15.75" customHeight="1" x14ac:dyDescent="0.2">
      <c r="B27" s="1938" t="str">
        <f>'3.8'!A2</f>
        <v>Table 3.8A Correction factors resulting from the utilization of porous asphalt</v>
      </c>
      <c r="C27" s="1938"/>
      <c r="D27" s="1938"/>
      <c r="E27" s="1938"/>
      <c r="F27" s="1938"/>
      <c r="G27" s="1938"/>
      <c r="H27" s="1938"/>
      <c r="I27" s="1938"/>
      <c r="J27" s="1938"/>
      <c r="L27" s="1938" t="str">
        <f>'7.2'!A2</f>
        <v>Table 7.2 CO emission factors for ocean shipping</v>
      </c>
      <c r="M27" s="1938"/>
      <c r="N27" s="1938"/>
      <c r="O27" s="1938"/>
      <c r="P27" s="1938"/>
      <c r="Q27" s="1938"/>
      <c r="R27" s="1938"/>
      <c r="S27" s="1938"/>
      <c r="T27" s="1938"/>
    </row>
    <row r="28" spans="2:30" ht="15.75" customHeight="1" x14ac:dyDescent="0.3">
      <c r="B28" s="1933" t="str">
        <f>'3.8'!A59</f>
        <v xml:space="preserve">Table 3.8B Percentage of PAH-containing road surface </v>
      </c>
      <c r="C28" s="1933"/>
      <c r="D28" s="1933"/>
      <c r="E28" s="1933"/>
      <c r="F28" s="1933"/>
      <c r="G28" s="1933"/>
      <c r="H28" s="1933"/>
      <c r="I28" s="1933"/>
      <c r="J28" s="1933"/>
      <c r="L28" s="1938" t="str">
        <f>'7.3'!A2</f>
        <v>Table 7.3 VOC emission factors for ocean shipping</v>
      </c>
      <c r="M28" s="1938"/>
      <c r="N28" s="1938"/>
      <c r="O28" s="1938"/>
      <c r="P28" s="1938"/>
      <c r="Q28" s="1938"/>
      <c r="R28" s="1938"/>
      <c r="S28" s="1938"/>
      <c r="T28" s="1938"/>
      <c r="V28" s="1937" t="s">
        <v>9</v>
      </c>
      <c r="W28" s="1937"/>
      <c r="X28" s="1937"/>
      <c r="Y28" s="1937"/>
      <c r="Z28" s="1937"/>
      <c r="AA28" s="1937"/>
      <c r="AB28" s="1937"/>
      <c r="AC28" s="1937"/>
      <c r="AD28" s="1937"/>
    </row>
    <row r="29" spans="2:30" ht="15.75" customHeight="1" x14ac:dyDescent="0.2">
      <c r="B29" s="1938" t="str">
        <f>'3.8'!A94</f>
        <v>Table 3.8C PAH in Tar containing Asphalt Granulate (TAR)</v>
      </c>
      <c r="C29" s="1938"/>
      <c r="D29" s="1938"/>
      <c r="E29" s="1938"/>
      <c r="F29" s="1938"/>
      <c r="G29" s="1938"/>
      <c r="H29" s="1938"/>
      <c r="I29" s="1938"/>
      <c r="J29" s="1938"/>
      <c r="L29" s="1938" t="str">
        <f>'7.4'!A2</f>
        <v>Table 7.4 NOx emission factors for ocean shipping</v>
      </c>
      <c r="M29" s="1938"/>
      <c r="N29" s="1938"/>
      <c r="O29" s="1938"/>
      <c r="P29" s="1938"/>
      <c r="Q29" s="1938"/>
      <c r="R29" s="1938"/>
      <c r="S29" s="1938"/>
      <c r="T29" s="1938"/>
      <c r="V29" s="1938" t="str">
        <f>'9.1'!A2</f>
        <v>Table 9.1 Fuel consumption of mobile machinery</v>
      </c>
      <c r="W29" s="1938"/>
      <c r="X29" s="1938"/>
      <c r="Y29" s="1938"/>
      <c r="Z29" s="1938"/>
      <c r="AA29" s="1938"/>
      <c r="AB29" s="1938"/>
      <c r="AC29" s="1938"/>
      <c r="AD29" s="1938"/>
    </row>
    <row r="30" spans="2:30" ht="15.75" customHeight="1" x14ac:dyDescent="0.2">
      <c r="B30" s="1938" t="str">
        <f xml:space="preserve"> '3.8'!A111</f>
        <v xml:space="preserve">Table 3.8D PAH10 contents of asphalt granulate </v>
      </c>
      <c r="C30" s="1938"/>
      <c r="D30" s="1938"/>
      <c r="E30" s="1938"/>
      <c r="F30" s="1938"/>
      <c r="G30" s="1938"/>
      <c r="H30" s="1938"/>
      <c r="I30" s="1938"/>
      <c r="J30" s="1938"/>
      <c r="L30" s="1938" t="str">
        <f>'7.5'!A2</f>
        <v>Table 7.5 PM10 emission factors for ocean shipping</v>
      </c>
      <c r="M30" s="1938"/>
      <c r="N30" s="1938"/>
      <c r="O30" s="1938"/>
      <c r="P30" s="1938"/>
      <c r="Q30" s="1938"/>
      <c r="R30" s="1938"/>
      <c r="S30" s="1938"/>
      <c r="T30" s="1938"/>
      <c r="V30" s="1938" t="str">
        <f>'9.2'!A2</f>
        <v>Table 9.2 Mobile machinery emission factors, CO</v>
      </c>
      <c r="W30" s="1938"/>
      <c r="X30" s="1938"/>
      <c r="Y30" s="1938"/>
      <c r="Z30" s="1938"/>
      <c r="AA30" s="1938"/>
      <c r="AB30" s="1938"/>
      <c r="AC30" s="1938"/>
      <c r="AD30" s="1938"/>
    </row>
    <row r="31" spans="2:30" ht="15.75" customHeight="1" x14ac:dyDescent="0.2">
      <c r="B31" s="1938" t="str">
        <f>'3.9'!A2</f>
        <v>Table 3.9A Profiles for leakage losses of engine oil, by compartiment</v>
      </c>
      <c r="C31" s="1938"/>
      <c r="D31" s="1938"/>
      <c r="E31" s="1938"/>
      <c r="F31" s="1938"/>
      <c r="G31" s="1938"/>
      <c r="H31" s="1938"/>
      <c r="I31" s="1938"/>
      <c r="J31" s="1938"/>
      <c r="L31" s="1938" t="str">
        <f>'7.6'!A2</f>
        <v>Table 7.6 SO2 emission factors for ocean shipping</v>
      </c>
      <c r="M31" s="1938"/>
      <c r="N31" s="1938"/>
      <c r="O31" s="1938"/>
      <c r="P31" s="1938"/>
      <c r="Q31" s="1938"/>
      <c r="R31" s="1938"/>
      <c r="S31" s="1938"/>
      <c r="T31" s="1938"/>
      <c r="V31" s="1938" t="str">
        <f>'9.3'!A2</f>
        <v>Table 9.3 Mobile machinery emission factors, VOC</v>
      </c>
      <c r="W31" s="1938"/>
      <c r="X31" s="1938"/>
      <c r="Y31" s="1938"/>
      <c r="Z31" s="1938"/>
      <c r="AA31" s="1938"/>
      <c r="AB31" s="1938"/>
      <c r="AC31" s="1938"/>
      <c r="AD31" s="1938"/>
    </row>
    <row r="32" spans="2:30" ht="15.75" customHeight="1" x14ac:dyDescent="0.2">
      <c r="B32" s="1938" t="str">
        <f>'3.9'!A13</f>
        <v>Table 3.9B Component profiles of engine oil</v>
      </c>
      <c r="C32" s="1938"/>
      <c r="D32" s="1938"/>
      <c r="E32" s="1938"/>
      <c r="F32" s="1938"/>
      <c r="G32" s="1938"/>
      <c r="H32" s="1938"/>
      <c r="I32" s="1938"/>
      <c r="J32" s="1938"/>
      <c r="L32" s="1938" t="str">
        <f>'7.7'!A2</f>
        <v>Table 7.7 Emission factors for ocean shipping, other substances</v>
      </c>
      <c r="M32" s="1938"/>
      <c r="N32" s="1938"/>
      <c r="O32" s="1938"/>
      <c r="P32" s="1938"/>
      <c r="Q32" s="1938"/>
      <c r="R32" s="1938"/>
      <c r="S32" s="1938"/>
      <c r="T32" s="1938"/>
      <c r="V32" s="1938" t="str">
        <f>'9.4'!A2</f>
        <v>Table 9.4 Mobile machinery emission factors, NOx</v>
      </c>
      <c r="W32" s="1938"/>
      <c r="X32" s="1938"/>
      <c r="Y32" s="1938"/>
      <c r="Z32" s="1938"/>
      <c r="AA32" s="1938"/>
      <c r="AB32" s="1938"/>
      <c r="AC32" s="1938"/>
      <c r="AD32" s="1938"/>
    </row>
    <row r="33" spans="2:30" ht="15.75" customHeight="1" x14ac:dyDescent="0.2">
      <c r="B33" s="1938" t="str">
        <f>'3.10'!A2</f>
        <v>Table 3.10A Road traffic emission profiles for VOC-components</v>
      </c>
      <c r="C33" s="1938"/>
      <c r="D33" s="1938"/>
      <c r="E33" s="1938"/>
      <c r="F33" s="1938"/>
      <c r="G33" s="1938"/>
      <c r="H33" s="1938"/>
      <c r="I33" s="1938"/>
      <c r="J33" s="1938"/>
      <c r="L33" s="1938" t="str">
        <f>'7.8'!A2</f>
        <v>Table 7.8A Ocean shipping emission profiles for VOC-components</v>
      </c>
      <c r="M33" s="1938"/>
      <c r="N33" s="1938"/>
      <c r="O33" s="1938"/>
      <c r="P33" s="1938"/>
      <c r="Q33" s="1938"/>
      <c r="R33" s="1938"/>
      <c r="S33" s="1938"/>
      <c r="T33" s="1938"/>
      <c r="V33" s="1938" t="str">
        <f>'9.5'!A2</f>
        <v>Table 9.5 Mobile machinery emission factors, PM10</v>
      </c>
      <c r="W33" s="1938"/>
      <c r="X33" s="1938"/>
      <c r="Y33" s="1938"/>
      <c r="Z33" s="1938"/>
      <c r="AA33" s="1938"/>
      <c r="AB33" s="1938"/>
      <c r="AC33" s="1938"/>
      <c r="AD33" s="1938"/>
    </row>
    <row r="34" spans="2:30" ht="15.75" customHeight="1" x14ac:dyDescent="0.2">
      <c r="B34" s="1938" t="str">
        <f>'3.10'!A57</f>
        <v>Table 3.10B Road traffic emission profiles for VOC components, new factors</v>
      </c>
      <c r="C34" s="1938"/>
      <c r="D34" s="1938"/>
      <c r="E34" s="1938"/>
      <c r="F34" s="1938"/>
      <c r="G34" s="1938"/>
      <c r="H34" s="1938"/>
      <c r="I34" s="1938"/>
      <c r="J34" s="1938"/>
      <c r="L34" s="1938" t="str">
        <f>'7.8'!A57</f>
        <v>Table 7.8B Profiles for dioxines in VOC from ocean shipping</v>
      </c>
      <c r="M34" s="1938"/>
      <c r="N34" s="1938"/>
      <c r="O34" s="1938"/>
      <c r="P34" s="1938"/>
      <c r="Q34" s="1938"/>
      <c r="R34" s="1938"/>
      <c r="S34" s="1938"/>
      <c r="T34" s="1938"/>
      <c r="V34" s="1938" t="str">
        <f>'9.6'!A2</f>
        <v>Table 9.6 Mobile machinery emission factors, CH4</v>
      </c>
      <c r="W34" s="1938"/>
      <c r="X34" s="1938"/>
      <c r="Y34" s="1938"/>
      <c r="Z34" s="1938"/>
      <c r="AA34" s="1938"/>
      <c r="AB34" s="1938"/>
      <c r="AC34" s="1938"/>
      <c r="AD34" s="1938"/>
    </row>
    <row r="35" spans="2:30" ht="15.75" customHeight="1" x14ac:dyDescent="0.2">
      <c r="B35" s="1938" t="str">
        <f>'3.10'!A125</f>
        <v>Table 3.10C Profiles for PAH in VOC in road traffic exhaust gasses</v>
      </c>
      <c r="C35" s="1938"/>
      <c r="D35" s="1938"/>
      <c r="E35" s="1938"/>
      <c r="F35" s="1938"/>
      <c r="G35" s="1938"/>
      <c r="H35" s="1938"/>
      <c r="I35" s="1938"/>
      <c r="J35" s="1938"/>
      <c r="L35" s="1938" t="str">
        <f>'7.8'!A65</f>
        <v xml:space="preserve">Table 7.8C Profiles for PAH in VOC in ocean shipping exhaust gasses </v>
      </c>
      <c r="M35" s="1938"/>
      <c r="N35" s="1938"/>
      <c r="O35" s="1938"/>
      <c r="P35" s="1938"/>
      <c r="Q35" s="1938"/>
      <c r="R35" s="1938"/>
      <c r="S35" s="1938"/>
      <c r="T35" s="1938"/>
      <c r="V35" s="1938" t="str">
        <f>'9.7'!A2</f>
        <v>Table 9.7 Mobile machinery emission factors, NH3</v>
      </c>
      <c r="W35" s="1938"/>
      <c r="X35" s="1938"/>
      <c r="Y35" s="1938"/>
      <c r="Z35" s="1938"/>
      <c r="AA35" s="1938"/>
      <c r="AB35" s="1938"/>
      <c r="AC35" s="1938"/>
      <c r="AD35" s="1938"/>
    </row>
    <row r="36" spans="2:30" ht="15.75" customHeight="1" x14ac:dyDescent="0.2">
      <c r="B36" s="1938" t="str">
        <f>'3.10'!A171</f>
        <v>Table 3.10D PAH-profiles petrol fuelled vehicles with cat and diesel vehicles 2000 and after</v>
      </c>
      <c r="C36" s="1938"/>
      <c r="D36" s="1938"/>
      <c r="E36" s="1938"/>
      <c r="F36" s="1938"/>
      <c r="G36" s="1938"/>
      <c r="H36" s="1938"/>
      <c r="I36" s="1938"/>
      <c r="J36" s="1938"/>
      <c r="L36" s="1938" t="str">
        <f>'7.9'!A2</f>
        <v>Table 7.9 Emission profiles PM2.5 in ocean shipping PM10</v>
      </c>
      <c r="M36" s="1938"/>
      <c r="N36" s="1938"/>
      <c r="O36" s="1938"/>
      <c r="P36" s="1938"/>
      <c r="Q36" s="1938"/>
      <c r="R36" s="1938"/>
      <c r="S36" s="1938"/>
      <c r="T36" s="1938"/>
      <c r="V36" s="1938" t="str">
        <f>'9.8'!A2</f>
        <v>Table 9.8 Mobile machinery emission factors, N2O</v>
      </c>
      <c r="W36" s="1938"/>
      <c r="X36" s="1938"/>
      <c r="Y36" s="1938"/>
      <c r="Z36" s="1938"/>
      <c r="AA36" s="1938"/>
      <c r="AB36" s="1938"/>
      <c r="AC36" s="1938"/>
      <c r="AD36" s="1938"/>
    </row>
    <row r="37" spans="2:30" ht="15.75" customHeight="1" x14ac:dyDescent="0.2">
      <c r="B37" s="1938" t="str">
        <f>'3.10'!A188</f>
        <v>Table 3.10E Profiles for dioxines in VOC in road traffic exhaust gasses</v>
      </c>
      <c r="C37" s="1938"/>
      <c r="D37" s="1938"/>
      <c r="E37" s="1938"/>
      <c r="F37" s="1938"/>
      <c r="G37" s="1938"/>
      <c r="H37" s="1938"/>
      <c r="I37" s="1938"/>
      <c r="J37" s="1938"/>
      <c r="L37" s="1938" t="str">
        <f>'7.10'!A4</f>
        <v>Table 7.10A Fuel rate of ships at berth</v>
      </c>
      <c r="M37" s="1938"/>
      <c r="N37" s="1938"/>
      <c r="O37" s="1938"/>
      <c r="P37" s="1938"/>
      <c r="Q37" s="1938"/>
      <c r="R37" s="1938"/>
      <c r="S37" s="1938"/>
      <c r="T37" s="1938"/>
      <c r="V37" s="1938" t="str">
        <f>'9.9'!A2</f>
        <v>Table 9.9 Mobile machinery emission factors, SO2</v>
      </c>
      <c r="W37" s="1938"/>
      <c r="X37" s="1938"/>
      <c r="Y37" s="1938"/>
      <c r="Z37" s="1938"/>
      <c r="AA37" s="1938"/>
      <c r="AB37" s="1938"/>
      <c r="AC37" s="1938"/>
      <c r="AD37" s="1938"/>
    </row>
    <row r="38" spans="2:30" ht="15.75" customHeight="1" x14ac:dyDescent="0.2">
      <c r="B38" s="1933" t="str">
        <f>'3.11'!A2</f>
        <v>Table 3.11 Implied emission factors for road traffic, 2023</v>
      </c>
      <c r="C38" s="1933"/>
      <c r="D38" s="1933"/>
      <c r="E38" s="1933"/>
      <c r="F38" s="1933"/>
      <c r="G38" s="1933"/>
      <c r="H38" s="1933"/>
      <c r="I38" s="1933"/>
      <c r="J38" s="1933"/>
      <c r="L38" s="1938" t="str">
        <f>'7.10'!A22</f>
        <v>Table 7.10B Specification of fuel types of ships at berth per ship type</v>
      </c>
      <c r="M38" s="1938"/>
      <c r="N38" s="1938"/>
      <c r="O38" s="1938"/>
      <c r="P38" s="1938"/>
      <c r="Q38" s="1938"/>
      <c r="R38" s="1938"/>
      <c r="S38" s="1938"/>
      <c r="T38" s="1938"/>
      <c r="V38" s="1938" t="str">
        <f>'9.10'!A2</f>
        <v>Table 9.10 N2O emission factors for Non-Road Mobile Machinery</v>
      </c>
      <c r="W38" s="1938"/>
      <c r="X38" s="1938"/>
      <c r="Y38" s="1938"/>
      <c r="Z38" s="1938"/>
      <c r="AA38" s="1938"/>
      <c r="AB38" s="1938"/>
      <c r="AC38" s="1938"/>
      <c r="AD38" s="1938"/>
    </row>
    <row r="39" spans="2:30" ht="15.75" customHeight="1" x14ac:dyDescent="0.2">
      <c r="B39" s="1933" t="str">
        <f>'3.12'!A2</f>
        <v>Table 3.12A Number of vehicle kilometres in bottom-up methodology</v>
      </c>
      <c r="C39" s="1933"/>
      <c r="D39" s="1933"/>
      <c r="E39" s="1933"/>
      <c r="F39" s="1933"/>
      <c r="G39" s="1933"/>
      <c r="H39" s="1933"/>
      <c r="I39" s="1933"/>
      <c r="J39" s="1933"/>
      <c r="L39" s="1938" t="str">
        <f>'7.10'!A40</f>
        <v>Table 7.10C  Allocation of fuels usage in auxiliary engine types and apparatus per ship type</v>
      </c>
      <c r="M39" s="1938"/>
      <c r="N39" s="1938"/>
      <c r="O39" s="1938"/>
      <c r="P39" s="1938"/>
      <c r="Q39" s="1938"/>
      <c r="R39" s="1938"/>
      <c r="S39" s="1938"/>
      <c r="T39" s="1938"/>
      <c r="V39" s="1938" t="str">
        <f>'9.11'!A2</f>
        <v>Table 9.11 SO2 emission factors for Non-Road Mobile Machinery</v>
      </c>
      <c r="W39" s="1938"/>
      <c r="X39" s="1938"/>
      <c r="Y39" s="1938"/>
      <c r="Z39" s="1938"/>
      <c r="AA39" s="1938"/>
      <c r="AB39" s="1938"/>
      <c r="AC39" s="1938"/>
      <c r="AD39" s="1938"/>
    </row>
    <row r="40" spans="2:30" ht="15.75" customHeight="1" x14ac:dyDescent="0.2">
      <c r="B40" s="1933" t="str">
        <f>'3.12'!A14</f>
        <v>Table 3.12B Shares of Versit+ classes per vehicle-fuel combination and road type distribution</v>
      </c>
      <c r="C40" s="1933"/>
      <c r="D40" s="1933"/>
      <c r="E40" s="1933"/>
      <c r="F40" s="1933"/>
      <c r="G40" s="1933"/>
      <c r="H40" s="1933"/>
      <c r="I40" s="1933"/>
      <c r="J40" s="1933"/>
      <c r="L40" s="1938" t="str">
        <f>'7.10'!A58</f>
        <v>Table 7.10D Emission factors of medium/high speed engines (MS) at berth</v>
      </c>
      <c r="M40" s="1938"/>
      <c r="N40" s="1938"/>
      <c r="O40" s="1938"/>
      <c r="P40" s="1938"/>
      <c r="Q40" s="1938"/>
      <c r="R40" s="1938"/>
      <c r="S40" s="1938"/>
      <c r="T40" s="1938"/>
      <c r="V40" s="1938" t="str">
        <f>'9.12'!A2</f>
        <v xml:space="preserve">Table 9.12 Emission profiles PM2.5 and EC2.5 in mobile machinery PM10 </v>
      </c>
      <c r="W40" s="1938"/>
      <c r="X40" s="1938"/>
      <c r="Y40" s="1938"/>
      <c r="Z40" s="1938"/>
      <c r="AA40" s="1938"/>
      <c r="AB40" s="1938"/>
      <c r="AC40" s="1938"/>
      <c r="AD40" s="1938"/>
    </row>
    <row r="41" spans="2:30" ht="15.75" customHeight="1" x14ac:dyDescent="0.2">
      <c r="B41" s="1938" t="str">
        <f>'3.13'!A2</f>
        <v xml:space="preserve">Table 3.13 Emission profiles PM2.5 in road traffic PM10 </v>
      </c>
      <c r="C41" s="1938"/>
      <c r="D41" s="1938"/>
      <c r="E41" s="1938"/>
      <c r="F41" s="1938"/>
      <c r="G41" s="1938"/>
      <c r="H41" s="1938"/>
      <c r="I41" s="1938"/>
      <c r="J41" s="1938"/>
      <c r="L41" s="1938" t="str">
        <f>'7.10'!A74</f>
        <v>Table 7.10E Emission factors of boilers of boilers at berth</v>
      </c>
      <c r="M41" s="1938"/>
      <c r="N41" s="1938"/>
      <c r="O41" s="1938"/>
      <c r="P41" s="1938"/>
      <c r="Q41" s="1938"/>
      <c r="R41" s="1938"/>
      <c r="S41" s="1938"/>
      <c r="T41" s="1938"/>
      <c r="V41" s="1938" t="str">
        <f>'9.13'!A2</f>
        <v>Table 9.13 Basic data emission correction mobile machinery</v>
      </c>
      <c r="W41" s="1938"/>
      <c r="X41" s="1938"/>
      <c r="Y41" s="1938"/>
      <c r="Z41" s="1938"/>
      <c r="AA41" s="1938"/>
      <c r="AB41" s="1938"/>
      <c r="AC41" s="1938"/>
      <c r="AD41" s="1938"/>
    </row>
    <row r="42" spans="2:30" ht="15.75" customHeight="1" x14ac:dyDescent="0.2">
      <c r="B42" s="1938" t="str">
        <f xml:space="preserve"> '3.14'!A2</f>
        <v>Table 3.14A Implied emission factors for mopeds and motorcycles, 2022</v>
      </c>
      <c r="C42" s="1938"/>
      <c r="D42" s="1938"/>
      <c r="E42" s="1938"/>
      <c r="F42" s="1938"/>
      <c r="G42" s="1938"/>
      <c r="H42" s="1938"/>
      <c r="I42" s="1938"/>
      <c r="J42" s="1938"/>
      <c r="L42" s="1938" t="str">
        <f>'7.10'!A81</f>
        <v>Table 7.10F Emission factors of all engines and apparatus</v>
      </c>
      <c r="M42" s="1938"/>
      <c r="N42" s="1938"/>
      <c r="O42" s="1938"/>
      <c r="P42" s="1938"/>
      <c r="Q42" s="1938"/>
      <c r="R42" s="1938"/>
      <c r="S42" s="1938"/>
      <c r="T42" s="1938"/>
      <c r="V42" s="1938" t="str">
        <f>'9.14'!A2</f>
        <v>Table 9.14 Corrected fuel consumption of mobile machinery</v>
      </c>
      <c r="W42" s="1938"/>
      <c r="X42" s="1938"/>
      <c r="Y42" s="1938"/>
      <c r="Z42" s="1938"/>
      <c r="AA42" s="1938"/>
      <c r="AB42" s="1938"/>
      <c r="AC42" s="1938"/>
      <c r="AD42" s="1938"/>
    </row>
    <row r="43" spans="2:30" ht="15.75" customHeight="1" x14ac:dyDescent="0.2">
      <c r="B43" s="1939" t="str">
        <f xml:space="preserve"> '3.14'!AF2</f>
        <v xml:space="preserve">Table 3.14B Number of vehicle kilometres </v>
      </c>
      <c r="C43" s="1939"/>
      <c r="D43" s="1939"/>
      <c r="E43" s="1939"/>
      <c r="F43" s="1939"/>
      <c r="G43" s="1939"/>
      <c r="H43" s="1939"/>
      <c r="I43" s="1939"/>
      <c r="J43" s="1939"/>
      <c r="V43" s="1938" t="str">
        <f>'9.15'!A2</f>
        <v>Table 9.15A Mobile machinery emission profiles for VOC-components</v>
      </c>
      <c r="W43" s="1938"/>
      <c r="X43" s="1938"/>
      <c r="Y43" s="1938"/>
      <c r="Z43" s="1938"/>
      <c r="AA43" s="1938"/>
      <c r="AB43" s="1938"/>
      <c r="AC43" s="1938"/>
      <c r="AD43" s="1938"/>
    </row>
    <row r="44" spans="2:30" ht="15.75" customHeight="1" x14ac:dyDescent="0.2">
      <c r="B44" s="1939" t="str">
        <f xml:space="preserve"> '3.14'!AF17</f>
        <v>Table 3.14C Shares of Versit+ classes per vehicle-fuel combination and road type distribution</v>
      </c>
      <c r="C44" s="1939"/>
      <c r="D44" s="1939"/>
      <c r="E44" s="1939"/>
      <c r="F44" s="1939"/>
      <c r="G44" s="1939"/>
      <c r="H44" s="1939"/>
      <c r="I44" s="1939"/>
      <c r="J44" s="1939"/>
      <c r="V44" s="1938" t="str">
        <f>'9.15'!A45</f>
        <v>Table 9.15B Mobile machinery emission profiles for PAH</v>
      </c>
      <c r="W44" s="1938"/>
      <c r="X44" s="1938"/>
      <c r="Y44" s="1938"/>
      <c r="Z44" s="1938"/>
      <c r="AA44" s="1938"/>
      <c r="AB44" s="1938"/>
      <c r="AC44" s="1938"/>
      <c r="AD44" s="1938"/>
    </row>
    <row r="45" spans="2:30" ht="15.75" customHeight="1" x14ac:dyDescent="0.2">
      <c r="B45" s="1938" t="str">
        <f xml:space="preserve"> '3.15'!A2</f>
        <v>Table 3.15A Number of vehicle kilometres in road transport calculations (1990-2017)</v>
      </c>
      <c r="C45" s="1938"/>
      <c r="D45" s="1938"/>
      <c r="E45" s="1938"/>
      <c r="F45" s="1938"/>
      <c r="G45" s="1938"/>
      <c r="H45" s="1938"/>
      <c r="I45" s="1938"/>
      <c r="J45" s="1938"/>
      <c r="K45" s="726"/>
      <c r="L45" s="726"/>
      <c r="M45" s="726"/>
      <c r="N45" s="726"/>
      <c r="O45" s="726"/>
      <c r="P45" s="726"/>
      <c r="Q45" s="726"/>
      <c r="R45" s="726"/>
      <c r="S45" s="726"/>
      <c r="T45" s="726"/>
      <c r="U45" s="726"/>
      <c r="V45" s="1938" t="str">
        <f>'9.15'!A75</f>
        <v>Table 9.15C Mobile machinery emission profiles for dioxins</v>
      </c>
      <c r="W45" s="1938"/>
      <c r="X45" s="1938"/>
      <c r="Y45" s="1938"/>
      <c r="Z45" s="1938"/>
      <c r="AA45" s="1938"/>
      <c r="AB45" s="1938"/>
      <c r="AC45" s="1938"/>
      <c r="AD45" s="1938"/>
    </row>
    <row r="46" spans="2:30" ht="15.75" customHeight="1" x14ac:dyDescent="0.2">
      <c r="B46" s="1938" t="str">
        <f xml:space="preserve"> '3.15'!A12</f>
        <v>Table 3.15B Implied emission factors for road transport calculations (1990-2017)</v>
      </c>
      <c r="C46" s="1938"/>
      <c r="D46" s="1938"/>
      <c r="E46" s="1938"/>
      <c r="F46" s="1938"/>
      <c r="G46" s="1938"/>
      <c r="H46" s="1938"/>
      <c r="I46" s="1938"/>
      <c r="J46" s="1938"/>
      <c r="K46" s="726"/>
      <c r="L46" s="726"/>
      <c r="M46" s="726"/>
      <c r="N46" s="726"/>
      <c r="O46" s="726"/>
      <c r="P46" s="726"/>
      <c r="Q46" s="726"/>
      <c r="R46" s="726"/>
      <c r="S46" s="726"/>
      <c r="T46" s="726"/>
      <c r="U46" s="726"/>
      <c r="V46" s="1938" t="str">
        <f>'9.15'!A85</f>
        <v>Table 9.15D Mobile machinery emission profiles for heavy metals</v>
      </c>
      <c r="W46" s="1938"/>
      <c r="X46" s="1938"/>
      <c r="Y46" s="1938"/>
      <c r="Z46" s="1938"/>
      <c r="AA46" s="1938"/>
      <c r="AB46" s="1938"/>
      <c r="AC46" s="1938"/>
      <c r="AD46" s="1938"/>
    </row>
    <row r="47" spans="2:30" ht="15.75" customHeight="1" x14ac:dyDescent="0.2">
      <c r="K47" s="726"/>
      <c r="L47" s="726"/>
      <c r="M47" s="726"/>
      <c r="N47" s="726"/>
      <c r="O47" s="726"/>
      <c r="P47" s="726"/>
      <c r="Q47" s="726"/>
      <c r="R47" s="726"/>
      <c r="S47" s="726"/>
      <c r="T47" s="726"/>
      <c r="U47" s="726"/>
      <c r="V47" s="1938" t="str">
        <f>'9.16'!A2</f>
        <v>Table 9.16 Mobile machinery engine emission factors (NOx, PM, CO, HC, NH3)</v>
      </c>
      <c r="W47" s="1938"/>
      <c r="X47" s="1938"/>
      <c r="Y47" s="1938"/>
      <c r="Z47" s="1938"/>
      <c r="AA47" s="1938"/>
      <c r="AB47" s="1938"/>
      <c r="AC47" s="1938"/>
      <c r="AD47" s="1938"/>
    </row>
    <row r="48" spans="2:30" ht="15.75" customHeight="1" x14ac:dyDescent="0.2">
      <c r="B48" s="726"/>
      <c r="C48" s="726"/>
      <c r="D48" s="726"/>
      <c r="E48" s="726"/>
      <c r="F48" s="726"/>
      <c r="G48" s="726"/>
      <c r="H48" s="726"/>
      <c r="I48" s="726"/>
      <c r="J48" s="726"/>
      <c r="K48" s="726"/>
      <c r="L48" s="726"/>
      <c r="M48" s="726"/>
      <c r="N48" s="726"/>
      <c r="O48" s="726"/>
      <c r="P48" s="726"/>
      <c r="Q48" s="726"/>
      <c r="R48" s="726"/>
      <c r="S48" s="726"/>
      <c r="T48" s="726"/>
      <c r="U48" s="726"/>
      <c r="V48" s="726"/>
      <c r="W48" s="726"/>
      <c r="X48" s="726"/>
      <c r="Y48" s="726"/>
      <c r="Z48" s="726"/>
      <c r="AA48" s="726"/>
      <c r="AB48" s="726"/>
      <c r="AC48" s="726"/>
      <c r="AD48" s="726"/>
    </row>
    <row r="49" spans="2:30" ht="12" customHeight="1" x14ac:dyDescent="0.2">
      <c r="B49" s="726"/>
      <c r="C49" s="726"/>
      <c r="D49" s="726"/>
      <c r="E49" s="726"/>
      <c r="F49" s="726"/>
      <c r="G49" s="726"/>
      <c r="H49" s="726"/>
      <c r="I49" s="726"/>
      <c r="J49" s="726"/>
      <c r="K49" s="726"/>
      <c r="L49" s="726"/>
      <c r="M49" s="726"/>
      <c r="N49" s="726"/>
      <c r="O49" s="726"/>
      <c r="P49" s="726"/>
      <c r="Q49" s="726"/>
      <c r="R49" s="726"/>
      <c r="S49" s="726"/>
      <c r="T49" s="726"/>
      <c r="U49" s="726"/>
      <c r="V49" s="726"/>
      <c r="W49" s="726"/>
      <c r="X49" s="726"/>
      <c r="Y49" s="726"/>
      <c r="Z49" s="726"/>
      <c r="AA49" s="726"/>
      <c r="AB49" s="726"/>
      <c r="AC49" s="726"/>
      <c r="AD49" s="726"/>
    </row>
    <row r="50" spans="2:30" ht="12.75" x14ac:dyDescent="0.2">
      <c r="B50" s="726"/>
      <c r="C50" s="726"/>
      <c r="D50" s="726"/>
      <c r="E50" s="726"/>
      <c r="F50" s="726"/>
      <c r="G50" s="726"/>
      <c r="H50" s="726"/>
      <c r="I50" s="726"/>
      <c r="J50" s="726"/>
    </row>
    <row r="51" spans="2:30" ht="12.75" x14ac:dyDescent="0.2">
      <c r="B51" s="726"/>
      <c r="C51" s="726"/>
      <c r="D51" s="726"/>
      <c r="E51" s="726"/>
      <c r="F51" s="726"/>
      <c r="G51" s="726"/>
      <c r="H51" s="726"/>
      <c r="I51" s="726"/>
      <c r="J51" s="726"/>
    </row>
    <row r="52" spans="2:30" ht="12.75" x14ac:dyDescent="0.2">
      <c r="B52" s="726"/>
      <c r="C52" s="726"/>
      <c r="D52" s="726"/>
      <c r="E52" s="726"/>
      <c r="F52" s="726"/>
      <c r="G52" s="726"/>
      <c r="H52" s="726"/>
      <c r="I52" s="726"/>
      <c r="J52" s="726"/>
    </row>
  </sheetData>
  <mergeCells count="118">
    <mergeCell ref="V47:AD47"/>
    <mergeCell ref="B17:J17"/>
    <mergeCell ref="V5:AD5"/>
    <mergeCell ref="V41:AD41"/>
    <mergeCell ref="V42:AD42"/>
    <mergeCell ref="B6:J6"/>
    <mergeCell ref="V31:AD31"/>
    <mergeCell ref="V32:AD32"/>
    <mergeCell ref="V33:AD33"/>
    <mergeCell ref="V34:AD34"/>
    <mergeCell ref="V35:AD35"/>
    <mergeCell ref="V24:AD24"/>
    <mergeCell ref="V25:AD25"/>
    <mergeCell ref="V26:AD26"/>
    <mergeCell ref="V29:AD29"/>
    <mergeCell ref="V30:AD30"/>
    <mergeCell ref="V19:AD19"/>
    <mergeCell ref="V20:AD20"/>
    <mergeCell ref="V21:AD21"/>
    <mergeCell ref="V22:AD22"/>
    <mergeCell ref="B36:J36"/>
    <mergeCell ref="B37:J37"/>
    <mergeCell ref="L41:T41"/>
    <mergeCell ref="L42:T42"/>
    <mergeCell ref="V6:AD6"/>
    <mergeCell ref="V7:AD7"/>
    <mergeCell ref="V11:AD11"/>
    <mergeCell ref="V12:AD12"/>
    <mergeCell ref="V13:AD13"/>
    <mergeCell ref="V18:AD18"/>
    <mergeCell ref="V8:AD8"/>
    <mergeCell ref="L39:T39"/>
    <mergeCell ref="L40:T40"/>
    <mergeCell ref="L35:T35"/>
    <mergeCell ref="L36:T36"/>
    <mergeCell ref="L37:T37"/>
    <mergeCell ref="L38:T38"/>
    <mergeCell ref="L29:T29"/>
    <mergeCell ref="L30:T30"/>
    <mergeCell ref="L31:T31"/>
    <mergeCell ref="V15:AD15"/>
    <mergeCell ref="V16:AD16"/>
    <mergeCell ref="L12:T12"/>
    <mergeCell ref="L13:T13"/>
    <mergeCell ref="V40:AD40"/>
    <mergeCell ref="V10:AD10"/>
    <mergeCell ref="V45:AD45"/>
    <mergeCell ref="B25:J25"/>
    <mergeCell ref="L14:T14"/>
    <mergeCell ref="L15:T15"/>
    <mergeCell ref="L17:T17"/>
    <mergeCell ref="B18:J18"/>
    <mergeCell ref="B19:J19"/>
    <mergeCell ref="B20:J20"/>
    <mergeCell ref="L20:T20"/>
    <mergeCell ref="B21:J21"/>
    <mergeCell ref="B22:J22"/>
    <mergeCell ref="L32:T32"/>
    <mergeCell ref="L33:T33"/>
    <mergeCell ref="B23:J23"/>
    <mergeCell ref="B24:J24"/>
    <mergeCell ref="V28:AD28"/>
    <mergeCell ref="L18:T18"/>
    <mergeCell ref="L21:T21"/>
    <mergeCell ref="L22:T22"/>
    <mergeCell ref="L26:T26"/>
    <mergeCell ref="L27:T27"/>
    <mergeCell ref="L28:T28"/>
    <mergeCell ref="V23:AD23"/>
    <mergeCell ref="V14:AD14"/>
    <mergeCell ref="B45:J45"/>
    <mergeCell ref="V43:AD43"/>
    <mergeCell ref="V44:AD44"/>
    <mergeCell ref="B46:J46"/>
    <mergeCell ref="V46:AD46"/>
    <mergeCell ref="L25:T25"/>
    <mergeCell ref="B34:J34"/>
    <mergeCell ref="B35:J35"/>
    <mergeCell ref="B33:J33"/>
    <mergeCell ref="B26:J26"/>
    <mergeCell ref="B27:J27"/>
    <mergeCell ref="B28:J28"/>
    <mergeCell ref="B29:J29"/>
    <mergeCell ref="B30:J30"/>
    <mergeCell ref="L34:T34"/>
    <mergeCell ref="B42:J42"/>
    <mergeCell ref="B39:J39"/>
    <mergeCell ref="B41:J41"/>
    <mergeCell ref="V36:AD36"/>
    <mergeCell ref="V37:AD37"/>
    <mergeCell ref="V38:AD38"/>
    <mergeCell ref="V39:AD39"/>
    <mergeCell ref="B43:J43"/>
    <mergeCell ref="B44:J44"/>
    <mergeCell ref="B40:J40"/>
    <mergeCell ref="A1:AD1"/>
    <mergeCell ref="A2:AD2"/>
    <mergeCell ref="A3:AD3"/>
    <mergeCell ref="B5:J5"/>
    <mergeCell ref="B16:J16"/>
    <mergeCell ref="L5:T5"/>
    <mergeCell ref="L10:T10"/>
    <mergeCell ref="B7:J7"/>
    <mergeCell ref="B8:J8"/>
    <mergeCell ref="B9:J9"/>
    <mergeCell ref="B10:J10"/>
    <mergeCell ref="B11:J11"/>
    <mergeCell ref="B12:J12"/>
    <mergeCell ref="B13:J13"/>
    <mergeCell ref="B38:J38"/>
    <mergeCell ref="B31:J31"/>
    <mergeCell ref="B32:J32"/>
    <mergeCell ref="L6:T6"/>
    <mergeCell ref="L7:T7"/>
    <mergeCell ref="L8:T8"/>
    <mergeCell ref="L11:T11"/>
    <mergeCell ref="V17:AD17"/>
    <mergeCell ref="B14:J14"/>
  </mergeCells>
  <hyperlinks>
    <hyperlink ref="B6" location="'2.1'!A1" display="'2.1'!A1" xr:uid="{00000000-0004-0000-0000-000000000000}"/>
    <hyperlink ref="B7" location="'2.2'!A1" display="'2.2'!A1" xr:uid="{00000000-0004-0000-0000-000001000000}"/>
    <hyperlink ref="B8" location="'2.3'!A1" display="'2.3'!A1" xr:uid="{00000000-0004-0000-0000-000002000000}"/>
    <hyperlink ref="B9" location="'2.4'!A1" display="'2.4'!A1" xr:uid="{00000000-0004-0000-0000-000003000000}"/>
    <hyperlink ref="B10" location="'2.6'!A1" display="'2.6'!A1" xr:uid="{00000000-0004-0000-0000-000004000000}"/>
    <hyperlink ref="B11" location="'2.7'!A1" display="'2.7'!A1" xr:uid="{00000000-0004-0000-0000-000005000000}"/>
    <hyperlink ref="B12" location="'2.8'!A1" display="'2.8'!A1" xr:uid="{00000000-0004-0000-0000-000006000000}"/>
    <hyperlink ref="B18" location="'3.18'!A1" display="'3.18'!A1" xr:uid="{00000000-0004-0000-0000-000008000000}"/>
    <hyperlink ref="B19" location="'3.20'!A1" display="'3.20'!A1" xr:uid="{00000000-0004-0000-0000-000009000000}"/>
    <hyperlink ref="B20" location="'3.20'!A39" display="'3.20'!A39" xr:uid="{00000000-0004-0000-0000-00000A000000}"/>
    <hyperlink ref="B21" location="'3.21'!A1" display="'3.21'!A1" xr:uid="{00000000-0004-0000-0000-00000B000000}"/>
    <hyperlink ref="B13" location="'2.9'!A1" display="'2.9'!A1" xr:uid="{00000000-0004-0000-0000-00000C000000}"/>
    <hyperlink ref="B22" location="'3.22'!A1" display="'3.22'!A1" xr:uid="{00000000-0004-0000-0000-00000D000000}"/>
    <hyperlink ref="B23" location="'3.23'!A1" display="'3.23'!A1" xr:uid="{00000000-0004-0000-0000-00000E000000}"/>
    <hyperlink ref="B24" location="'3.23'!A25" display="'3.23'!A25" xr:uid="{00000000-0004-0000-0000-00000F000000}"/>
    <hyperlink ref="B25:J25" location="'3.6'!A52" display="'3.6'!A52" xr:uid="{00000000-0004-0000-0000-000010000000}"/>
    <hyperlink ref="B26:J26" location="'3.7'!A1" display="'3.7'!A1" xr:uid="{00000000-0004-0000-0000-000011000000}"/>
    <hyperlink ref="B27:J27" location="'3.8'!A1" display="'3.8'!A1" xr:uid="{00000000-0004-0000-0000-000012000000}"/>
    <hyperlink ref="B28:J28" location="'3.8'!A65" display="'3.8'!A65" xr:uid="{00000000-0004-0000-0000-000013000000}"/>
    <hyperlink ref="B29:J29" location="'3.8'!A108" display="'3.8'!A108" xr:uid="{00000000-0004-0000-0000-000014000000}"/>
    <hyperlink ref="B30:J30" location="'3.8'!A121" display="'3.8'!A121" xr:uid="{00000000-0004-0000-0000-000015000000}"/>
    <hyperlink ref="B31:J31" location="'3.9'!A1" display="'3.9'!A1" xr:uid="{00000000-0004-0000-0000-000016000000}"/>
    <hyperlink ref="B32:J32" location="'3.9'!A25" display="'3.9'!A25" xr:uid="{00000000-0004-0000-0000-000017000000}"/>
    <hyperlink ref="B33:J33" location="'3.10'!A1" display="'3.10'!A1" xr:uid="{00000000-0004-0000-0000-000018000000}"/>
    <hyperlink ref="B38:J38" location="'3.11'!A1" display="'3.11'!A1" xr:uid="{00000000-0004-0000-0000-00001D000000}"/>
    <hyperlink ref="B41:J41" location="'3.13'!A1" display="'3.13'!A1" xr:uid="{00000000-0004-0000-0000-00001F000000}"/>
    <hyperlink ref="B42:J42" location="'3.14'!A1" display="'3.14'!A1" xr:uid="{00000000-0004-0000-0000-000020000000}"/>
    <hyperlink ref="L6:T6" location="'4.1'!A1" display="'4.1'!A1" xr:uid="{00000000-0004-0000-0000-000021000000}"/>
    <hyperlink ref="L7:T7" location="'4.2'!A1" display="'4.2'!A1" xr:uid="{00000000-0004-0000-0000-000022000000}"/>
    <hyperlink ref="L8:T8" location="'4.3'!A1" display="'4.3'!A1" xr:uid="{00000000-0004-0000-0000-000023000000}"/>
    <hyperlink ref="B18:J18" location="'3.2'!A1" display="'3.2'!A1" xr:uid="{32484D12-D05A-4C61-858D-CD78A8F8DE9A}"/>
    <hyperlink ref="B19:J19" location="'3.3'!A1" display="'3.3'!A1" xr:uid="{7737ABEA-27A1-4DBA-ABB7-7CE5CAAE776E}"/>
    <hyperlink ref="B20:J20" location="'3.3'!A61" display="'3.3'!A61" xr:uid="{1BA2CD2D-A32D-4BA2-9F74-2F08E492B955}"/>
    <hyperlink ref="B21:J21" location="'3.4'!A1" display="'3.4'!A1" xr:uid="{34F19681-8525-49D2-B343-C1CD4A8BFE40}"/>
    <hyperlink ref="B22:J22" location="'3.5'!A1" display="'3.5'!A1" xr:uid="{45F7028A-7C5A-45E5-BE56-F512AC286E6E}"/>
    <hyperlink ref="B23:J23" location="'3.6'!A1" display="'3.6'!A1" xr:uid="{D729BFFE-806D-45A8-A3DA-1AEFDAE2A467}"/>
    <hyperlink ref="B24:J24" location="'3.6'!A25" display="'3.6'!A25" xr:uid="{548B6A69-1EF6-4B0E-BD98-34D3FD62E465}"/>
    <hyperlink ref="B34:J34" location="'3.10'!A72" display="'3.10'!A72" xr:uid="{E44DDAE8-D4C8-4D5D-80C0-982D0398EBA7}"/>
    <hyperlink ref="B35:J35" location="'3.10'!A145" display="'3.10'!A145" xr:uid="{6A546A3C-6D3E-4B20-9CEB-AA2D70B25FCE}"/>
    <hyperlink ref="B36:J36" location="'3.10'!A186" display="'3.10'!A186" xr:uid="{ECCA24AD-0E5F-4736-92E9-9A7651380203}"/>
    <hyperlink ref="B37:J37" location="'3.10'!A196" display="'3.10'!A196" xr:uid="{2C3CFAA1-2322-4E80-9881-E8586C305877}"/>
    <hyperlink ref="B10:J10" location="'2.5'!A1" display="'2.5'!A1" xr:uid="{9DD52152-8A2F-4DCD-BCE6-FF76F7482F15}"/>
    <hyperlink ref="B11:J11" location="'2.6'!A1" display="'2.6'!A1" xr:uid="{40A059D0-F5EA-40D4-BE4C-305E91FDAAD2}"/>
    <hyperlink ref="B12:J12" location="'2.7'!A1" display="'2.7'!A1" xr:uid="{01679EC7-6F3D-4CC4-8AC7-5EA6C09467A3}"/>
    <hyperlink ref="B13:J13" location="'2.8'!A1" display="'2.8'!A1" xr:uid="{A7F98699-E1BF-4AE7-A626-1A6077669E8B}"/>
    <hyperlink ref="V11:AD11" location="'8.1'!A1" display="'8.1'!A1" xr:uid="{9937C87F-31AC-4582-B326-F49611E5BC42}"/>
    <hyperlink ref="V12:AD12" location="'8.2'!A1" display="'8.2'!A1" xr:uid="{AE837DD4-17C8-4302-BF71-77BF95E860DF}"/>
    <hyperlink ref="V13:AD13" location="'8.3'!A1" display="'8.3'!A1" xr:uid="{28902491-43D6-425D-A309-CEAAD0F50AFB}"/>
    <hyperlink ref="V14:AD14" location="'8.4'!A1" display="'8.4'!A1" xr:uid="{15FEE14A-760C-48BA-A04D-A4BFAE9A4E63}"/>
    <hyperlink ref="V15:AD15" location="'8.5'!A1" display="'8.5'!A1" xr:uid="{BEC0FD8B-1298-4175-B29E-C6E997C3A4A0}"/>
    <hyperlink ref="V16:AD16" location="'8.6'!A1" display="'8.6'!A1" xr:uid="{7218CA68-6A1E-40AB-BBC9-0AA277871A4D}"/>
    <hyperlink ref="V17:AD17" location="'8.7'!A1" display="'8.7'!A1" xr:uid="{43A007E5-3DB3-4C33-A1B6-202BD0885ED9}"/>
    <hyperlink ref="V18:AD18" location="'8.8'!A1" display="'8.8'!A1" xr:uid="{99EBDFEF-C1E1-41AA-9932-549166258E66}"/>
    <hyperlink ref="V19:AD19" location="'8.8'!A56" display="'8.8'!A56" xr:uid="{0CB8C00A-9377-48BE-A76A-6AE9211C1398}"/>
    <hyperlink ref="V20:AD20" location="'8.8'!A63" display="'8.8'!A63" xr:uid="{EB9F2E97-3F61-4B6D-835E-5646F4848F78}"/>
    <hyperlink ref="V21:AD21" location="'8.9'!A1" display="'8.9'!A1" xr:uid="{8A339B3B-8C39-43BC-8B74-20CE8246FBB3}"/>
    <hyperlink ref="V22:AD22" location="'8.10'!A1" display="'8.10'!A1" xr:uid="{6BF84734-2810-430C-857F-F516A5D5DCFB}"/>
    <hyperlink ref="V23:AD23" location="'8.11'!A1" display="'8.11'!A1" xr:uid="{A0A1DB1E-7FEA-4DB2-B2E8-D342C370EBE3}"/>
    <hyperlink ref="V25:AD25" location="'8.13'!A1" display="'8.13'!A1" xr:uid="{19447427-3E0A-4410-9CBC-96C4C4876416}"/>
    <hyperlink ref="V26:AD26" location="'8.14'!A1" display="'8.14'!A1" xr:uid="{85CA54F7-C8DC-4993-AD9D-D706E87325ED}"/>
    <hyperlink ref="V29:AD29" location="'9.1'!A1" display="'9.1'!A1" xr:uid="{097C1BCE-6DC8-4276-98F8-AE8DCC2EFAFC}"/>
    <hyperlink ref="V30:AD30" location="'9.2'!A1" display="'9.2'!A1" xr:uid="{A4818A64-A950-4868-BC73-C8D2AFD71A83}"/>
    <hyperlink ref="V31:AD31" location="'9.3'!A1" display="'9.3'!A1" xr:uid="{BBFFFFFB-D06F-4C08-A2F9-EDAFD6B1E168}"/>
    <hyperlink ref="V32:AD32" location="'9.4'!A1" display="'9.4'!A1" xr:uid="{2A46E3F0-F263-445B-BBF2-8CA6B1D4AB05}"/>
    <hyperlink ref="V33:AD33" location="'9.5'!A1" display="'9.5'!A1" xr:uid="{B395BF21-BBE3-483B-808C-D62B4D7C6148}"/>
    <hyperlink ref="V34:AD34" location="'9.6'!A1" display="'9.6'!A1" xr:uid="{0C1A7293-D0F8-42A7-AE3B-FFF03A01F69F}"/>
    <hyperlink ref="V35:AD35" location="'9.7'!A1" display="'9.7'!A1" xr:uid="{D2742436-CB71-4009-BFBD-F35E2450A84B}"/>
    <hyperlink ref="V40:AD40" location="'9.12 (was 9.8)'!A1" display="'9.12 (was 9.8)'!A1" xr:uid="{52F929E7-E3A5-4EB7-BF16-5B8C604CC830}"/>
    <hyperlink ref="V41:AD41" location="'9.13 (was 9.9)'!A1" display="'9.13 (was 9.9)'!A1" xr:uid="{9F71E5B7-198B-47C9-AC8D-89F12EF8870C}"/>
    <hyperlink ref="V42:AD42" location="'9.14 (was 9.10)'!A1" display="'9.14 (was 9.10)'!A1" xr:uid="{D78B9CED-6B48-4A15-BF6D-D05831F51F64}"/>
    <hyperlink ref="B39:J39" location="'3.12'!A1" display="'3.12'!A1" xr:uid="{5202CD78-0575-42B4-8381-69E634E0E689}"/>
    <hyperlink ref="L11:T11" location="'5.1'!A1" display="'5.1'!A1" xr:uid="{AA5A184D-F650-4D52-8E2C-FE46E2D907DA}"/>
    <hyperlink ref="L12:T12" location="'5.2'!A1" display="'5.2'!A1" xr:uid="{E1035D11-B59F-4469-886A-E097C52FF785}"/>
    <hyperlink ref="L13:T13" location="'5.3'!A1" display="'5.3'!A1" xr:uid="{389C1E10-C238-45FF-814F-982ED603260D}"/>
    <hyperlink ref="L14:T14" location="'5.4'!A1" display="'5.4'!A1" xr:uid="{A161E023-B0AF-4F71-BA1D-8F1FAC6C2F4E}"/>
    <hyperlink ref="L15:T15" location="'5.5'!A1" display="'5.5'!A1" xr:uid="{F612A008-D18F-4E95-BC30-2D34B187E1DC}"/>
    <hyperlink ref="L16:T16" location="'5.6'!A1" display="'5.6'!A1" xr:uid="{05370B8B-E96A-4F67-9DF7-EB9BB7FEA8E3}"/>
    <hyperlink ref="L17:T17" location="'5.7'!A1" display="'5.7'!A1" xr:uid="{2888A498-D1C1-4154-8767-F5DC02C0F33B}"/>
    <hyperlink ref="L18:T18" location="'5.8'!A1" display="'5.8'!A1" xr:uid="{01A033C7-8A40-4A5D-9717-59D624F6FF86}"/>
    <hyperlink ref="L21:T21" location="'6.1'!A1" display="'6.1'!A1" xr:uid="{DBF0192E-BCFC-4132-8935-8AD7DC4B85A1}"/>
    <hyperlink ref="L22:T22" location="'6.2'!A1" display="'6.2'!A1" xr:uid="{4CFD9859-577D-4A57-B8AA-C068D05411FA}"/>
    <hyperlink ref="L23:T23" location="'6.3'!A1" display="'6.3'!A1" xr:uid="{F5C49821-D775-48A7-A3AB-5F5A03472E87}"/>
    <hyperlink ref="L26:T26" location="'7.1'!A1" display="'7.1'!A1" xr:uid="{AD069CF4-6A47-495A-8B9D-19B0A7666D04}"/>
    <hyperlink ref="L27:T27" location="'7.2'!A1" display="'7.2'!A1" xr:uid="{D0EC3D46-23D9-4DB5-9411-07938EE54AB0}"/>
    <hyperlink ref="L28:T28" location="'7.3'!A1" display="'7.3'!A1" xr:uid="{7BBCA75B-C10D-4660-B6E0-09BAE38DCB45}"/>
    <hyperlink ref="L29:T29" location="'7.4'!A1" display="'7.4'!A1" xr:uid="{6326661C-476D-4C24-9FAA-20EF563E03E2}"/>
    <hyperlink ref="L30:T30" location="'7.5'!A1" display="'7.5'!A1" xr:uid="{40CD529D-1636-4397-9CAE-D5FE81FC2BB3}"/>
    <hyperlink ref="L31:T31" location="'7.6'!A1" display="'7.6'!A1" xr:uid="{875B25EB-A4B9-4915-8ECC-E57FDF2CFFF4}"/>
    <hyperlink ref="L32:T32" location="'7.7'!A1" display="'7.7'!A1" xr:uid="{BE4DA419-C835-4F1E-836A-608024932141}"/>
    <hyperlink ref="L33:T33" location="'7.8'!A1" display="'7.8'!A1" xr:uid="{BA92C56C-2386-48EE-A303-EA9DFEF27653}"/>
    <hyperlink ref="L34:T34" location="'7.8'!A57" display="'7.8'!A57" xr:uid="{8A98A5C2-78E0-42B6-92A3-A8FDDD36A695}"/>
    <hyperlink ref="L35:T35" location="'7.8'!A64" display="'7.8'!A64" xr:uid="{6D031C3E-5A8F-404B-BAE0-6965C26C8D6A}"/>
    <hyperlink ref="L36:T36" location="'7.9'!A1" display="'7.9'!A1" xr:uid="{505D2ACC-85E8-42CF-81C4-190D2938C302}"/>
    <hyperlink ref="L37:T37" location="'7.10'!A1" display="'7.10'!A1" xr:uid="{89F32A9A-099B-47B4-9DF4-7646A4437DDD}"/>
    <hyperlink ref="L38:T38" location="'7.10'!A22" display="'7.10'!A22" xr:uid="{22332A6F-2F5D-424C-AC7D-EF8869BBDB1D}"/>
    <hyperlink ref="L39:T39" location="'7.10'!A40" display="'7.10'!A40" xr:uid="{B80DB732-569A-437A-9FD1-E1FD63E6A5D3}"/>
    <hyperlink ref="L40:T40" location="'7.10'!A58" display="'7.10'!A58" xr:uid="{18E56649-9C9F-4560-A6E5-D1B5FE70EC1F}"/>
    <hyperlink ref="L41:T41" location="'7.10'!A74" display="'7.10'!A74" xr:uid="{9FCF9474-98BA-4A77-9E12-3A0245DD688E}"/>
    <hyperlink ref="L42:T42" location="'7.10'!A81" display="'7.10'!A81" xr:uid="{42AE5443-1E44-4167-A973-274FC0C023D8}"/>
    <hyperlink ref="V8:AD8" location="'7.11'!A56" display="'7.11'!A56" xr:uid="{D7F11573-6C10-4C89-BBD2-13C1E25469E3}"/>
    <hyperlink ref="V7:AD7" location="'7.11'!A30" display="'7.11'!A30" xr:uid="{645A9562-9C9A-4AA5-A83B-869C0E14E86A}"/>
    <hyperlink ref="V6:AD6" location="'7.11'!A1" display="'7.11'!A1" xr:uid="{DCA6D4EB-56FE-4BCC-AF80-B9B697F676FC}"/>
    <hyperlink ref="V5:AD5" location="'7.10'!A89" display="'7.10'!A89" xr:uid="{BA559895-4EF4-4B9C-B957-3926EAB56E81}"/>
    <hyperlink ref="B17" location="'3.1'!A1" display="'3.1'!A1" xr:uid="{DCA46FB3-7545-4421-A233-1CADD39BFC33}"/>
    <hyperlink ref="V43:AD43" location="'9.15 (was 9.11)'!A1" display="'9.15 (was 9.11)'!A1" xr:uid="{29544A40-021A-40A2-9733-A9CA6B4927E5}"/>
    <hyperlink ref="B45:J45" location="'3.15'!A1" display="'3.15'!A1" xr:uid="{4973E135-C211-4C7F-ABB4-22F8147B962C}"/>
    <hyperlink ref="B46:J46" location="'3.15'!A28" display="'3.15'!A28" xr:uid="{806C0CE2-9BFC-4473-9AF2-992E70B0F2DA}"/>
    <hyperlink ref="V44:AD44" location="'9.15 (was 9.11)'!A45" display="'9.15 (was 9.11)'!A45" xr:uid="{1C461118-2C38-4E8B-B5CA-AF4AA73759D6}"/>
    <hyperlink ref="V46:AD46" location="'9.15 (was 9.11)'!A85" display="'9.15 (was 9.11)'!A85" xr:uid="{A58B0612-7A92-4545-A8BC-41169D3D7FEF}"/>
    <hyperlink ref="B14" location="'2.9'!A1" display="'2.9'!A1" xr:uid="{A1061796-82A0-44BF-A697-E3B1C9E53577}"/>
    <hyperlink ref="B14:J14" location="'2.9'!A1" display="'2.9'!A1" xr:uid="{ED81A2F7-455F-47B6-AB39-034FC51C7A87}"/>
    <hyperlink ref="V36:AD36" location="'9.8'!A1" display="'9.8'!A1" xr:uid="{8A51EC02-4B7B-4BEA-B9DA-B8DA125F7F25}"/>
    <hyperlink ref="V45:AD45" location="'9.15 (was 9.11)'!A75" display="'9.15 (was 9.11)'!A75" xr:uid="{542AD90C-36B3-4D4F-B733-E565090815FE}"/>
    <hyperlink ref="V37:AD37" location="'9.9'!A1" display="'9.9'!A1" xr:uid="{E0F5704D-911D-4970-8987-F269EA03A9EA}"/>
    <hyperlink ref="V38:AD38" location="'9.10'!A1" display="'9.10'!A1" xr:uid="{222FCA6C-CDE3-4CA0-8548-987D25B02CDC}"/>
    <hyperlink ref="V39:AD39" location="'9.11'!A1" display="'9.11'!A1" xr:uid="{B94D9E98-181F-4A5E-93AA-68544A4B02CE}"/>
    <hyperlink ref="V47:AD47" location="'9.16'!A85" display="'9.16'!A85" xr:uid="{12832F90-6DBA-46E0-A687-2C927A30FBC9}"/>
    <hyperlink ref="B40:J40" location="'3.12'!A30" display="'3.12'!A30" xr:uid="{1DC1B233-798B-4CB4-9705-27C573F20E5C}"/>
    <hyperlink ref="B43:J43" location="'3.14'!AO14" display="'3.14'!AO14" xr:uid="{D9C684DC-403A-4979-846B-DB83A606F947}"/>
    <hyperlink ref="B44:J44" location="'3.14'!AR14" display="'3.14'!AR14" xr:uid="{81BA683B-0B63-4A5B-9E09-E248061F74D5}"/>
  </hyperlinks>
  <pageMargins left="0.7" right="0.7" top="0.75" bottom="0.75" header="0.3" footer="0.3"/>
  <pageSetup paperSize="9"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10"/>
  <dimension ref="A1:R45"/>
  <sheetViews>
    <sheetView zoomScaleNormal="100" workbookViewId="0">
      <selection activeCell="A17" sqref="A17"/>
    </sheetView>
  </sheetViews>
  <sheetFormatPr defaultColWidth="8.6640625" defaultRowHeight="12" x14ac:dyDescent="0.2"/>
  <cols>
    <col min="1" max="1" width="12.5" style="504" customWidth="1"/>
    <col min="2" max="2" width="13.33203125" style="504" customWidth="1"/>
    <col min="3" max="16384" width="8.6640625" style="504"/>
  </cols>
  <sheetData>
    <row r="1" spans="1:16" ht="30.75" customHeight="1" x14ac:dyDescent="0.2">
      <c r="A1" s="1942" t="s">
        <v>10</v>
      </c>
      <c r="B1" s="1942"/>
      <c r="C1" s="1942"/>
      <c r="O1" s="854"/>
    </row>
    <row r="2" spans="1:16" ht="21" x14ac:dyDescent="0.2">
      <c r="A2" s="1040" t="s">
        <v>366</v>
      </c>
      <c r="B2"/>
      <c r="C2"/>
      <c r="D2"/>
      <c r="E2"/>
      <c r="F2"/>
      <c r="G2"/>
      <c r="H2"/>
      <c r="I2"/>
      <c r="J2"/>
      <c r="K2"/>
      <c r="L2"/>
      <c r="M2"/>
      <c r="N2"/>
      <c r="O2"/>
      <c r="P2"/>
    </row>
    <row r="3" spans="1:16" ht="31.5" customHeight="1" x14ac:dyDescent="0.2">
      <c r="A3" s="1041"/>
      <c r="B3" s="1042"/>
      <c r="C3" s="1043" t="s">
        <v>367</v>
      </c>
      <c r="D3" s="1044">
        <v>2011</v>
      </c>
      <c r="E3" s="1044">
        <v>2012</v>
      </c>
      <c r="F3" s="1044">
        <v>2013</v>
      </c>
      <c r="G3" s="1044">
        <v>2014</v>
      </c>
      <c r="H3" s="1044">
        <v>2015</v>
      </c>
      <c r="I3" s="1044">
        <v>2016</v>
      </c>
      <c r="J3" s="1044">
        <v>2017</v>
      </c>
      <c r="K3" s="1044">
        <v>2018</v>
      </c>
      <c r="L3" s="1044">
        <v>2019</v>
      </c>
      <c r="M3" s="1044">
        <v>2020</v>
      </c>
      <c r="N3" s="1045">
        <v>2021</v>
      </c>
      <c r="O3" s="1045">
        <v>2022</v>
      </c>
      <c r="P3" s="1045">
        <v>2023</v>
      </c>
    </row>
    <row r="4" spans="1:16" ht="12" customHeight="1" x14ac:dyDescent="0.2">
      <c r="A4" s="1950" t="s">
        <v>368</v>
      </c>
      <c r="B4" s="1047" t="s">
        <v>369</v>
      </c>
      <c r="C4" s="1048">
        <v>0</v>
      </c>
      <c r="D4" s="1049">
        <v>0.92</v>
      </c>
      <c r="E4" s="1049">
        <v>0.91</v>
      </c>
      <c r="F4" s="1049">
        <v>0.96</v>
      </c>
      <c r="G4" s="1049">
        <v>1</v>
      </c>
      <c r="H4" s="1049">
        <v>1</v>
      </c>
      <c r="I4" s="1049">
        <v>0.99</v>
      </c>
      <c r="J4" s="1049">
        <v>0.99</v>
      </c>
      <c r="K4" s="1049">
        <v>0.77</v>
      </c>
      <c r="L4" s="1049">
        <v>0.83</v>
      </c>
      <c r="M4" s="1049">
        <v>0.9</v>
      </c>
      <c r="N4" s="1050">
        <v>0.92097004609733013</v>
      </c>
      <c r="O4" s="1050">
        <v>0.92097004609733013</v>
      </c>
      <c r="P4" s="1050">
        <v>1</v>
      </c>
    </row>
    <row r="5" spans="1:16" x14ac:dyDescent="0.2">
      <c r="A5" s="1950"/>
      <c r="B5" s="1047" t="s">
        <v>370</v>
      </c>
      <c r="C5" s="1048">
        <v>0.63</v>
      </c>
      <c r="D5" s="1049">
        <v>0</v>
      </c>
      <c r="E5" s="1049">
        <v>0.01</v>
      </c>
      <c r="F5" s="1049">
        <v>0.02</v>
      </c>
      <c r="G5" s="1049">
        <v>0</v>
      </c>
      <c r="H5" s="1049">
        <v>0</v>
      </c>
      <c r="I5" s="1049">
        <v>0.01</v>
      </c>
      <c r="J5" s="1049">
        <v>0.01</v>
      </c>
      <c r="K5" s="1049">
        <v>0.11</v>
      </c>
      <c r="L5" s="1049">
        <v>0</v>
      </c>
      <c r="M5" s="1049">
        <v>0.02</v>
      </c>
      <c r="N5" s="1050">
        <v>3.1945332027541922E-3</v>
      </c>
      <c r="O5" s="1050">
        <v>3.1945332027541922E-3</v>
      </c>
      <c r="P5" s="1050">
        <v>3.1945332027541922E-3</v>
      </c>
    </row>
    <row r="6" spans="1:16" x14ac:dyDescent="0.2">
      <c r="A6" s="1950"/>
      <c r="B6" s="1047" t="s">
        <v>371</v>
      </c>
      <c r="C6" s="1048">
        <v>0.78</v>
      </c>
      <c r="D6" s="1049">
        <v>7.0000000000000007E-2</v>
      </c>
      <c r="E6" s="1049">
        <v>7.0000000000000007E-2</v>
      </c>
      <c r="F6" s="1049">
        <v>0</v>
      </c>
      <c r="G6" s="1049">
        <v>0</v>
      </c>
      <c r="H6" s="1049">
        <v>0</v>
      </c>
      <c r="I6" s="1049">
        <v>0</v>
      </c>
      <c r="J6" s="1049">
        <v>0</v>
      </c>
      <c r="K6" s="1049">
        <v>0</v>
      </c>
      <c r="L6" s="1049">
        <v>0</v>
      </c>
      <c r="M6" s="1049">
        <v>0</v>
      </c>
      <c r="N6" s="1050">
        <v>0</v>
      </c>
      <c r="O6" s="1050">
        <v>0</v>
      </c>
      <c r="P6" s="1050">
        <v>0</v>
      </c>
    </row>
    <row r="7" spans="1:16" x14ac:dyDescent="0.2">
      <c r="A7" s="1950"/>
      <c r="B7" s="1047" t="s">
        <v>372</v>
      </c>
      <c r="C7" s="1048">
        <v>0</v>
      </c>
      <c r="D7" s="1049">
        <v>0.01</v>
      </c>
      <c r="E7" s="1049">
        <v>0.01</v>
      </c>
      <c r="F7" s="1049">
        <v>0.02</v>
      </c>
      <c r="G7" s="1049">
        <v>0</v>
      </c>
      <c r="H7" s="1049">
        <v>0</v>
      </c>
      <c r="I7" s="1049">
        <v>0</v>
      </c>
      <c r="J7" s="1049">
        <v>0</v>
      </c>
      <c r="K7" s="1049">
        <v>0</v>
      </c>
      <c r="L7" s="1049">
        <v>0.01</v>
      </c>
      <c r="M7" s="1049">
        <v>0</v>
      </c>
      <c r="N7" s="1050">
        <v>0</v>
      </c>
      <c r="O7" s="1050">
        <v>0</v>
      </c>
      <c r="P7" s="1050">
        <v>0</v>
      </c>
    </row>
    <row r="8" spans="1:16" x14ac:dyDescent="0.2">
      <c r="A8" s="1950"/>
      <c r="B8" s="1047" t="s">
        <v>373</v>
      </c>
      <c r="C8" s="1048">
        <v>0</v>
      </c>
      <c r="D8" s="1049">
        <v>0</v>
      </c>
      <c r="E8" s="1049">
        <v>0</v>
      </c>
      <c r="F8" s="1049">
        <v>0</v>
      </c>
      <c r="G8" s="1049">
        <v>0</v>
      </c>
      <c r="H8" s="1049">
        <v>0</v>
      </c>
      <c r="I8" s="1049">
        <v>0</v>
      </c>
      <c r="J8" s="1049">
        <v>0</v>
      </c>
      <c r="K8" s="1049">
        <v>0.11</v>
      </c>
      <c r="L8" s="1049">
        <v>0.16</v>
      </c>
      <c r="M8" s="1049">
        <v>0.08</v>
      </c>
      <c r="N8" s="1050">
        <v>7.5787569420259326E-2</v>
      </c>
      <c r="O8" s="1050">
        <v>7.5787569420259326E-2</v>
      </c>
      <c r="P8" s="1050">
        <v>0</v>
      </c>
    </row>
    <row r="9" spans="1:16" x14ac:dyDescent="0.2">
      <c r="A9" s="1950"/>
      <c r="B9" s="1042"/>
      <c r="C9" s="1051"/>
      <c r="D9" s="1052">
        <v>1</v>
      </c>
      <c r="E9" s="1052">
        <v>1</v>
      </c>
      <c r="F9" s="1052">
        <v>1</v>
      </c>
      <c r="G9" s="1052">
        <v>1</v>
      </c>
      <c r="H9" s="1052">
        <v>1</v>
      </c>
      <c r="I9" s="1052">
        <v>1</v>
      </c>
      <c r="J9" s="1052">
        <v>1</v>
      </c>
      <c r="K9" s="1052">
        <v>1</v>
      </c>
      <c r="L9" s="1052">
        <v>1</v>
      </c>
      <c r="M9" s="1052">
        <v>1</v>
      </c>
      <c r="N9" s="1053">
        <v>1</v>
      </c>
      <c r="O9" s="1053">
        <v>1</v>
      </c>
      <c r="P9" s="1053">
        <v>1</v>
      </c>
    </row>
    <row r="10" spans="1:16" x14ac:dyDescent="0.2">
      <c r="A10" s="1950" t="s">
        <v>238</v>
      </c>
      <c r="B10" s="1047" t="s">
        <v>374</v>
      </c>
      <c r="C10" s="1054">
        <v>5.3999999999999999E-2</v>
      </c>
      <c r="D10" s="1049">
        <v>1</v>
      </c>
      <c r="E10" s="1049">
        <v>0.98</v>
      </c>
      <c r="F10" s="1049">
        <v>0.99</v>
      </c>
      <c r="G10" s="1049">
        <v>0.96</v>
      </c>
      <c r="H10" s="1049">
        <v>0.98</v>
      </c>
      <c r="I10" s="1049">
        <v>0.98</v>
      </c>
      <c r="J10" s="1049">
        <v>0.99</v>
      </c>
      <c r="K10" s="1049">
        <v>0.97</v>
      </c>
      <c r="L10" s="1049">
        <v>0.79</v>
      </c>
      <c r="M10" s="1049">
        <v>0.87</v>
      </c>
      <c r="N10" s="1050">
        <v>0.783686234298128</v>
      </c>
      <c r="O10" s="1050">
        <v>0.72</v>
      </c>
      <c r="P10" s="1050">
        <v>0.65</v>
      </c>
    </row>
    <row r="11" spans="1:16" x14ac:dyDescent="0.2">
      <c r="A11" s="1950"/>
      <c r="B11" s="1047" t="s">
        <v>375</v>
      </c>
      <c r="C11" s="1048">
        <v>0</v>
      </c>
      <c r="D11" s="1049">
        <v>0</v>
      </c>
      <c r="E11" s="1049">
        <v>0.02</v>
      </c>
      <c r="F11" s="1049">
        <v>0.01</v>
      </c>
      <c r="G11" s="1049">
        <v>0.04</v>
      </c>
      <c r="H11" s="1049">
        <v>0.02</v>
      </c>
      <c r="I11" s="1049">
        <v>0.02</v>
      </c>
      <c r="J11" s="1049">
        <v>0.01</v>
      </c>
      <c r="K11" s="1049">
        <v>0.03</v>
      </c>
      <c r="L11" s="1049">
        <v>0.21</v>
      </c>
      <c r="M11" s="1049">
        <v>0.13</v>
      </c>
      <c r="N11" s="1050">
        <v>0.21499583488683602</v>
      </c>
      <c r="O11" s="1050">
        <v>0.28000000000000003</v>
      </c>
      <c r="P11" s="1050">
        <v>0.35</v>
      </c>
    </row>
    <row r="12" spans="1:16" x14ac:dyDescent="0.2">
      <c r="A12" s="1950"/>
      <c r="B12" s="1047" t="s">
        <v>376</v>
      </c>
      <c r="C12" s="1048">
        <v>0</v>
      </c>
      <c r="D12" s="1049">
        <v>0</v>
      </c>
      <c r="E12" s="1049">
        <v>0</v>
      </c>
      <c r="F12" s="1049">
        <v>0</v>
      </c>
      <c r="G12" s="1049">
        <v>0</v>
      </c>
      <c r="H12" s="1049">
        <v>0</v>
      </c>
      <c r="I12" s="1049">
        <v>0</v>
      </c>
      <c r="J12" s="1049">
        <v>0</v>
      </c>
      <c r="K12" s="1049">
        <v>0</v>
      </c>
      <c r="L12" s="1049">
        <v>0</v>
      </c>
      <c r="M12" s="1049">
        <v>0</v>
      </c>
      <c r="N12" s="1050">
        <v>1.3179308150359469E-3</v>
      </c>
      <c r="O12" s="1050">
        <v>1.3179308150359469E-3</v>
      </c>
      <c r="P12" s="1050">
        <v>1.3179308150359469E-3</v>
      </c>
    </row>
    <row r="13" spans="1:16" x14ac:dyDescent="0.2">
      <c r="A13" s="1950"/>
      <c r="B13" s="1042"/>
      <c r="C13" s="1051"/>
      <c r="D13" s="1052">
        <v>1</v>
      </c>
      <c r="E13" s="1052">
        <v>1</v>
      </c>
      <c r="F13" s="1052">
        <v>1</v>
      </c>
      <c r="G13" s="1052">
        <v>1</v>
      </c>
      <c r="H13" s="1052">
        <v>1</v>
      </c>
      <c r="I13" s="1052">
        <v>1</v>
      </c>
      <c r="J13" s="1052">
        <v>1</v>
      </c>
      <c r="K13" s="1052">
        <v>1</v>
      </c>
      <c r="L13" s="1052">
        <v>1</v>
      </c>
      <c r="M13" s="1052">
        <v>1</v>
      </c>
      <c r="N13" s="1053">
        <v>1</v>
      </c>
      <c r="O13" s="1053">
        <v>1</v>
      </c>
      <c r="P13" s="1053">
        <v>1</v>
      </c>
    </row>
    <row r="14" spans="1:16" x14ac:dyDescent="0.2">
      <c r="A14" s="459"/>
      <c r="B14" s="459"/>
      <c r="C14" s="459"/>
      <c r="D14" s="459"/>
      <c r="E14" s="459"/>
      <c r="F14" s="459"/>
      <c r="G14" s="459"/>
      <c r="H14" s="459"/>
      <c r="I14" s="459"/>
      <c r="J14" s="459"/>
      <c r="K14" s="459"/>
      <c r="L14" s="459"/>
      <c r="M14" s="459"/>
      <c r="N14" s="1046"/>
      <c r="O14" s="1046"/>
      <c r="P14" s="1046"/>
    </row>
    <row r="15" spans="1:16" x14ac:dyDescent="0.2">
      <c r="A15" s="459"/>
      <c r="B15" s="459"/>
      <c r="C15" s="459"/>
      <c r="D15" s="459"/>
      <c r="E15" s="459"/>
      <c r="F15" s="459"/>
      <c r="G15" s="459"/>
      <c r="H15" s="459"/>
      <c r="I15" s="459"/>
      <c r="J15" s="459"/>
      <c r="K15" s="459"/>
      <c r="L15" s="459"/>
      <c r="M15" s="459"/>
      <c r="N15" s="1046"/>
      <c r="O15" s="1046"/>
      <c r="P15" s="1046"/>
    </row>
    <row r="16" spans="1:16" x14ac:dyDescent="0.2">
      <c r="A16" s="459" t="s">
        <v>377</v>
      </c>
      <c r="B16" s="459"/>
      <c r="C16" s="459"/>
      <c r="D16" s="459"/>
      <c r="E16" s="459"/>
      <c r="F16" s="459"/>
      <c r="G16" s="459"/>
      <c r="H16" s="459"/>
      <c r="I16" s="459"/>
      <c r="J16" s="459"/>
      <c r="K16" s="459"/>
      <c r="L16" s="459"/>
      <c r="M16" s="459"/>
      <c r="N16" s="1046"/>
      <c r="O16" s="1046"/>
      <c r="P16" s="1046"/>
    </row>
    <row r="17" spans="1:18" x14ac:dyDescent="0.2">
      <c r="A17" s="1202" t="s">
        <v>241</v>
      </c>
      <c r="B17" s="459"/>
      <c r="C17" s="459"/>
      <c r="D17" s="459"/>
      <c r="E17" s="459"/>
      <c r="F17" s="459"/>
      <c r="G17" s="459"/>
      <c r="H17" s="459"/>
      <c r="I17" s="459"/>
      <c r="J17" s="459"/>
      <c r="K17" s="459"/>
      <c r="L17" s="459"/>
      <c r="M17" s="459"/>
      <c r="N17" s="1046"/>
      <c r="O17" s="1046"/>
      <c r="P17" s="1046"/>
    </row>
    <row r="18" spans="1:18" x14ac:dyDescent="0.2">
      <c r="A18" s="841"/>
      <c r="B18" s="841"/>
      <c r="C18" s="841"/>
      <c r="D18" s="841"/>
      <c r="E18" s="841"/>
      <c r="F18" s="841"/>
      <c r="G18" s="841"/>
      <c r="H18" s="841"/>
      <c r="I18" s="841"/>
      <c r="J18" s="841"/>
      <c r="K18" s="841"/>
      <c r="L18" s="841"/>
      <c r="M18" s="841"/>
    </row>
    <row r="19" spans="1:18" x14ac:dyDescent="0.2">
      <c r="A19" s="841"/>
      <c r="B19" s="841"/>
      <c r="C19" s="841"/>
      <c r="D19" s="841"/>
      <c r="E19" s="841"/>
      <c r="F19" s="841"/>
      <c r="G19" s="841"/>
      <c r="H19" s="841"/>
      <c r="I19" s="841"/>
      <c r="J19" s="841"/>
      <c r="K19" s="841"/>
      <c r="L19" s="841"/>
      <c r="M19" s="841"/>
      <c r="N19" s="841"/>
      <c r="O19" s="841"/>
      <c r="P19" s="841"/>
      <c r="Q19" s="841"/>
      <c r="R19" s="841"/>
    </row>
    <row r="20" spans="1:18" x14ac:dyDescent="0.2">
      <c r="A20" s="841"/>
      <c r="B20" s="841"/>
      <c r="C20" s="841"/>
      <c r="D20" s="841"/>
      <c r="E20" s="841"/>
      <c r="F20" s="841"/>
      <c r="G20" s="841"/>
      <c r="H20" s="841"/>
      <c r="I20" s="841"/>
      <c r="J20" s="841"/>
      <c r="K20" s="841"/>
      <c r="L20" s="841"/>
      <c r="M20" s="841"/>
      <c r="N20" s="841"/>
      <c r="O20" s="841"/>
      <c r="P20" s="841"/>
      <c r="Q20" s="841"/>
      <c r="R20" s="841"/>
    </row>
    <row r="21" spans="1:18" x14ac:dyDescent="0.2">
      <c r="A21" s="841"/>
      <c r="B21" s="841"/>
      <c r="C21" s="841"/>
      <c r="D21" s="841"/>
      <c r="E21" s="841"/>
      <c r="F21" s="841"/>
      <c r="G21" s="841"/>
      <c r="H21" s="841"/>
      <c r="I21" s="841"/>
      <c r="J21" s="841"/>
      <c r="K21" s="841"/>
      <c r="L21" s="841"/>
      <c r="M21" s="841"/>
      <c r="N21" s="841"/>
      <c r="O21" s="841"/>
      <c r="P21" s="841"/>
      <c r="Q21" s="841"/>
      <c r="R21" s="841"/>
    </row>
    <row r="22" spans="1:18" x14ac:dyDescent="0.2">
      <c r="A22" s="841"/>
      <c r="B22" s="841"/>
      <c r="C22" s="841"/>
      <c r="D22" s="841"/>
      <c r="E22" s="841"/>
      <c r="F22" s="841"/>
      <c r="G22" s="841"/>
      <c r="H22" s="841"/>
      <c r="I22" s="841"/>
      <c r="J22" s="841"/>
      <c r="K22" s="841"/>
      <c r="L22" s="841"/>
      <c r="M22" s="841"/>
      <c r="N22" s="841"/>
      <c r="O22" s="841"/>
      <c r="P22" s="841"/>
      <c r="Q22" s="841"/>
      <c r="R22" s="841"/>
    </row>
    <row r="23" spans="1:18" x14ac:dyDescent="0.2">
      <c r="A23" s="841"/>
      <c r="B23" s="841"/>
      <c r="C23" s="841"/>
      <c r="D23" s="841"/>
      <c r="E23" s="841"/>
      <c r="F23" s="841"/>
      <c r="G23" s="841"/>
      <c r="H23" s="841"/>
      <c r="I23" s="841"/>
      <c r="J23" s="841"/>
      <c r="K23" s="841"/>
      <c r="L23" s="841"/>
      <c r="M23" s="841"/>
      <c r="N23" s="841"/>
      <c r="O23" s="841"/>
      <c r="P23" s="841"/>
      <c r="Q23" s="841"/>
      <c r="R23" s="841"/>
    </row>
    <row r="24" spans="1:18" x14ac:dyDescent="0.2">
      <c r="A24" s="841"/>
      <c r="B24" s="841"/>
      <c r="C24" s="841"/>
      <c r="D24" s="841"/>
      <c r="E24" s="841"/>
      <c r="F24" s="841"/>
      <c r="G24" s="841"/>
      <c r="H24" s="841"/>
      <c r="I24" s="841"/>
      <c r="J24" s="841"/>
      <c r="K24" s="841"/>
      <c r="L24" s="841"/>
      <c r="M24" s="841"/>
      <c r="N24" s="841"/>
      <c r="O24" s="841"/>
      <c r="P24" s="841"/>
      <c r="Q24" s="841"/>
      <c r="R24" s="841"/>
    </row>
    <row r="25" spans="1:18" x14ac:dyDescent="0.2">
      <c r="A25" s="841"/>
      <c r="B25" s="841"/>
      <c r="C25" s="841"/>
      <c r="D25" s="841"/>
      <c r="E25" s="841"/>
      <c r="F25" s="841"/>
      <c r="G25" s="841"/>
      <c r="H25" s="841"/>
      <c r="I25" s="841"/>
      <c r="J25" s="841"/>
      <c r="K25" s="841"/>
      <c r="L25" s="841"/>
      <c r="M25" s="841"/>
      <c r="N25" s="841"/>
      <c r="O25" s="841"/>
      <c r="P25" s="841"/>
      <c r="Q25" s="841"/>
      <c r="R25" s="841"/>
    </row>
    <row r="26" spans="1:18" x14ac:dyDescent="0.2">
      <c r="A26" s="841"/>
      <c r="B26" s="841"/>
      <c r="C26" s="841"/>
      <c r="D26" s="841"/>
      <c r="E26" s="841"/>
      <c r="F26" s="841"/>
      <c r="G26" s="841"/>
      <c r="H26" s="841"/>
      <c r="I26" s="841"/>
      <c r="J26" s="841"/>
      <c r="K26" s="841"/>
      <c r="L26" s="841"/>
      <c r="M26" s="841"/>
      <c r="N26" s="841"/>
      <c r="O26" s="841"/>
      <c r="P26" s="841"/>
      <c r="Q26" s="841"/>
      <c r="R26" s="841"/>
    </row>
    <row r="27" spans="1:18" x14ac:dyDescent="0.2">
      <c r="A27" s="841"/>
      <c r="B27" s="841"/>
      <c r="C27" s="841"/>
      <c r="D27" s="841"/>
      <c r="E27" s="841"/>
      <c r="F27" s="841"/>
      <c r="G27" s="841"/>
      <c r="H27" s="841"/>
      <c r="I27" s="841"/>
      <c r="J27" s="841"/>
      <c r="K27" s="841"/>
      <c r="L27" s="841"/>
      <c r="M27" s="841"/>
      <c r="N27" s="841"/>
      <c r="O27" s="841"/>
      <c r="P27" s="841"/>
      <c r="Q27" s="841"/>
      <c r="R27" s="841"/>
    </row>
    <row r="28" spans="1:18" x14ac:dyDescent="0.2">
      <c r="A28" s="841"/>
      <c r="B28" s="841"/>
      <c r="C28" s="841"/>
      <c r="D28" s="841"/>
      <c r="E28" s="841"/>
      <c r="F28" s="841"/>
      <c r="G28" s="841"/>
      <c r="H28" s="841"/>
      <c r="I28" s="841"/>
      <c r="J28" s="841"/>
      <c r="K28" s="841"/>
      <c r="L28" s="841"/>
      <c r="M28" s="841"/>
      <c r="N28" s="841"/>
      <c r="O28" s="841"/>
      <c r="P28" s="841"/>
      <c r="Q28" s="841"/>
      <c r="R28" s="841"/>
    </row>
    <row r="29" spans="1:18" x14ac:dyDescent="0.2">
      <c r="A29" s="841"/>
      <c r="B29" s="841"/>
      <c r="C29" s="841"/>
      <c r="D29" s="841"/>
      <c r="E29" s="841"/>
      <c r="F29" s="841"/>
      <c r="G29" s="841"/>
      <c r="H29" s="841"/>
      <c r="I29" s="841"/>
      <c r="J29" s="841"/>
      <c r="K29" s="841"/>
      <c r="L29" s="841"/>
      <c r="M29" s="841"/>
      <c r="N29" s="841"/>
      <c r="O29" s="841"/>
      <c r="P29" s="841"/>
      <c r="Q29" s="841"/>
      <c r="R29" s="841"/>
    </row>
    <row r="30" spans="1:18" x14ac:dyDescent="0.2">
      <c r="A30" s="841"/>
      <c r="B30" s="841"/>
      <c r="C30" s="841"/>
      <c r="D30" s="841"/>
      <c r="E30" s="841"/>
      <c r="F30" s="841"/>
      <c r="G30" s="841"/>
      <c r="H30" s="841"/>
      <c r="I30" s="841"/>
      <c r="J30" s="841"/>
      <c r="K30" s="841"/>
      <c r="L30" s="841"/>
      <c r="M30" s="841"/>
      <c r="N30" s="841"/>
      <c r="O30" s="841"/>
      <c r="P30" s="841"/>
      <c r="Q30" s="841"/>
      <c r="R30" s="841"/>
    </row>
    <row r="31" spans="1:18" x14ac:dyDescent="0.2">
      <c r="A31" s="841"/>
      <c r="B31" s="841"/>
      <c r="C31" s="841"/>
      <c r="D31" s="841"/>
      <c r="E31" s="841"/>
      <c r="F31" s="841"/>
      <c r="G31" s="841"/>
      <c r="H31" s="841"/>
      <c r="I31" s="841"/>
      <c r="J31" s="841"/>
      <c r="K31" s="841"/>
      <c r="L31" s="841"/>
      <c r="M31" s="841"/>
      <c r="N31" s="841"/>
      <c r="O31" s="841"/>
      <c r="P31" s="841"/>
      <c r="Q31" s="841"/>
      <c r="R31" s="841"/>
    </row>
    <row r="32" spans="1:18" x14ac:dyDescent="0.2">
      <c r="A32" s="841"/>
      <c r="B32" s="841"/>
      <c r="C32" s="841"/>
      <c r="D32" s="841"/>
      <c r="E32" s="841"/>
      <c r="F32" s="841"/>
      <c r="G32" s="841"/>
      <c r="H32" s="841"/>
      <c r="I32" s="841"/>
      <c r="J32" s="841"/>
      <c r="K32" s="841"/>
      <c r="L32" s="841"/>
      <c r="M32" s="841"/>
      <c r="N32" s="841"/>
      <c r="O32" s="841"/>
      <c r="P32" s="841"/>
      <c r="Q32" s="841"/>
      <c r="R32" s="841"/>
    </row>
    <row r="33" spans="1:18" x14ac:dyDescent="0.2">
      <c r="A33" s="841"/>
      <c r="B33" s="841"/>
      <c r="C33" s="841"/>
      <c r="D33" s="841"/>
      <c r="E33" s="841"/>
      <c r="F33" s="841"/>
      <c r="G33" s="841"/>
      <c r="H33" s="841"/>
      <c r="I33" s="841"/>
      <c r="J33" s="841"/>
      <c r="K33" s="841"/>
      <c r="L33" s="841"/>
      <c r="M33" s="841"/>
      <c r="N33" s="841"/>
      <c r="O33" s="841"/>
      <c r="P33" s="841"/>
      <c r="Q33" s="841"/>
      <c r="R33" s="841"/>
    </row>
    <row r="34" spans="1:18" x14ac:dyDescent="0.2">
      <c r="A34" s="841"/>
      <c r="B34" s="841"/>
      <c r="C34" s="841"/>
      <c r="D34" s="841"/>
      <c r="E34" s="841"/>
      <c r="F34" s="841"/>
      <c r="G34" s="841"/>
      <c r="H34" s="841"/>
      <c r="I34" s="841"/>
      <c r="J34" s="841"/>
      <c r="K34" s="841"/>
      <c r="L34" s="841"/>
      <c r="M34" s="841"/>
      <c r="N34" s="841"/>
      <c r="O34" s="841"/>
      <c r="P34" s="841"/>
      <c r="Q34" s="841"/>
      <c r="R34" s="841"/>
    </row>
    <row r="35" spans="1:18" x14ac:dyDescent="0.2">
      <c r="A35" s="841"/>
      <c r="B35" s="841"/>
      <c r="C35" s="841"/>
      <c r="D35" s="841"/>
      <c r="E35" s="841"/>
      <c r="F35" s="841"/>
      <c r="G35" s="841"/>
      <c r="H35" s="841"/>
      <c r="I35" s="841"/>
      <c r="J35" s="841"/>
      <c r="K35" s="841"/>
      <c r="L35" s="841"/>
      <c r="M35" s="841"/>
      <c r="N35" s="841"/>
      <c r="O35" s="841"/>
      <c r="P35" s="841"/>
      <c r="Q35" s="841"/>
      <c r="R35" s="841"/>
    </row>
    <row r="36" spans="1:18" x14ac:dyDescent="0.2">
      <c r="A36" s="841"/>
      <c r="B36" s="841"/>
      <c r="C36" s="841"/>
      <c r="D36" s="841"/>
      <c r="E36" s="841"/>
      <c r="F36" s="841"/>
      <c r="G36" s="841"/>
      <c r="H36" s="841"/>
      <c r="I36" s="841"/>
      <c r="J36" s="841"/>
      <c r="K36" s="841"/>
      <c r="L36" s="841"/>
      <c r="M36" s="841"/>
    </row>
    <row r="37" spans="1:18" x14ac:dyDescent="0.2">
      <c r="A37" s="841"/>
      <c r="B37" s="841"/>
      <c r="C37" s="841"/>
      <c r="D37" s="841"/>
      <c r="E37" s="841"/>
      <c r="F37" s="841"/>
      <c r="G37" s="841"/>
      <c r="H37" s="841"/>
      <c r="I37" s="841"/>
      <c r="J37" s="841"/>
      <c r="K37" s="841"/>
      <c r="L37" s="841"/>
      <c r="M37" s="841"/>
    </row>
    <row r="38" spans="1:18" x14ac:dyDescent="0.2">
      <c r="A38" s="841"/>
      <c r="B38" s="841"/>
      <c r="C38" s="841"/>
      <c r="D38" s="841"/>
      <c r="E38" s="841"/>
      <c r="F38" s="841"/>
      <c r="G38" s="841"/>
      <c r="H38" s="841"/>
      <c r="I38" s="841"/>
      <c r="J38" s="841"/>
      <c r="K38" s="841"/>
      <c r="L38" s="841"/>
      <c r="M38" s="841"/>
    </row>
    <row r="39" spans="1:18" x14ac:dyDescent="0.2">
      <c r="A39" s="841"/>
      <c r="B39" s="841"/>
      <c r="C39" s="841"/>
      <c r="D39" s="841"/>
      <c r="E39" s="841"/>
      <c r="F39" s="841"/>
      <c r="G39" s="841"/>
      <c r="H39" s="841"/>
      <c r="I39" s="841"/>
      <c r="J39" s="841"/>
      <c r="K39" s="841"/>
      <c r="L39" s="841"/>
      <c r="M39" s="841"/>
    </row>
    <row r="40" spans="1:18" x14ac:dyDescent="0.2">
      <c r="A40" s="841"/>
      <c r="B40" s="841"/>
      <c r="C40" s="841"/>
      <c r="D40" s="841"/>
      <c r="E40" s="841"/>
      <c r="F40" s="841"/>
      <c r="G40" s="841"/>
      <c r="H40" s="841"/>
      <c r="I40" s="841"/>
      <c r="J40" s="841"/>
      <c r="K40" s="841"/>
      <c r="L40" s="841"/>
      <c r="M40" s="841"/>
    </row>
    <row r="41" spans="1:18" x14ac:dyDescent="0.2">
      <c r="A41" s="841"/>
      <c r="B41" s="841"/>
      <c r="C41" s="841"/>
      <c r="D41" s="841"/>
      <c r="E41" s="841"/>
      <c r="F41" s="841"/>
      <c r="G41" s="841"/>
      <c r="H41" s="841"/>
      <c r="I41" s="841"/>
      <c r="J41" s="841"/>
      <c r="K41" s="841"/>
      <c r="L41" s="841"/>
      <c r="M41" s="841"/>
    </row>
    <row r="42" spans="1:18" x14ac:dyDescent="0.2">
      <c r="A42" s="841"/>
      <c r="B42" s="841"/>
      <c r="C42" s="841"/>
      <c r="D42" s="841"/>
      <c r="E42" s="841"/>
      <c r="F42" s="841"/>
      <c r="G42" s="841"/>
      <c r="H42" s="841"/>
      <c r="I42" s="841"/>
      <c r="J42" s="841"/>
      <c r="K42" s="841"/>
      <c r="L42" s="841"/>
      <c r="M42" s="841"/>
    </row>
    <row r="43" spans="1:18" x14ac:dyDescent="0.2">
      <c r="A43" s="841"/>
      <c r="B43" s="841"/>
      <c r="C43" s="841"/>
      <c r="D43" s="841"/>
      <c r="E43" s="841"/>
      <c r="F43" s="841"/>
      <c r="G43" s="841"/>
      <c r="H43" s="841"/>
      <c r="I43" s="841"/>
      <c r="J43" s="841"/>
      <c r="K43" s="841"/>
      <c r="L43" s="841"/>
      <c r="M43" s="841"/>
    </row>
    <row r="44" spans="1:18" x14ac:dyDescent="0.2">
      <c r="A44" s="841"/>
      <c r="B44" s="841"/>
      <c r="C44" s="841"/>
      <c r="D44" s="841"/>
      <c r="E44" s="841"/>
      <c r="F44" s="841"/>
      <c r="G44" s="841"/>
      <c r="H44" s="841"/>
      <c r="I44" s="841"/>
      <c r="J44" s="841"/>
      <c r="K44" s="841"/>
      <c r="L44" s="841"/>
      <c r="M44" s="841"/>
    </row>
    <row r="45" spans="1:18" x14ac:dyDescent="0.2">
      <c r="A45" s="841"/>
      <c r="B45" s="841"/>
      <c r="C45" s="841"/>
      <c r="D45" s="841"/>
      <c r="E45" s="841"/>
      <c r="F45" s="841"/>
      <c r="G45" s="841"/>
      <c r="H45" s="841"/>
      <c r="I45" s="841"/>
      <c r="J45" s="841"/>
      <c r="K45" s="841"/>
      <c r="L45" s="841"/>
      <c r="M45" s="841"/>
    </row>
  </sheetData>
  <mergeCells count="3">
    <mergeCell ref="A4:A9"/>
    <mergeCell ref="A10:A13"/>
    <mergeCell ref="A1:C1"/>
  </mergeCells>
  <hyperlinks>
    <hyperlink ref="A1" location="Contents!A1" display="To table of contents" xr:uid="{00000000-0004-0000-0900-000000000000}"/>
    <hyperlink ref="A17" r:id="rId1" xr:uid="{29E1AC50-BDDC-4AF9-9928-F4D3A7CA5444}"/>
  </hyperlinks>
  <pageMargins left="0.7" right="0.7" top="0.75" bottom="0.75" header="0.3" footer="0.3"/>
  <pageSetup paperSize="9" orientation="portrait" r:id="rId2"/>
  <customProperties>
    <customPr name="EpmWorksheetKeyString_GUID" r:id="rId3"/>
  </customPropertie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7572E-CBFD-4CC2-A35C-271FD36A1197}">
  <dimension ref="A1:M88"/>
  <sheetViews>
    <sheetView zoomScaleNormal="100" workbookViewId="0">
      <pane xSplit="4" ySplit="6" topLeftCell="E25" activePane="bottomRight" state="frozen"/>
      <selection pane="topRight" activeCell="B6" sqref="B6:J6"/>
      <selection pane="bottomLeft" activeCell="B6" sqref="B6:J6"/>
      <selection pane="bottomRight" activeCell="D91" sqref="D91"/>
    </sheetView>
  </sheetViews>
  <sheetFormatPr defaultRowHeight="12" x14ac:dyDescent="0.2"/>
  <cols>
    <col min="2" max="2" width="36.33203125" customWidth="1"/>
    <col min="3" max="3" width="21.1640625" customWidth="1"/>
    <col min="4" max="4" width="11.5" bestFit="1" customWidth="1"/>
  </cols>
  <sheetData>
    <row r="1" spans="1:13" ht="30.75" customHeight="1" x14ac:dyDescent="0.2">
      <c r="A1" s="1942" t="s">
        <v>10</v>
      </c>
      <c r="B1" s="1942"/>
    </row>
    <row r="2" spans="1:13" ht="21" x14ac:dyDescent="0.35">
      <c r="A2" s="142" t="s">
        <v>378</v>
      </c>
    </row>
    <row r="3" spans="1:13" x14ac:dyDescent="0.2">
      <c r="A3" s="459"/>
      <c r="B3" s="459"/>
      <c r="C3" s="459"/>
      <c r="D3" s="459"/>
      <c r="E3" s="459"/>
      <c r="F3" s="459"/>
      <c r="G3" s="459"/>
      <c r="H3" s="459"/>
      <c r="I3" s="459"/>
      <c r="J3" s="459"/>
      <c r="K3" s="459"/>
      <c r="L3" s="459"/>
      <c r="M3" s="459"/>
    </row>
    <row r="4" spans="1:13" ht="12.75" thickBot="1" x14ac:dyDescent="0.25">
      <c r="A4" s="459" t="s">
        <v>379</v>
      </c>
      <c r="B4" s="459"/>
      <c r="C4" s="459"/>
      <c r="D4" s="459"/>
      <c r="E4" s="459"/>
      <c r="F4" s="459"/>
      <c r="G4" s="459"/>
      <c r="H4" s="459"/>
      <c r="I4" s="459"/>
      <c r="J4" s="459"/>
      <c r="K4" s="459"/>
      <c r="L4" s="459"/>
      <c r="M4" s="459"/>
    </row>
    <row r="5" spans="1:13" ht="24" x14ac:dyDescent="0.2">
      <c r="A5" s="647" t="s">
        <v>380</v>
      </c>
      <c r="B5" s="647"/>
      <c r="C5" s="647" t="s">
        <v>381</v>
      </c>
      <c r="D5" s="781" t="s">
        <v>382</v>
      </c>
      <c r="E5" s="648" t="s">
        <v>383</v>
      </c>
      <c r="F5" s="647"/>
      <c r="G5" s="647"/>
      <c r="H5" s="647"/>
      <c r="I5" s="647"/>
      <c r="J5" s="647"/>
      <c r="K5" s="647"/>
      <c r="L5" s="459"/>
      <c r="M5" s="459"/>
    </row>
    <row r="6" spans="1:13" ht="13.5" x14ac:dyDescent="0.2">
      <c r="A6" s="649"/>
      <c r="B6" s="649"/>
      <c r="C6" s="650"/>
      <c r="D6" s="651"/>
      <c r="E6" s="652" t="s">
        <v>384</v>
      </c>
      <c r="F6" s="652" t="s">
        <v>385</v>
      </c>
      <c r="G6" s="652" t="s">
        <v>386</v>
      </c>
      <c r="H6" s="652" t="s">
        <v>387</v>
      </c>
      <c r="I6" s="652" t="s">
        <v>388</v>
      </c>
      <c r="J6" s="652" t="s">
        <v>389</v>
      </c>
      <c r="K6" s="652" t="s">
        <v>390</v>
      </c>
      <c r="L6" s="459"/>
      <c r="M6" s="459"/>
    </row>
    <row r="7" spans="1:13" x14ac:dyDescent="0.2">
      <c r="A7" s="653" t="s">
        <v>391</v>
      </c>
      <c r="B7" s="653"/>
      <c r="C7" s="653" t="s">
        <v>392</v>
      </c>
      <c r="D7" s="654">
        <v>10</v>
      </c>
      <c r="E7" s="655">
        <v>35</v>
      </c>
      <c r="F7" s="655">
        <v>50</v>
      </c>
      <c r="G7" s="655"/>
      <c r="H7" s="655">
        <v>200</v>
      </c>
      <c r="I7" s="655">
        <v>200</v>
      </c>
      <c r="J7" s="655">
        <v>200</v>
      </c>
      <c r="K7" s="655">
        <v>200</v>
      </c>
      <c r="L7" s="459"/>
      <c r="M7" s="459"/>
    </row>
    <row r="8" spans="1:13" x14ac:dyDescent="0.2">
      <c r="A8" s="653" t="s">
        <v>391</v>
      </c>
      <c r="B8" s="653"/>
      <c r="C8" s="653" t="s">
        <v>393</v>
      </c>
      <c r="D8" s="654">
        <v>35</v>
      </c>
      <c r="E8" s="655">
        <v>100</v>
      </c>
      <c r="F8" s="655">
        <v>50</v>
      </c>
      <c r="G8" s="655"/>
      <c r="H8" s="655">
        <v>100</v>
      </c>
      <c r="I8" s="655">
        <v>100</v>
      </c>
      <c r="J8" s="655">
        <v>100</v>
      </c>
      <c r="K8" s="655">
        <v>500</v>
      </c>
      <c r="L8" s="459"/>
      <c r="M8" s="459"/>
    </row>
    <row r="9" spans="1:13" x14ac:dyDescent="0.2">
      <c r="A9" s="653" t="s">
        <v>394</v>
      </c>
      <c r="B9" s="653"/>
      <c r="C9" s="653" t="s">
        <v>392</v>
      </c>
      <c r="D9" s="654">
        <v>50</v>
      </c>
      <c r="E9" s="655">
        <v>50</v>
      </c>
      <c r="F9" s="655">
        <v>50</v>
      </c>
      <c r="G9" s="655"/>
      <c r="H9" s="655">
        <v>100</v>
      </c>
      <c r="I9" s="655">
        <v>100</v>
      </c>
      <c r="J9" s="655">
        <v>100</v>
      </c>
      <c r="K9" s="655">
        <v>200</v>
      </c>
      <c r="L9" s="459"/>
      <c r="M9" s="459"/>
    </row>
    <row r="10" spans="1:13" x14ac:dyDescent="0.2">
      <c r="A10" s="653" t="s">
        <v>395</v>
      </c>
      <c r="B10" s="653"/>
      <c r="C10" s="653"/>
      <c r="D10" s="654">
        <v>20</v>
      </c>
      <c r="E10" s="655"/>
      <c r="F10" s="655"/>
      <c r="G10" s="655"/>
      <c r="H10" s="655"/>
      <c r="I10" s="655"/>
      <c r="J10" s="655"/>
      <c r="K10" s="655">
        <v>100</v>
      </c>
      <c r="L10" s="459"/>
      <c r="M10" s="459"/>
    </row>
    <row r="11" spans="1:13" x14ac:dyDescent="0.2">
      <c r="A11" s="653" t="s">
        <v>396</v>
      </c>
      <c r="B11" s="653"/>
      <c r="C11" s="653" t="s">
        <v>94</v>
      </c>
      <c r="D11" s="654">
        <v>10</v>
      </c>
      <c r="E11" s="655">
        <v>50</v>
      </c>
      <c r="F11" s="655">
        <v>20</v>
      </c>
      <c r="G11" s="655">
        <v>200</v>
      </c>
      <c r="H11" s="655">
        <v>100</v>
      </c>
      <c r="I11" s="655">
        <v>100</v>
      </c>
      <c r="J11" s="655">
        <v>100</v>
      </c>
      <c r="K11" s="655"/>
      <c r="L11" s="459"/>
      <c r="M11" s="459"/>
    </row>
    <row r="12" spans="1:13" x14ac:dyDescent="0.2">
      <c r="A12" s="653" t="s">
        <v>397</v>
      </c>
      <c r="B12" s="653"/>
      <c r="C12" s="653"/>
      <c r="D12" s="654">
        <v>10</v>
      </c>
      <c r="E12" s="655"/>
      <c r="F12" s="655"/>
      <c r="G12" s="655"/>
      <c r="H12" s="655"/>
      <c r="I12" s="655">
        <v>100</v>
      </c>
      <c r="J12" s="655"/>
      <c r="K12" s="655"/>
      <c r="L12" s="459"/>
      <c r="M12" s="459"/>
    </row>
    <row r="13" spans="1:13" ht="12.75" thickBot="1" x14ac:dyDescent="0.25">
      <c r="A13" s="656" t="s">
        <v>398</v>
      </c>
      <c r="B13" s="656"/>
      <c r="C13" s="656"/>
      <c r="D13" s="657">
        <v>10</v>
      </c>
      <c r="E13" s="658"/>
      <c r="F13" s="658"/>
      <c r="G13" s="658"/>
      <c r="H13" s="658"/>
      <c r="I13" s="658">
        <v>100</v>
      </c>
      <c r="J13" s="658"/>
      <c r="K13" s="658"/>
      <c r="L13" s="459"/>
      <c r="M13" s="459"/>
    </row>
    <row r="14" spans="1:13" x14ac:dyDescent="0.2">
      <c r="A14" s="459"/>
      <c r="B14" s="459"/>
      <c r="C14" s="459"/>
      <c r="D14" s="459"/>
      <c r="E14" s="459"/>
      <c r="F14" s="459"/>
      <c r="G14" s="459"/>
      <c r="H14" s="459"/>
      <c r="I14" s="459"/>
      <c r="J14" s="459"/>
      <c r="K14" s="459"/>
      <c r="L14" s="459"/>
      <c r="M14" s="459"/>
    </row>
    <row r="15" spans="1:13" x14ac:dyDescent="0.2">
      <c r="A15" s="459"/>
      <c r="B15" s="459"/>
      <c r="C15" s="459"/>
      <c r="D15" s="459"/>
      <c r="E15" s="459"/>
      <c r="F15" s="459"/>
      <c r="G15" s="459"/>
      <c r="H15" s="459"/>
      <c r="I15" s="459"/>
      <c r="J15" s="459"/>
      <c r="K15" s="459"/>
      <c r="L15" s="459"/>
      <c r="M15" s="459"/>
    </row>
    <row r="16" spans="1:13" ht="12.75" thickBot="1" x14ac:dyDescent="0.25">
      <c r="A16" s="459" t="s">
        <v>399</v>
      </c>
      <c r="B16" s="459"/>
      <c r="C16" s="459"/>
      <c r="D16" s="459"/>
      <c r="E16" s="459"/>
      <c r="F16" s="459"/>
      <c r="G16" s="459"/>
      <c r="H16" s="459"/>
      <c r="I16" s="459"/>
      <c r="J16" s="459"/>
      <c r="K16" s="459"/>
      <c r="L16" s="459"/>
      <c r="M16" s="459"/>
    </row>
    <row r="17" spans="1:13" ht="24" x14ac:dyDescent="0.2">
      <c r="A17" s="647" t="s">
        <v>400</v>
      </c>
      <c r="B17" s="647"/>
      <c r="C17" s="647" t="s">
        <v>381</v>
      </c>
      <c r="D17" s="781" t="s">
        <v>382</v>
      </c>
      <c r="E17" s="647" t="s">
        <v>383</v>
      </c>
      <c r="F17" s="647"/>
      <c r="G17" s="647"/>
      <c r="H17" s="647"/>
      <c r="I17" s="647"/>
      <c r="J17" s="647"/>
      <c r="K17" s="647"/>
      <c r="L17" s="459"/>
      <c r="M17" s="459"/>
    </row>
    <row r="18" spans="1:13" ht="13.5" x14ac:dyDescent="0.2">
      <c r="A18" s="649"/>
      <c r="B18" s="649"/>
      <c r="C18" s="649"/>
      <c r="D18" s="649"/>
      <c r="E18" s="652" t="s">
        <v>384</v>
      </c>
      <c r="F18" s="652" t="s">
        <v>385</v>
      </c>
      <c r="G18" s="652" t="s">
        <v>386</v>
      </c>
      <c r="H18" s="652" t="s">
        <v>387</v>
      </c>
      <c r="I18" s="652" t="s">
        <v>388</v>
      </c>
      <c r="J18" s="652" t="s">
        <v>389</v>
      </c>
      <c r="K18" s="652" t="s">
        <v>390</v>
      </c>
      <c r="L18" s="459"/>
      <c r="M18" s="459"/>
    </row>
    <row r="19" spans="1:13" x14ac:dyDescent="0.2">
      <c r="A19" s="1485" t="s">
        <v>401</v>
      </c>
      <c r="B19" s="770" t="s">
        <v>402</v>
      </c>
      <c r="C19" s="770" t="s">
        <v>22</v>
      </c>
      <c r="D19" s="771">
        <v>5</v>
      </c>
      <c r="E19" s="771">
        <v>20</v>
      </c>
      <c r="F19" s="771">
        <v>20</v>
      </c>
      <c r="G19" s="771">
        <v>200</v>
      </c>
      <c r="H19" s="771">
        <v>200</v>
      </c>
      <c r="I19" s="771">
        <v>200</v>
      </c>
      <c r="J19" s="771">
        <v>500</v>
      </c>
      <c r="K19" s="1556">
        <v>100</v>
      </c>
      <c r="L19" s="459"/>
      <c r="M19" s="459"/>
    </row>
    <row r="20" spans="1:13" x14ac:dyDescent="0.2">
      <c r="A20" s="779"/>
      <c r="B20" s="653"/>
      <c r="C20" s="653" t="s">
        <v>94</v>
      </c>
      <c r="D20" s="655">
        <v>5</v>
      </c>
      <c r="E20" s="655">
        <v>20</v>
      </c>
      <c r="F20" s="655">
        <v>20</v>
      </c>
      <c r="G20" s="655">
        <v>100</v>
      </c>
      <c r="H20" s="655">
        <v>50</v>
      </c>
      <c r="I20" s="655">
        <v>50</v>
      </c>
      <c r="J20" s="655">
        <v>50</v>
      </c>
      <c r="K20" s="772">
        <v>100</v>
      </c>
      <c r="L20" s="459"/>
      <c r="M20" s="459"/>
    </row>
    <row r="21" spans="1:13" x14ac:dyDescent="0.2">
      <c r="A21" s="773"/>
      <c r="B21" s="774"/>
      <c r="C21" s="775" t="s">
        <v>34</v>
      </c>
      <c r="D21" s="776">
        <v>5</v>
      </c>
      <c r="E21" s="776">
        <v>20</v>
      </c>
      <c r="F21" s="776"/>
      <c r="G21" s="776">
        <v>200</v>
      </c>
      <c r="H21" s="776">
        <v>200</v>
      </c>
      <c r="I21" s="776">
        <v>200</v>
      </c>
      <c r="J21" s="776">
        <v>500</v>
      </c>
      <c r="K21" s="777">
        <v>50</v>
      </c>
      <c r="L21" s="459"/>
      <c r="M21" s="459"/>
    </row>
    <row r="22" spans="1:13" x14ac:dyDescent="0.2">
      <c r="A22" s="1485" t="s">
        <v>403</v>
      </c>
      <c r="B22" s="770" t="s">
        <v>404</v>
      </c>
      <c r="C22" s="770" t="s">
        <v>22</v>
      </c>
      <c r="D22" s="771">
        <v>5</v>
      </c>
      <c r="E22" s="771">
        <v>20</v>
      </c>
      <c r="F22" s="771">
        <v>20</v>
      </c>
      <c r="G22" s="771"/>
      <c r="H22" s="771">
        <v>200</v>
      </c>
      <c r="I22" s="771">
        <v>200</v>
      </c>
      <c r="J22" s="771">
        <v>500</v>
      </c>
      <c r="K22" s="1556">
        <v>50</v>
      </c>
      <c r="L22" s="459"/>
      <c r="M22" s="459"/>
    </row>
    <row r="23" spans="1:13" x14ac:dyDescent="0.2">
      <c r="A23" s="779"/>
      <c r="B23" s="653"/>
      <c r="C23" s="653" t="s">
        <v>94</v>
      </c>
      <c r="D23" s="655">
        <v>5</v>
      </c>
      <c r="E23" s="655">
        <v>20</v>
      </c>
      <c r="F23" s="655">
        <v>20</v>
      </c>
      <c r="G23" s="655"/>
      <c r="H23" s="655">
        <v>50</v>
      </c>
      <c r="I23" s="655">
        <v>50</v>
      </c>
      <c r="J23" s="655">
        <v>50</v>
      </c>
      <c r="K23" s="772">
        <v>100</v>
      </c>
      <c r="L23" s="459"/>
      <c r="M23" s="459"/>
    </row>
    <row r="24" spans="1:13" x14ac:dyDescent="0.2">
      <c r="A24" s="773"/>
      <c r="B24" s="774"/>
      <c r="C24" s="775" t="s">
        <v>34</v>
      </c>
      <c r="D24" s="776">
        <v>5</v>
      </c>
      <c r="E24" s="776"/>
      <c r="F24" s="776"/>
      <c r="G24" s="776"/>
      <c r="H24" s="776">
        <v>200</v>
      </c>
      <c r="I24" s="776">
        <v>200</v>
      </c>
      <c r="J24" s="776">
        <v>500</v>
      </c>
      <c r="K24" s="777"/>
      <c r="L24" s="459"/>
      <c r="M24" s="459"/>
    </row>
    <row r="25" spans="1:13" x14ac:dyDescent="0.2">
      <c r="A25" s="1485" t="s">
        <v>405</v>
      </c>
      <c r="B25" s="770" t="s">
        <v>406</v>
      </c>
      <c r="C25" s="770" t="s">
        <v>22</v>
      </c>
      <c r="D25" s="771">
        <v>10</v>
      </c>
      <c r="E25" s="771">
        <v>20</v>
      </c>
      <c r="F25" s="771">
        <v>20</v>
      </c>
      <c r="G25" s="771"/>
      <c r="H25" s="771">
        <v>200</v>
      </c>
      <c r="I25" s="771">
        <v>200</v>
      </c>
      <c r="J25" s="771">
        <v>500</v>
      </c>
      <c r="K25" s="1556"/>
      <c r="L25" s="459"/>
      <c r="M25" s="459"/>
    </row>
    <row r="26" spans="1:13" x14ac:dyDescent="0.2">
      <c r="A26" s="779"/>
      <c r="B26" s="653"/>
      <c r="C26" s="653" t="s">
        <v>94</v>
      </c>
      <c r="D26" s="655">
        <v>10</v>
      </c>
      <c r="E26" s="655">
        <v>20</v>
      </c>
      <c r="F26" s="655">
        <v>20</v>
      </c>
      <c r="G26" s="655">
        <v>100</v>
      </c>
      <c r="H26" s="655">
        <v>50</v>
      </c>
      <c r="I26" s="655">
        <v>50</v>
      </c>
      <c r="J26" s="655">
        <v>50</v>
      </c>
      <c r="K26" s="772">
        <v>100</v>
      </c>
      <c r="L26" s="459"/>
      <c r="M26" s="459"/>
    </row>
    <row r="27" spans="1:13" x14ac:dyDescent="0.2">
      <c r="A27" s="773"/>
      <c r="B27" s="774"/>
      <c r="C27" s="775" t="s">
        <v>34</v>
      </c>
      <c r="D27" s="776">
        <v>10</v>
      </c>
      <c r="E27" s="776"/>
      <c r="F27" s="776"/>
      <c r="G27" s="776"/>
      <c r="H27" s="776">
        <v>200</v>
      </c>
      <c r="I27" s="776">
        <v>200</v>
      </c>
      <c r="J27" s="776">
        <v>500</v>
      </c>
      <c r="K27" s="777"/>
      <c r="L27" s="459"/>
      <c r="M27" s="459"/>
    </row>
    <row r="28" spans="1:13" x14ac:dyDescent="0.2">
      <c r="A28" s="1485" t="s">
        <v>405</v>
      </c>
      <c r="B28" s="770" t="s">
        <v>407</v>
      </c>
      <c r="C28" s="770" t="s">
        <v>408</v>
      </c>
      <c r="D28" s="771">
        <v>5</v>
      </c>
      <c r="E28" s="771"/>
      <c r="F28" s="771"/>
      <c r="G28" s="771"/>
      <c r="H28" s="771"/>
      <c r="I28" s="771"/>
      <c r="J28" s="771"/>
      <c r="K28" s="1556"/>
      <c r="L28" s="459"/>
      <c r="M28" s="459"/>
    </row>
    <row r="29" spans="1:13" x14ac:dyDescent="0.2">
      <c r="A29" s="779"/>
      <c r="B29" s="653"/>
      <c r="C29" s="653" t="s">
        <v>22</v>
      </c>
      <c r="D29" s="655">
        <v>5</v>
      </c>
      <c r="E29" s="655">
        <v>20</v>
      </c>
      <c r="F29" s="655">
        <v>20</v>
      </c>
      <c r="G29" s="655"/>
      <c r="H29" s="655">
        <v>200</v>
      </c>
      <c r="I29" s="655">
        <v>200</v>
      </c>
      <c r="J29" s="655">
        <v>500</v>
      </c>
      <c r="K29" s="772"/>
      <c r="L29" s="459"/>
      <c r="M29" s="459"/>
    </row>
    <row r="30" spans="1:13" x14ac:dyDescent="0.2">
      <c r="A30" s="779"/>
      <c r="B30" s="780"/>
      <c r="C30" s="653" t="s">
        <v>94</v>
      </c>
      <c r="D30" s="655">
        <v>5</v>
      </c>
      <c r="E30" s="655">
        <v>20</v>
      </c>
      <c r="F30" s="655">
        <v>20</v>
      </c>
      <c r="G30" s="655"/>
      <c r="H30" s="655">
        <v>50</v>
      </c>
      <c r="I30" s="655">
        <v>50</v>
      </c>
      <c r="J30" s="655">
        <v>50</v>
      </c>
      <c r="K30" s="772"/>
      <c r="L30" s="459"/>
      <c r="M30" s="459"/>
    </row>
    <row r="31" spans="1:13" x14ac:dyDescent="0.2">
      <c r="A31" s="773"/>
      <c r="B31" s="774"/>
      <c r="C31" s="775" t="s">
        <v>34</v>
      </c>
      <c r="D31" s="776">
        <v>5</v>
      </c>
      <c r="E31" s="776"/>
      <c r="F31" s="776"/>
      <c r="G31" s="776"/>
      <c r="H31" s="776">
        <v>200</v>
      </c>
      <c r="I31" s="776">
        <v>200</v>
      </c>
      <c r="J31" s="776">
        <v>500</v>
      </c>
      <c r="K31" s="777"/>
      <c r="L31" s="459"/>
      <c r="M31" s="459"/>
    </row>
    <row r="32" spans="1:13" x14ac:dyDescent="0.2">
      <c r="A32" s="1485" t="s">
        <v>409</v>
      </c>
      <c r="B32" s="770" t="s">
        <v>410</v>
      </c>
      <c r="C32" s="770" t="s">
        <v>22</v>
      </c>
      <c r="D32" s="771">
        <v>20</v>
      </c>
      <c r="E32" s="771">
        <v>200</v>
      </c>
      <c r="F32" s="771">
        <v>20</v>
      </c>
      <c r="G32" s="771"/>
      <c r="H32" s="771">
        <v>500</v>
      </c>
      <c r="I32" s="771">
        <v>500</v>
      </c>
      <c r="J32" s="771">
        <v>500</v>
      </c>
      <c r="K32" s="1556">
        <v>500</v>
      </c>
      <c r="L32" s="459"/>
      <c r="M32" s="459"/>
    </row>
    <row r="33" spans="1:13" x14ac:dyDescent="0.2">
      <c r="A33" s="773"/>
      <c r="B33" s="775"/>
      <c r="C33" s="775" t="s">
        <v>94</v>
      </c>
      <c r="D33" s="776">
        <v>20</v>
      </c>
      <c r="E33" s="776">
        <v>100</v>
      </c>
      <c r="F33" s="776">
        <v>20</v>
      </c>
      <c r="G33" s="776"/>
      <c r="H33" s="776">
        <v>500</v>
      </c>
      <c r="I33" s="776">
        <v>500</v>
      </c>
      <c r="J33" s="776">
        <v>500</v>
      </c>
      <c r="K33" s="777"/>
      <c r="L33" s="459"/>
      <c r="M33" s="459"/>
    </row>
    <row r="34" spans="1:13" x14ac:dyDescent="0.2">
      <c r="A34" s="1485" t="s">
        <v>411</v>
      </c>
      <c r="B34" s="770" t="s">
        <v>412</v>
      </c>
      <c r="C34" s="770" t="s">
        <v>413</v>
      </c>
      <c r="D34" s="771"/>
      <c r="E34" s="771"/>
      <c r="F34" s="771"/>
      <c r="G34" s="771"/>
      <c r="H34" s="771"/>
      <c r="I34" s="771"/>
      <c r="J34" s="771"/>
      <c r="K34" s="1556">
        <v>200</v>
      </c>
      <c r="L34" s="459"/>
      <c r="M34" s="459"/>
    </row>
    <row r="35" spans="1:13" x14ac:dyDescent="0.2">
      <c r="A35" s="778"/>
      <c r="B35" s="775"/>
      <c r="C35" s="775" t="s">
        <v>414</v>
      </c>
      <c r="D35" s="776"/>
      <c r="E35" s="776"/>
      <c r="F35" s="776"/>
      <c r="G35" s="776"/>
      <c r="H35" s="776"/>
      <c r="I35" s="776"/>
      <c r="J35" s="776"/>
      <c r="K35" s="777">
        <v>500</v>
      </c>
      <c r="L35" s="459"/>
      <c r="M35" s="459"/>
    </row>
    <row r="36" spans="1:13" x14ac:dyDescent="0.2">
      <c r="A36" s="1557" t="s">
        <v>415</v>
      </c>
      <c r="B36" s="1558" t="s">
        <v>397</v>
      </c>
      <c r="C36" s="1558"/>
      <c r="D36" s="1559"/>
      <c r="E36" s="1559"/>
      <c r="F36" s="1559"/>
      <c r="G36" s="1559"/>
      <c r="H36" s="1559">
        <v>100</v>
      </c>
      <c r="I36" s="1559">
        <v>200</v>
      </c>
      <c r="J36" s="1559"/>
      <c r="K36" s="1560"/>
      <c r="L36" s="459"/>
      <c r="M36" s="459"/>
    </row>
    <row r="37" spans="1:13" x14ac:dyDescent="0.2">
      <c r="A37" s="1557" t="s">
        <v>415</v>
      </c>
      <c r="B37" s="1558" t="s">
        <v>398</v>
      </c>
      <c r="C37" s="1558"/>
      <c r="D37" s="1559"/>
      <c r="E37" s="1559"/>
      <c r="F37" s="1559"/>
      <c r="G37" s="1559"/>
      <c r="H37" s="1559">
        <v>100</v>
      </c>
      <c r="I37" s="1559">
        <v>200</v>
      </c>
      <c r="J37" s="1559"/>
      <c r="K37" s="1560"/>
      <c r="L37" s="459"/>
      <c r="M37" s="459"/>
    </row>
    <row r="38" spans="1:13" x14ac:dyDescent="0.2">
      <c r="A38" s="1557" t="s">
        <v>416</v>
      </c>
      <c r="B38" s="1558" t="s">
        <v>417</v>
      </c>
      <c r="C38" s="1558"/>
      <c r="D38" s="1559"/>
      <c r="E38" s="1559"/>
      <c r="F38" s="1559"/>
      <c r="G38" s="1559"/>
      <c r="H38" s="1559">
        <v>200</v>
      </c>
      <c r="I38" s="1559">
        <v>500</v>
      </c>
      <c r="J38" s="1559"/>
      <c r="K38" s="1560"/>
      <c r="L38" s="459"/>
      <c r="M38" s="459"/>
    </row>
    <row r="39" spans="1:13" x14ac:dyDescent="0.2">
      <c r="A39" s="459"/>
      <c r="B39" s="459"/>
      <c r="C39" s="459"/>
      <c r="D39" s="459"/>
      <c r="E39" s="459"/>
      <c r="F39" s="459"/>
      <c r="G39" s="459"/>
      <c r="H39" s="459"/>
      <c r="I39" s="459"/>
      <c r="J39" s="459"/>
      <c r="K39" s="459"/>
      <c r="L39" s="459"/>
      <c r="M39" s="459"/>
    </row>
    <row r="40" spans="1:13" x14ac:dyDescent="0.2">
      <c r="A40" s="459"/>
      <c r="B40" s="459"/>
      <c r="C40" s="459"/>
      <c r="D40" s="459"/>
      <c r="E40" s="459"/>
      <c r="F40" s="459"/>
      <c r="G40" s="459"/>
      <c r="H40" s="459"/>
      <c r="I40" s="459"/>
      <c r="J40" s="459"/>
      <c r="K40" s="459"/>
      <c r="L40" s="459"/>
      <c r="M40" s="459"/>
    </row>
    <row r="41" spans="1:13" ht="12.75" thickBot="1" x14ac:dyDescent="0.25">
      <c r="A41" s="459" t="s">
        <v>418</v>
      </c>
      <c r="B41" s="459"/>
      <c r="C41" s="459"/>
      <c r="D41" s="459"/>
      <c r="E41" s="459"/>
      <c r="F41" s="459"/>
      <c r="G41" s="459"/>
      <c r="H41" s="459"/>
      <c r="I41" s="459"/>
      <c r="J41" s="459"/>
      <c r="K41" s="459"/>
      <c r="L41" s="459"/>
      <c r="M41" s="459"/>
    </row>
    <row r="42" spans="1:13" ht="24" x14ac:dyDescent="0.2">
      <c r="A42" s="659" t="s">
        <v>400</v>
      </c>
      <c r="B42" s="659" t="s">
        <v>380</v>
      </c>
      <c r="C42" s="659" t="s">
        <v>381</v>
      </c>
      <c r="D42" s="781" t="s">
        <v>382</v>
      </c>
      <c r="E42" s="647" t="s">
        <v>383</v>
      </c>
      <c r="F42" s="659"/>
      <c r="G42" s="659"/>
      <c r="H42" s="659"/>
      <c r="I42" s="659"/>
      <c r="J42" s="659"/>
      <c r="K42" s="659"/>
      <c r="L42" s="459"/>
      <c r="M42" s="459"/>
    </row>
    <row r="43" spans="1:13" ht="13.5" x14ac:dyDescent="0.2">
      <c r="A43" s="660"/>
      <c r="B43" s="660"/>
      <c r="C43" s="660"/>
      <c r="D43" s="660"/>
      <c r="E43" s="652" t="s">
        <v>384</v>
      </c>
      <c r="F43" s="652" t="s">
        <v>385</v>
      </c>
      <c r="G43" s="652" t="s">
        <v>386</v>
      </c>
      <c r="H43" s="652" t="s">
        <v>387</v>
      </c>
      <c r="I43" s="652" t="s">
        <v>388</v>
      </c>
      <c r="J43" s="652" t="s">
        <v>389</v>
      </c>
      <c r="K43" s="652" t="s">
        <v>390</v>
      </c>
      <c r="L43" s="459"/>
      <c r="M43" s="459"/>
    </row>
    <row r="44" spans="1:13" x14ac:dyDescent="0.2">
      <c r="A44" s="653" t="s">
        <v>100</v>
      </c>
      <c r="B44" s="653" t="s">
        <v>419</v>
      </c>
      <c r="C44" s="653" t="s">
        <v>94</v>
      </c>
      <c r="D44" s="655">
        <v>5</v>
      </c>
      <c r="E44" s="655">
        <v>100</v>
      </c>
      <c r="F44" s="655">
        <v>20</v>
      </c>
      <c r="G44" s="655" t="s">
        <v>420</v>
      </c>
      <c r="H44" s="655">
        <v>100</v>
      </c>
      <c r="I44" s="655">
        <v>100</v>
      </c>
      <c r="J44" s="655">
        <v>100</v>
      </c>
      <c r="K44" s="655" t="s">
        <v>420</v>
      </c>
      <c r="L44" s="459"/>
      <c r="M44" s="459"/>
    </row>
    <row r="45" spans="1:13" x14ac:dyDescent="0.2">
      <c r="A45" s="653"/>
      <c r="B45" s="653" t="s">
        <v>421</v>
      </c>
      <c r="C45" s="653" t="s">
        <v>94</v>
      </c>
      <c r="D45" s="655">
        <v>5</v>
      </c>
      <c r="E45" s="655">
        <v>100</v>
      </c>
      <c r="F45" s="655">
        <v>20</v>
      </c>
      <c r="G45" s="655" t="s">
        <v>420</v>
      </c>
      <c r="H45" s="655">
        <v>100</v>
      </c>
      <c r="I45" s="655">
        <v>100</v>
      </c>
      <c r="J45" s="655">
        <v>100</v>
      </c>
      <c r="K45" s="655" t="s">
        <v>420</v>
      </c>
      <c r="L45" s="459"/>
      <c r="M45" s="459"/>
    </row>
    <row r="46" spans="1:13" ht="12.75" thickBot="1" x14ac:dyDescent="0.25">
      <c r="A46" s="656"/>
      <c r="B46" s="656" t="s">
        <v>422</v>
      </c>
      <c r="C46" s="656" t="s">
        <v>423</v>
      </c>
      <c r="D46" s="658" t="s">
        <v>420</v>
      </c>
      <c r="E46" s="658" t="s">
        <v>420</v>
      </c>
      <c r="F46" s="658" t="s">
        <v>420</v>
      </c>
      <c r="G46" s="658" t="s">
        <v>420</v>
      </c>
      <c r="H46" s="658"/>
      <c r="I46" s="658">
        <v>200</v>
      </c>
      <c r="J46" s="658">
        <v>200</v>
      </c>
      <c r="K46" s="658" t="s">
        <v>420</v>
      </c>
      <c r="L46" s="459"/>
      <c r="M46" s="459"/>
    </row>
    <row r="49" spans="1:11" ht="12.75" thickBot="1" x14ac:dyDescent="0.25">
      <c r="A49" t="s">
        <v>424</v>
      </c>
    </row>
    <row r="50" spans="1:11" ht="24" x14ac:dyDescent="0.2">
      <c r="A50" s="492" t="s">
        <v>400</v>
      </c>
      <c r="B50" s="493" t="s">
        <v>380</v>
      </c>
      <c r="C50" s="493" t="s">
        <v>381</v>
      </c>
      <c r="D50" s="781" t="s">
        <v>382</v>
      </c>
      <c r="E50" s="488" t="s">
        <v>383</v>
      </c>
      <c r="F50" s="493"/>
      <c r="G50" s="493"/>
      <c r="H50" s="493"/>
      <c r="I50" s="493"/>
      <c r="J50" s="493"/>
      <c r="K50" s="493"/>
    </row>
    <row r="51" spans="1:11" ht="13.5" x14ac:dyDescent="0.2">
      <c r="A51" s="494"/>
      <c r="B51" s="495"/>
      <c r="C51" s="495"/>
      <c r="D51" s="497"/>
      <c r="E51" s="498" t="s">
        <v>425</v>
      </c>
      <c r="F51" s="498" t="s">
        <v>426</v>
      </c>
      <c r="G51" s="498" t="s">
        <v>427</v>
      </c>
      <c r="H51" s="498" t="s">
        <v>428</v>
      </c>
      <c r="I51" s="498" t="s">
        <v>429</v>
      </c>
      <c r="J51" s="498" t="s">
        <v>389</v>
      </c>
      <c r="K51" s="498" t="s">
        <v>390</v>
      </c>
    </row>
    <row r="52" spans="1:11" x14ac:dyDescent="0.2">
      <c r="A52" s="485" t="s">
        <v>430</v>
      </c>
      <c r="B52" s="485" t="s">
        <v>431</v>
      </c>
      <c r="C52" s="485" t="s">
        <v>432</v>
      </c>
      <c r="D52" s="490">
        <v>20</v>
      </c>
      <c r="E52" s="490">
        <v>50</v>
      </c>
      <c r="F52" s="490">
        <v>50</v>
      </c>
      <c r="G52" s="490">
        <v>500</v>
      </c>
      <c r="H52" s="490">
        <v>50</v>
      </c>
      <c r="I52" s="490">
        <v>50</v>
      </c>
      <c r="J52" s="490">
        <v>200</v>
      </c>
      <c r="K52" s="490">
        <v>200</v>
      </c>
    </row>
    <row r="53" spans="1:11" x14ac:dyDescent="0.2">
      <c r="A53" s="485" t="s">
        <v>430</v>
      </c>
      <c r="B53" s="485" t="s">
        <v>431</v>
      </c>
      <c r="C53" s="485" t="s">
        <v>433</v>
      </c>
      <c r="D53" s="490">
        <v>20</v>
      </c>
      <c r="E53" s="490">
        <v>50</v>
      </c>
      <c r="F53" s="490">
        <v>50</v>
      </c>
      <c r="G53" s="490">
        <v>500</v>
      </c>
      <c r="H53" s="490">
        <v>50</v>
      </c>
      <c r="I53" s="490">
        <v>50</v>
      </c>
      <c r="J53" s="490">
        <v>200</v>
      </c>
      <c r="K53" s="490">
        <v>200</v>
      </c>
    </row>
    <row r="54" spans="1:11" x14ac:dyDescent="0.2">
      <c r="A54" s="485" t="s">
        <v>430</v>
      </c>
      <c r="B54" s="485" t="s">
        <v>434</v>
      </c>
      <c r="C54" s="485" t="s">
        <v>432</v>
      </c>
      <c r="D54" s="490">
        <v>20</v>
      </c>
      <c r="E54" s="490">
        <v>50</v>
      </c>
      <c r="F54" s="490">
        <v>50</v>
      </c>
      <c r="G54" s="490">
        <v>500</v>
      </c>
      <c r="H54" s="490">
        <v>50</v>
      </c>
      <c r="I54" s="490">
        <v>50</v>
      </c>
      <c r="J54" s="490">
        <v>200</v>
      </c>
      <c r="K54" s="490">
        <v>200</v>
      </c>
    </row>
    <row r="55" spans="1:11" x14ac:dyDescent="0.2">
      <c r="A55" s="485" t="s">
        <v>430</v>
      </c>
      <c r="B55" s="485" t="s">
        <v>434</v>
      </c>
      <c r="C55" s="485" t="s">
        <v>132</v>
      </c>
      <c r="D55" s="490">
        <v>50</v>
      </c>
      <c r="E55" s="490">
        <v>100</v>
      </c>
      <c r="F55" s="490">
        <v>100</v>
      </c>
      <c r="G55" s="490" t="s">
        <v>420</v>
      </c>
      <c r="H55" s="490" t="s">
        <v>420</v>
      </c>
      <c r="I55" s="490">
        <v>100</v>
      </c>
      <c r="J55" s="490">
        <v>200</v>
      </c>
      <c r="K55" s="490" t="s">
        <v>420</v>
      </c>
    </row>
    <row r="56" spans="1:11" x14ac:dyDescent="0.2">
      <c r="A56" s="485" t="s">
        <v>430</v>
      </c>
      <c r="B56" s="485" t="s">
        <v>434</v>
      </c>
      <c r="C56" s="485" t="s">
        <v>433</v>
      </c>
      <c r="D56" s="490">
        <v>20</v>
      </c>
      <c r="E56" s="490">
        <v>50</v>
      </c>
      <c r="F56" s="490">
        <v>50</v>
      </c>
      <c r="G56" s="490">
        <v>500</v>
      </c>
      <c r="H56" s="490">
        <v>50</v>
      </c>
      <c r="I56" s="490">
        <v>50</v>
      </c>
      <c r="J56" s="490">
        <v>200</v>
      </c>
      <c r="K56" s="490">
        <v>200</v>
      </c>
    </row>
    <row r="57" spans="1:11" x14ac:dyDescent="0.2">
      <c r="A57" s="485" t="s">
        <v>430</v>
      </c>
      <c r="B57" s="485" t="s">
        <v>435</v>
      </c>
      <c r="C57" s="489"/>
      <c r="D57" s="490">
        <v>50</v>
      </c>
      <c r="E57" s="490">
        <v>50</v>
      </c>
      <c r="F57" s="490">
        <v>50</v>
      </c>
      <c r="G57" s="490">
        <v>500</v>
      </c>
      <c r="H57" s="490">
        <v>50</v>
      </c>
      <c r="I57" s="490">
        <v>50</v>
      </c>
      <c r="J57" s="490">
        <v>200</v>
      </c>
      <c r="K57" s="490">
        <v>200</v>
      </c>
    </row>
    <row r="58" spans="1:11" x14ac:dyDescent="0.2">
      <c r="A58" s="485" t="s">
        <v>430</v>
      </c>
      <c r="B58" s="485" t="s">
        <v>436</v>
      </c>
      <c r="C58" s="485" t="s">
        <v>432</v>
      </c>
      <c r="D58" s="490">
        <v>20</v>
      </c>
      <c r="E58" s="490">
        <v>50</v>
      </c>
      <c r="F58" s="490">
        <v>50</v>
      </c>
      <c r="G58" s="490">
        <v>500</v>
      </c>
      <c r="H58" s="490">
        <v>50</v>
      </c>
      <c r="I58" s="490">
        <v>50</v>
      </c>
      <c r="J58" s="490">
        <v>200</v>
      </c>
      <c r="K58" s="490">
        <v>200</v>
      </c>
    </row>
    <row r="59" spans="1:11" x14ac:dyDescent="0.2">
      <c r="A59" s="485" t="s">
        <v>430</v>
      </c>
      <c r="B59" s="485" t="s">
        <v>436</v>
      </c>
      <c r="C59" s="485" t="s">
        <v>132</v>
      </c>
      <c r="D59" s="490">
        <v>50</v>
      </c>
      <c r="E59" s="490">
        <v>100</v>
      </c>
      <c r="F59" s="490">
        <v>100</v>
      </c>
      <c r="G59" s="490" t="s">
        <v>420</v>
      </c>
      <c r="H59" s="490" t="s">
        <v>420</v>
      </c>
      <c r="I59" s="490">
        <v>100</v>
      </c>
      <c r="J59" s="490">
        <v>200</v>
      </c>
      <c r="K59" s="490" t="s">
        <v>420</v>
      </c>
    </row>
    <row r="60" spans="1:11" x14ac:dyDescent="0.2">
      <c r="A60" s="485" t="s">
        <v>430</v>
      </c>
      <c r="B60" s="485" t="s">
        <v>436</v>
      </c>
      <c r="C60" s="485" t="s">
        <v>433</v>
      </c>
      <c r="D60" s="490">
        <v>20</v>
      </c>
      <c r="E60" s="490">
        <v>50</v>
      </c>
      <c r="F60" s="490">
        <v>50</v>
      </c>
      <c r="G60" s="490">
        <v>500</v>
      </c>
      <c r="H60" s="490">
        <v>50</v>
      </c>
      <c r="I60" s="490">
        <v>50</v>
      </c>
      <c r="J60" s="490">
        <v>200</v>
      </c>
      <c r="K60" s="490">
        <v>200</v>
      </c>
    </row>
    <row r="61" spans="1:11" x14ac:dyDescent="0.2">
      <c r="A61" s="485" t="s">
        <v>437</v>
      </c>
      <c r="B61" s="485" t="s">
        <v>438</v>
      </c>
      <c r="C61" s="485" t="s">
        <v>94</v>
      </c>
      <c r="D61" s="490">
        <v>50</v>
      </c>
      <c r="E61" s="490">
        <v>35</v>
      </c>
      <c r="F61" s="490">
        <v>20</v>
      </c>
      <c r="G61" s="490">
        <v>500</v>
      </c>
      <c r="H61" s="490">
        <v>50</v>
      </c>
      <c r="I61" s="490">
        <v>50</v>
      </c>
      <c r="J61" s="490">
        <v>50</v>
      </c>
      <c r="K61" s="490">
        <v>100</v>
      </c>
    </row>
    <row r="62" spans="1:11" x14ac:dyDescent="0.2">
      <c r="A62" s="485" t="s">
        <v>439</v>
      </c>
      <c r="B62" s="485" t="s">
        <v>440</v>
      </c>
      <c r="C62" s="485" t="s">
        <v>94</v>
      </c>
      <c r="D62" s="490">
        <v>50</v>
      </c>
      <c r="E62" s="490">
        <v>35</v>
      </c>
      <c r="F62" s="490">
        <v>20</v>
      </c>
      <c r="G62" s="490">
        <v>500</v>
      </c>
      <c r="H62" s="490">
        <v>50</v>
      </c>
      <c r="I62" s="490">
        <v>50</v>
      </c>
      <c r="J62" s="490">
        <v>50</v>
      </c>
      <c r="K62" s="490">
        <v>100</v>
      </c>
    </row>
    <row r="63" spans="1:11" x14ac:dyDescent="0.2">
      <c r="A63" s="485" t="s">
        <v>439</v>
      </c>
      <c r="B63" s="485" t="s">
        <v>441</v>
      </c>
      <c r="C63" s="485" t="s">
        <v>94</v>
      </c>
      <c r="D63" s="490">
        <v>100</v>
      </c>
      <c r="E63" s="490">
        <v>50</v>
      </c>
      <c r="F63" s="490">
        <v>20</v>
      </c>
      <c r="G63" s="490">
        <v>500</v>
      </c>
      <c r="H63" s="490">
        <v>100</v>
      </c>
      <c r="I63" s="490">
        <v>100</v>
      </c>
      <c r="J63" s="490">
        <v>100</v>
      </c>
      <c r="K63" s="490">
        <v>200</v>
      </c>
    </row>
    <row r="64" spans="1:11" x14ac:dyDescent="0.2">
      <c r="A64" s="485" t="s">
        <v>109</v>
      </c>
      <c r="B64" s="485" t="s">
        <v>442</v>
      </c>
      <c r="C64" s="485" t="s">
        <v>22</v>
      </c>
      <c r="D64" s="490">
        <v>200</v>
      </c>
      <c r="E64" s="490">
        <v>50</v>
      </c>
      <c r="F64" s="490">
        <v>20</v>
      </c>
      <c r="G64" s="490">
        <v>100</v>
      </c>
      <c r="H64" s="490">
        <v>100</v>
      </c>
      <c r="I64" s="490">
        <v>100</v>
      </c>
      <c r="J64" s="490">
        <v>100</v>
      </c>
      <c r="K64" s="490">
        <v>50</v>
      </c>
    </row>
    <row r="65" spans="1:11" x14ac:dyDescent="0.2">
      <c r="A65" s="485" t="s">
        <v>109</v>
      </c>
      <c r="B65" s="485" t="s">
        <v>442</v>
      </c>
      <c r="C65" s="485" t="s">
        <v>94</v>
      </c>
      <c r="D65" s="490">
        <v>200</v>
      </c>
      <c r="E65" s="490">
        <v>200</v>
      </c>
      <c r="F65" s="490">
        <v>20</v>
      </c>
      <c r="G65" s="490">
        <v>100</v>
      </c>
      <c r="H65" s="490">
        <v>100</v>
      </c>
      <c r="I65" s="490">
        <v>100</v>
      </c>
      <c r="J65" s="490">
        <v>100</v>
      </c>
      <c r="K65" s="490">
        <v>100</v>
      </c>
    </row>
    <row r="66" spans="1:11" x14ac:dyDescent="0.2">
      <c r="A66" s="485" t="s">
        <v>109</v>
      </c>
      <c r="B66" s="485" t="s">
        <v>443</v>
      </c>
      <c r="C66" s="489"/>
      <c r="D66" s="490">
        <v>100</v>
      </c>
      <c r="E66" s="490" t="s">
        <v>420</v>
      </c>
      <c r="F66" s="490" t="s">
        <v>420</v>
      </c>
      <c r="G66" s="491"/>
      <c r="H66" s="490" t="s">
        <v>420</v>
      </c>
      <c r="I66" s="490" t="s">
        <v>420</v>
      </c>
      <c r="J66" s="490" t="s">
        <v>420</v>
      </c>
      <c r="K66" s="490">
        <v>200</v>
      </c>
    </row>
    <row r="67" spans="1:11" ht="12.75" thickBot="1" x14ac:dyDescent="0.25">
      <c r="A67" s="486" t="s">
        <v>444</v>
      </c>
      <c r="B67" s="486" t="s">
        <v>445</v>
      </c>
      <c r="C67" s="487"/>
      <c r="D67" s="496">
        <v>100</v>
      </c>
      <c r="E67" s="496" t="s">
        <v>420</v>
      </c>
      <c r="F67" s="496" t="s">
        <v>420</v>
      </c>
      <c r="G67" s="496" t="s">
        <v>420</v>
      </c>
      <c r="H67" s="496" t="s">
        <v>420</v>
      </c>
      <c r="I67" s="496" t="s">
        <v>420</v>
      </c>
      <c r="J67" s="496" t="s">
        <v>420</v>
      </c>
      <c r="K67" s="496">
        <v>250</v>
      </c>
    </row>
    <row r="70" spans="1:11" ht="12.75" thickBot="1" x14ac:dyDescent="0.25">
      <c r="A70" t="s">
        <v>446</v>
      </c>
    </row>
    <row r="71" spans="1:11" ht="24" x14ac:dyDescent="0.2">
      <c r="A71" s="492" t="s">
        <v>400</v>
      </c>
      <c r="B71" s="493" t="s">
        <v>447</v>
      </c>
      <c r="C71" s="493" t="s">
        <v>381</v>
      </c>
      <c r="D71" s="781" t="s">
        <v>382</v>
      </c>
      <c r="E71" s="488" t="s">
        <v>383</v>
      </c>
      <c r="F71" s="493"/>
      <c r="G71" s="493"/>
      <c r="H71" s="493"/>
      <c r="I71" s="493"/>
      <c r="J71" s="493"/>
      <c r="K71" s="493"/>
    </row>
    <row r="72" spans="1:11" ht="13.5" x14ac:dyDescent="0.2">
      <c r="A72" s="494"/>
      <c r="B72" s="495"/>
      <c r="C72" s="495"/>
      <c r="D72" s="495"/>
      <c r="E72" s="498" t="s">
        <v>425</v>
      </c>
      <c r="F72" s="498" t="s">
        <v>426</v>
      </c>
      <c r="G72" s="498" t="s">
        <v>427</v>
      </c>
      <c r="H72" s="498" t="s">
        <v>428</v>
      </c>
      <c r="I72" s="498" t="s">
        <v>429</v>
      </c>
      <c r="J72" s="498" t="s">
        <v>389</v>
      </c>
      <c r="K72" s="498" t="s">
        <v>390</v>
      </c>
    </row>
    <row r="73" spans="1:11" x14ac:dyDescent="0.2">
      <c r="A73" s="485" t="s">
        <v>57</v>
      </c>
      <c r="B73" s="485" t="s">
        <v>448</v>
      </c>
      <c r="C73" s="485" t="s">
        <v>22</v>
      </c>
      <c r="D73" s="490">
        <v>100</v>
      </c>
      <c r="E73" s="490">
        <v>50</v>
      </c>
      <c r="F73" s="490">
        <v>20</v>
      </c>
      <c r="G73" s="490">
        <v>200</v>
      </c>
      <c r="H73" s="490">
        <v>100</v>
      </c>
      <c r="I73" s="490">
        <v>100</v>
      </c>
      <c r="J73" s="490">
        <v>100</v>
      </c>
      <c r="K73" s="490">
        <v>100</v>
      </c>
    </row>
    <row r="74" spans="1:11" x14ac:dyDescent="0.2">
      <c r="A74" s="485" t="s">
        <v>57</v>
      </c>
      <c r="B74" s="485" t="s">
        <v>448</v>
      </c>
      <c r="C74" s="485" t="s">
        <v>94</v>
      </c>
      <c r="D74" s="490">
        <v>50</v>
      </c>
      <c r="E74" s="490">
        <v>50</v>
      </c>
      <c r="F74" s="490">
        <v>20</v>
      </c>
      <c r="G74" s="490">
        <v>200</v>
      </c>
      <c r="H74" s="490">
        <v>100</v>
      </c>
      <c r="I74" s="490">
        <v>100</v>
      </c>
      <c r="J74" s="490">
        <v>100</v>
      </c>
      <c r="K74" s="490">
        <v>100</v>
      </c>
    </row>
    <row r="75" spans="1:11" x14ac:dyDescent="0.2">
      <c r="A75" s="485" t="s">
        <v>57</v>
      </c>
      <c r="B75" s="485" t="s">
        <v>449</v>
      </c>
      <c r="C75" s="485" t="s">
        <v>94</v>
      </c>
      <c r="D75" s="490">
        <v>50</v>
      </c>
      <c r="E75" s="490">
        <v>50</v>
      </c>
      <c r="F75" s="490">
        <v>20</v>
      </c>
      <c r="G75" s="490">
        <v>200</v>
      </c>
      <c r="H75" s="490">
        <v>100</v>
      </c>
      <c r="I75" s="490">
        <v>100</v>
      </c>
      <c r="J75" s="490">
        <v>100</v>
      </c>
      <c r="K75" s="490">
        <v>100</v>
      </c>
    </row>
    <row r="76" spans="1:11" x14ac:dyDescent="0.2">
      <c r="A76" s="485" t="s">
        <v>57</v>
      </c>
      <c r="B76" s="485" t="s">
        <v>449</v>
      </c>
      <c r="C76" s="485" t="s">
        <v>34</v>
      </c>
      <c r="D76" s="490">
        <v>50</v>
      </c>
      <c r="E76" s="490">
        <v>50</v>
      </c>
      <c r="F76" s="490">
        <v>20</v>
      </c>
      <c r="G76" s="490">
        <v>200</v>
      </c>
      <c r="H76" s="490">
        <v>100</v>
      </c>
      <c r="I76" s="490">
        <v>100</v>
      </c>
      <c r="J76" s="490">
        <v>100</v>
      </c>
      <c r="K76" s="490">
        <v>100</v>
      </c>
    </row>
    <row r="77" spans="1:11" x14ac:dyDescent="0.2">
      <c r="A77" s="485" t="s">
        <v>78</v>
      </c>
      <c r="B77" s="485" t="s">
        <v>450</v>
      </c>
      <c r="C77" s="485" t="s">
        <v>22</v>
      </c>
      <c r="D77" s="490">
        <v>100</v>
      </c>
      <c r="E77" s="490">
        <v>50</v>
      </c>
      <c r="F77" s="490">
        <v>20</v>
      </c>
      <c r="G77" s="490">
        <v>200</v>
      </c>
      <c r="H77" s="490">
        <v>100</v>
      </c>
      <c r="I77" s="490">
        <v>100</v>
      </c>
      <c r="J77" s="490">
        <v>100</v>
      </c>
      <c r="K77" s="490">
        <v>100</v>
      </c>
    </row>
    <row r="78" spans="1:11" x14ac:dyDescent="0.2">
      <c r="A78" s="485" t="s">
        <v>78</v>
      </c>
      <c r="B78" s="485" t="s">
        <v>450</v>
      </c>
      <c r="C78" s="485" t="s">
        <v>94</v>
      </c>
      <c r="D78" s="490">
        <v>50</v>
      </c>
      <c r="E78" s="490">
        <v>50</v>
      </c>
      <c r="F78" s="490">
        <v>20</v>
      </c>
      <c r="G78" s="490">
        <v>200</v>
      </c>
      <c r="H78" s="490">
        <v>100</v>
      </c>
      <c r="I78" s="490">
        <v>100</v>
      </c>
      <c r="J78" s="490">
        <v>100</v>
      </c>
      <c r="K78" s="490">
        <v>100</v>
      </c>
    </row>
    <row r="79" spans="1:11" x14ac:dyDescent="0.2">
      <c r="A79" s="485" t="s">
        <v>78</v>
      </c>
      <c r="B79" s="485" t="s">
        <v>451</v>
      </c>
      <c r="C79" s="485" t="s">
        <v>94</v>
      </c>
      <c r="D79" s="490">
        <v>50</v>
      </c>
      <c r="E79" s="490">
        <v>50</v>
      </c>
      <c r="F79" s="490">
        <v>20</v>
      </c>
      <c r="G79" s="490">
        <v>200</v>
      </c>
      <c r="H79" s="490">
        <v>100</v>
      </c>
      <c r="I79" s="490">
        <v>100</v>
      </c>
      <c r="J79" s="490">
        <v>100</v>
      </c>
      <c r="K79" s="490">
        <v>100</v>
      </c>
    </row>
    <row r="80" spans="1:11" x14ac:dyDescent="0.2">
      <c r="A80" s="485" t="s">
        <v>73</v>
      </c>
      <c r="B80" s="485" t="s">
        <v>452</v>
      </c>
      <c r="C80" s="485" t="s">
        <v>22</v>
      </c>
      <c r="D80" s="490">
        <v>100</v>
      </c>
      <c r="E80" s="490">
        <v>100</v>
      </c>
      <c r="F80" s="490">
        <v>20</v>
      </c>
      <c r="G80" s="490">
        <v>200</v>
      </c>
      <c r="H80" s="490">
        <v>200</v>
      </c>
      <c r="I80" s="490">
        <v>200</v>
      </c>
      <c r="J80" s="490">
        <v>200</v>
      </c>
      <c r="K80" s="490">
        <v>200</v>
      </c>
    </row>
    <row r="81" spans="1:11" x14ac:dyDescent="0.2">
      <c r="A81" s="485" t="s">
        <v>49</v>
      </c>
      <c r="B81" s="485" t="s">
        <v>453</v>
      </c>
      <c r="C81" s="485" t="s">
        <v>22</v>
      </c>
      <c r="D81" s="490">
        <v>200</v>
      </c>
      <c r="E81" s="490">
        <v>100</v>
      </c>
      <c r="F81" s="490">
        <v>20</v>
      </c>
      <c r="G81" s="490">
        <v>200</v>
      </c>
      <c r="H81" s="490">
        <v>200</v>
      </c>
      <c r="I81" s="490">
        <v>200</v>
      </c>
      <c r="J81" s="490">
        <v>200</v>
      </c>
      <c r="K81" s="490">
        <v>200</v>
      </c>
    </row>
    <row r="82" spans="1:11" ht="12.75" thickBot="1" x14ac:dyDescent="0.25">
      <c r="A82" s="486" t="s">
        <v>49</v>
      </c>
      <c r="B82" s="486" t="s">
        <v>453</v>
      </c>
      <c r="C82" s="486" t="s">
        <v>94</v>
      </c>
      <c r="D82" s="496">
        <v>35</v>
      </c>
      <c r="E82" s="496">
        <v>50</v>
      </c>
      <c r="F82" s="496">
        <v>20</v>
      </c>
      <c r="G82" s="496">
        <v>200</v>
      </c>
      <c r="H82" s="496">
        <v>100</v>
      </c>
      <c r="I82" s="496">
        <v>100</v>
      </c>
      <c r="J82" s="496">
        <v>100</v>
      </c>
      <c r="K82" s="496">
        <v>100</v>
      </c>
    </row>
    <row r="85" spans="1:11" ht="12.75" thickBot="1" x14ac:dyDescent="0.25">
      <c r="A85" t="s">
        <v>454</v>
      </c>
    </row>
    <row r="86" spans="1:11" ht="24" x14ac:dyDescent="0.2">
      <c r="A86" s="492" t="s">
        <v>400</v>
      </c>
      <c r="B86" s="493" t="s">
        <v>447</v>
      </c>
      <c r="C86" s="493" t="s">
        <v>381</v>
      </c>
      <c r="D86" s="781" t="s">
        <v>382</v>
      </c>
      <c r="E86" s="488" t="s">
        <v>383</v>
      </c>
      <c r="F86" s="493"/>
      <c r="G86" s="493"/>
      <c r="H86" s="493"/>
      <c r="I86" s="493"/>
      <c r="J86" s="493"/>
      <c r="K86" s="493"/>
    </row>
    <row r="87" spans="1:11" ht="13.5" x14ac:dyDescent="0.2">
      <c r="A87" s="494"/>
      <c r="B87" s="495"/>
      <c r="C87" s="495"/>
      <c r="D87" s="495"/>
      <c r="E87" s="498" t="s">
        <v>425</v>
      </c>
      <c r="F87" s="498" t="s">
        <v>426</v>
      </c>
      <c r="G87" s="498" t="s">
        <v>427</v>
      </c>
      <c r="H87" s="498" t="s">
        <v>428</v>
      </c>
      <c r="I87" s="498" t="s">
        <v>429</v>
      </c>
      <c r="J87" s="498" t="s">
        <v>389</v>
      </c>
      <c r="K87" s="498" t="s">
        <v>390</v>
      </c>
    </row>
    <row r="88" spans="1:11" ht="12.75" thickBot="1" x14ac:dyDescent="0.25">
      <c r="A88" s="486" t="s">
        <v>136</v>
      </c>
      <c r="B88" s="486" t="s">
        <v>455</v>
      </c>
      <c r="C88" s="486" t="s">
        <v>94</v>
      </c>
      <c r="D88" s="496">
        <v>15</v>
      </c>
      <c r="E88" s="496">
        <v>30</v>
      </c>
      <c r="F88" s="496">
        <v>20</v>
      </c>
      <c r="G88" s="496"/>
      <c r="H88" s="496">
        <v>50</v>
      </c>
      <c r="I88" s="496">
        <v>50</v>
      </c>
      <c r="J88" s="496">
        <v>50</v>
      </c>
      <c r="K88" s="496">
        <v>100</v>
      </c>
    </row>
  </sheetData>
  <mergeCells count="1">
    <mergeCell ref="A1:B1"/>
  </mergeCells>
  <hyperlinks>
    <hyperlink ref="A1" location="Contents!A1" display="To table of contents" xr:uid="{FF7B7DBA-78F4-4FFD-985C-C1C7B3F19872}"/>
  </hyperlinks>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11">
    <pageSetUpPr fitToPage="1"/>
  </sheetPr>
  <dimension ref="A1:AR40"/>
  <sheetViews>
    <sheetView zoomScaleNormal="100" workbookViewId="0">
      <pane xSplit="2" ySplit="6" topLeftCell="AA7" activePane="bottomRight" state="frozen"/>
      <selection pane="topRight" activeCell="B6" sqref="B6:J6"/>
      <selection pane="bottomLeft" activeCell="B6" sqref="B6:J6"/>
      <selection pane="bottomRight" activeCell="AN33" sqref="AN33"/>
    </sheetView>
  </sheetViews>
  <sheetFormatPr defaultColWidth="8.6640625" defaultRowHeight="12" x14ac:dyDescent="0.2"/>
  <cols>
    <col min="1" max="1" width="33.33203125" style="962" customWidth="1"/>
    <col min="2" max="2" width="13.5" style="962" customWidth="1"/>
    <col min="3" max="26" width="8.6640625" style="962" customWidth="1"/>
    <col min="27" max="32" width="8.6640625" style="962"/>
    <col min="33" max="41" width="8.5" style="962" customWidth="1"/>
    <col min="42" max="16384" width="8.6640625" style="962"/>
  </cols>
  <sheetData>
    <row r="1" spans="1:44" ht="30.75" customHeight="1" x14ac:dyDescent="0.2">
      <c r="A1" s="1942" t="s">
        <v>10</v>
      </c>
      <c r="B1" s="1942"/>
      <c r="C1" s="961"/>
      <c r="T1" s="963"/>
    </row>
    <row r="2" spans="1:44" ht="23.25" x14ac:dyDescent="0.2">
      <c r="A2" s="964" t="s">
        <v>456</v>
      </c>
      <c r="B2" s="965"/>
      <c r="C2" s="966"/>
      <c r="D2" s="966"/>
      <c r="E2" s="966"/>
      <c r="F2" s="966"/>
      <c r="G2" s="966"/>
      <c r="H2" s="966"/>
      <c r="I2" s="966"/>
      <c r="J2" s="967"/>
      <c r="K2" s="966"/>
      <c r="L2" s="966"/>
      <c r="M2" s="966"/>
      <c r="N2" s="966"/>
      <c r="O2" s="966"/>
      <c r="P2" s="966"/>
      <c r="Q2" s="966"/>
      <c r="R2" s="966"/>
      <c r="S2" s="966"/>
      <c r="T2" s="966"/>
      <c r="U2" s="966"/>
      <c r="V2" s="966"/>
      <c r="W2" s="966"/>
      <c r="X2" s="966"/>
      <c r="Y2" s="966"/>
      <c r="Z2" s="966"/>
      <c r="AA2" s="966"/>
      <c r="AB2" s="966"/>
      <c r="AC2" s="966"/>
      <c r="AD2" s="966"/>
      <c r="AE2" s="966"/>
      <c r="AF2" s="966"/>
      <c r="AG2" s="966"/>
      <c r="AH2" s="966"/>
      <c r="AI2" s="966"/>
    </row>
    <row r="3" spans="1:44" ht="12.75" x14ac:dyDescent="0.2">
      <c r="A3" s="966"/>
      <c r="C3" s="1953">
        <v>1990</v>
      </c>
      <c r="D3" s="1951"/>
      <c r="E3" s="1952"/>
      <c r="F3" s="1953">
        <v>1995</v>
      </c>
      <c r="G3" s="1951"/>
      <c r="H3" s="1952"/>
      <c r="I3" s="1953">
        <v>2000</v>
      </c>
      <c r="J3" s="1951"/>
      <c r="K3" s="1952"/>
      <c r="L3" s="1951">
        <v>2005</v>
      </c>
      <c r="M3" s="1951"/>
      <c r="N3" s="1952"/>
      <c r="O3" s="1951">
        <v>2010</v>
      </c>
      <c r="P3" s="1951"/>
      <c r="Q3" s="1952"/>
      <c r="R3" s="1951">
        <v>2015</v>
      </c>
      <c r="S3" s="1951"/>
      <c r="T3" s="1952"/>
      <c r="U3" s="1951">
        <v>2016</v>
      </c>
      <c r="V3" s="1951"/>
      <c r="W3" s="1952"/>
      <c r="X3" s="1951">
        <v>2017</v>
      </c>
      <c r="Y3" s="1951"/>
      <c r="Z3" s="1952"/>
      <c r="AA3" s="1951">
        <v>2018</v>
      </c>
      <c r="AB3" s="1951"/>
      <c r="AC3" s="1952"/>
      <c r="AD3" s="1951">
        <v>2019</v>
      </c>
      <c r="AE3" s="1951"/>
      <c r="AF3" s="1952"/>
      <c r="AG3" s="1951">
        <v>2020</v>
      </c>
      <c r="AH3" s="1951"/>
      <c r="AI3" s="1952"/>
      <c r="AJ3" s="1951">
        <v>2021</v>
      </c>
      <c r="AK3" s="1951"/>
      <c r="AL3" s="1952"/>
      <c r="AM3" s="1951">
        <v>2022</v>
      </c>
      <c r="AN3" s="1951"/>
      <c r="AO3" s="1952"/>
      <c r="AP3" s="1951">
        <v>2023</v>
      </c>
      <c r="AQ3" s="1951"/>
      <c r="AR3" s="1952"/>
    </row>
    <row r="4" spans="1:44" ht="12.75" x14ac:dyDescent="0.2">
      <c r="A4" s="966"/>
      <c r="B4" s="1561" t="s">
        <v>304</v>
      </c>
      <c r="C4" s="968" t="s">
        <v>457</v>
      </c>
      <c r="D4" s="969" t="s">
        <v>458</v>
      </c>
      <c r="E4" s="970" t="s">
        <v>459</v>
      </c>
      <c r="F4" s="968" t="s">
        <v>457</v>
      </c>
      <c r="G4" s="969" t="s">
        <v>458</v>
      </c>
      <c r="H4" s="969" t="s">
        <v>459</v>
      </c>
      <c r="I4" s="968" t="s">
        <v>457</v>
      </c>
      <c r="J4" s="969" t="s">
        <v>458</v>
      </c>
      <c r="K4" s="969" t="s">
        <v>459</v>
      </c>
      <c r="L4" s="968" t="s">
        <v>457</v>
      </c>
      <c r="M4" s="969" t="s">
        <v>458</v>
      </c>
      <c r="N4" s="969" t="s">
        <v>459</v>
      </c>
      <c r="O4" s="968" t="s">
        <v>457</v>
      </c>
      <c r="P4" s="969" t="s">
        <v>458</v>
      </c>
      <c r="Q4" s="969" t="s">
        <v>459</v>
      </c>
      <c r="R4" s="1562" t="s">
        <v>457</v>
      </c>
      <c r="S4" s="971" t="s">
        <v>458</v>
      </c>
      <c r="T4" s="1563" t="s">
        <v>459</v>
      </c>
      <c r="U4" s="1562" t="s">
        <v>457</v>
      </c>
      <c r="V4" s="971" t="s">
        <v>458</v>
      </c>
      <c r="W4" s="1563" t="s">
        <v>459</v>
      </c>
      <c r="X4" s="1562" t="s">
        <v>457</v>
      </c>
      <c r="Y4" s="971" t="s">
        <v>458</v>
      </c>
      <c r="Z4" s="1563" t="s">
        <v>459</v>
      </c>
      <c r="AA4" s="1562" t="s">
        <v>457</v>
      </c>
      <c r="AB4" s="971" t="s">
        <v>458</v>
      </c>
      <c r="AC4" s="1563" t="s">
        <v>459</v>
      </c>
      <c r="AD4" s="1562" t="s">
        <v>457</v>
      </c>
      <c r="AE4" s="971" t="s">
        <v>458</v>
      </c>
      <c r="AF4" s="1563" t="s">
        <v>459</v>
      </c>
      <c r="AG4" s="1562" t="s">
        <v>457</v>
      </c>
      <c r="AH4" s="971" t="s">
        <v>458</v>
      </c>
      <c r="AI4" s="1563" t="s">
        <v>459</v>
      </c>
      <c r="AJ4" s="1562" t="s">
        <v>457</v>
      </c>
      <c r="AK4" s="971" t="s">
        <v>458</v>
      </c>
      <c r="AL4" s="1563" t="s">
        <v>459</v>
      </c>
      <c r="AM4" s="1562" t="s">
        <v>457</v>
      </c>
      <c r="AN4" s="971" t="s">
        <v>458</v>
      </c>
      <c r="AO4" s="1563" t="s">
        <v>459</v>
      </c>
      <c r="AP4" s="1562" t="s">
        <v>457</v>
      </c>
      <c r="AQ4" s="971" t="s">
        <v>458</v>
      </c>
      <c r="AR4" s="1563" t="s">
        <v>459</v>
      </c>
    </row>
    <row r="5" spans="1:44" ht="12.75" x14ac:dyDescent="0.2">
      <c r="A5" s="972"/>
      <c r="B5" s="973"/>
      <c r="C5" s="974" t="s">
        <v>460</v>
      </c>
      <c r="D5" s="1305" t="s">
        <v>461</v>
      </c>
      <c r="E5" s="1306" t="s">
        <v>462</v>
      </c>
      <c r="F5" s="974" t="s">
        <v>460</v>
      </c>
      <c r="G5" s="1305" t="s">
        <v>461</v>
      </c>
      <c r="H5" s="1305" t="s">
        <v>462</v>
      </c>
      <c r="I5" s="974" t="s">
        <v>460</v>
      </c>
      <c r="J5" s="1305" t="s">
        <v>461</v>
      </c>
      <c r="K5" s="1305" t="s">
        <v>462</v>
      </c>
      <c r="L5" s="974" t="s">
        <v>460</v>
      </c>
      <c r="M5" s="1305" t="s">
        <v>461</v>
      </c>
      <c r="N5" s="1305" t="s">
        <v>462</v>
      </c>
      <c r="O5" s="974" t="s">
        <v>460</v>
      </c>
      <c r="P5" s="1305" t="s">
        <v>461</v>
      </c>
      <c r="Q5" s="1305" t="s">
        <v>462</v>
      </c>
      <c r="R5" s="974" t="s">
        <v>460</v>
      </c>
      <c r="S5" s="1305" t="s">
        <v>461</v>
      </c>
      <c r="T5" s="1306" t="s">
        <v>462</v>
      </c>
      <c r="U5" s="974" t="s">
        <v>460</v>
      </c>
      <c r="V5" s="1305" t="s">
        <v>461</v>
      </c>
      <c r="W5" s="1306" t="s">
        <v>462</v>
      </c>
      <c r="X5" s="974" t="s">
        <v>460</v>
      </c>
      <c r="Y5" s="1305" t="s">
        <v>461</v>
      </c>
      <c r="Z5" s="1306" t="s">
        <v>462</v>
      </c>
      <c r="AA5" s="974" t="s">
        <v>460</v>
      </c>
      <c r="AB5" s="1305" t="s">
        <v>461</v>
      </c>
      <c r="AC5" s="1306" t="s">
        <v>462</v>
      </c>
      <c r="AD5" s="974" t="s">
        <v>460</v>
      </c>
      <c r="AE5" s="1305" t="s">
        <v>461</v>
      </c>
      <c r="AF5" s="1306" t="s">
        <v>462</v>
      </c>
      <c r="AG5" s="974" t="s">
        <v>460</v>
      </c>
      <c r="AH5" s="1305" t="s">
        <v>461</v>
      </c>
      <c r="AI5" s="1306" t="s">
        <v>462</v>
      </c>
      <c r="AJ5" s="974" t="s">
        <v>460</v>
      </c>
      <c r="AK5" s="1305" t="s">
        <v>461</v>
      </c>
      <c r="AL5" s="1306" t="s">
        <v>462</v>
      </c>
      <c r="AM5" s="974" t="s">
        <v>460</v>
      </c>
      <c r="AN5" s="1305" t="s">
        <v>461</v>
      </c>
      <c r="AO5" s="1306" t="s">
        <v>462</v>
      </c>
      <c r="AP5" s="974" t="s">
        <v>460</v>
      </c>
      <c r="AQ5" s="1305" t="s">
        <v>461</v>
      </c>
      <c r="AR5" s="1306" t="s">
        <v>462</v>
      </c>
    </row>
    <row r="6" spans="1:44" ht="13.5" thickBot="1" x14ac:dyDescent="0.25">
      <c r="A6" s="972"/>
      <c r="B6" s="972"/>
      <c r="C6" s="975" t="s">
        <v>364</v>
      </c>
      <c r="D6" s="966"/>
      <c r="E6" s="976"/>
      <c r="F6" s="966"/>
      <c r="G6" s="966"/>
      <c r="H6" s="976"/>
      <c r="I6" s="966"/>
      <c r="J6" s="966"/>
      <c r="K6" s="976"/>
      <c r="L6" s="966"/>
      <c r="M6" s="966"/>
      <c r="N6" s="976"/>
      <c r="O6" s="966"/>
      <c r="P6" s="966"/>
      <c r="Q6" s="976"/>
      <c r="R6" s="972"/>
      <c r="S6" s="966"/>
      <c r="T6" s="976"/>
      <c r="U6" s="972"/>
      <c r="V6" s="966"/>
      <c r="W6" s="976"/>
      <c r="X6" s="972"/>
      <c r="Y6" s="966"/>
      <c r="Z6" s="976"/>
      <c r="AA6" s="972"/>
      <c r="AB6" s="966"/>
      <c r="AC6" s="976"/>
      <c r="AD6" s="972"/>
      <c r="AE6" s="966"/>
      <c r="AF6" s="976"/>
      <c r="AG6" s="972"/>
      <c r="AH6" s="966"/>
      <c r="AI6" s="976"/>
      <c r="AJ6" s="972"/>
      <c r="AK6" s="966"/>
      <c r="AL6" s="976"/>
      <c r="AM6" s="972"/>
      <c r="AN6" s="966"/>
      <c r="AO6" s="976"/>
      <c r="AP6" s="972"/>
      <c r="AQ6" s="966"/>
      <c r="AR6" s="976"/>
    </row>
    <row r="7" spans="1:44" ht="12.75" x14ac:dyDescent="0.2">
      <c r="A7" s="992" t="s">
        <v>294</v>
      </c>
      <c r="B7" s="993" t="s">
        <v>22</v>
      </c>
      <c r="C7" s="994">
        <v>32.621596838283992</v>
      </c>
      <c r="D7" s="995">
        <v>36.022729570109199</v>
      </c>
      <c r="E7" s="996">
        <v>31.355673591606802</v>
      </c>
      <c r="F7" s="995">
        <v>28.48251532490146</v>
      </c>
      <c r="G7" s="995">
        <v>35.427678647610364</v>
      </c>
      <c r="H7" s="996">
        <v>36.08980602748818</v>
      </c>
      <c r="I7" s="995">
        <v>23.23424061816349</v>
      </c>
      <c r="J7" s="995">
        <v>35.004519520745035</v>
      </c>
      <c r="K7" s="996">
        <v>41.761239861091482</v>
      </c>
      <c r="L7" s="995">
        <v>23.361157418387446</v>
      </c>
      <c r="M7" s="995">
        <v>35.152652319931001</v>
      </c>
      <c r="N7" s="996">
        <v>41.486190261681557</v>
      </c>
      <c r="O7" s="995">
        <v>23.371089243585335</v>
      </c>
      <c r="P7" s="995">
        <v>36.106911198882315</v>
      </c>
      <c r="Q7" s="996">
        <v>40.521999557532354</v>
      </c>
      <c r="R7" s="995">
        <v>23.38102106878322</v>
      </c>
      <c r="S7" s="995">
        <v>37.06117007783363</v>
      </c>
      <c r="T7" s="996">
        <v>39.557808853383158</v>
      </c>
      <c r="U7" s="995">
        <v>23.383007433822797</v>
      </c>
      <c r="V7" s="995">
        <v>37.252021853623887</v>
      </c>
      <c r="W7" s="996">
        <v>39.364970712553315</v>
      </c>
      <c r="X7" s="995">
        <v>23.384993798862375</v>
      </c>
      <c r="Y7" s="995">
        <v>37.442873629414152</v>
      </c>
      <c r="Z7" s="996">
        <v>39.172132571723473</v>
      </c>
      <c r="AA7" s="995">
        <v>23.386980163901967</v>
      </c>
      <c r="AB7" s="995">
        <v>37.633725405204402</v>
      </c>
      <c r="AC7" s="996">
        <v>38.979294430906734</v>
      </c>
      <c r="AD7" s="995">
        <v>23.37304433481907</v>
      </c>
      <c r="AE7" s="995">
        <v>37.633994917485737</v>
      </c>
      <c r="AF7" s="996">
        <v>38.992960747707897</v>
      </c>
      <c r="AG7" s="995">
        <v>23.414987382906983</v>
      </c>
      <c r="AH7" s="995">
        <v>37.634246749902474</v>
      </c>
      <c r="AI7" s="996">
        <v>38.95076586719054</v>
      </c>
      <c r="AJ7" s="995">
        <v>23.40894397635979</v>
      </c>
      <c r="AK7" s="995">
        <v>37.634036646718258</v>
      </c>
      <c r="AL7" s="996">
        <v>38.957019376908761</v>
      </c>
      <c r="AM7" s="995">
        <v>23.376201426334038</v>
      </c>
      <c r="AN7" s="995">
        <v>37.633954193509751</v>
      </c>
      <c r="AO7" s="996">
        <v>38.989844380156967</v>
      </c>
      <c r="AP7" s="995">
        <v>23.362471616571394</v>
      </c>
      <c r="AQ7" s="995">
        <v>37.634230313714077</v>
      </c>
      <c r="AR7" s="996">
        <v>39.003298069714539</v>
      </c>
    </row>
    <row r="8" spans="1:44" ht="12.75" x14ac:dyDescent="0.2">
      <c r="A8" s="990"/>
      <c r="B8" s="980" t="s">
        <v>94</v>
      </c>
      <c r="C8" s="977">
        <v>20.651761218803006</v>
      </c>
      <c r="D8" s="978">
        <v>38.716818821177611</v>
      </c>
      <c r="E8" s="979">
        <v>40.631419960019386</v>
      </c>
      <c r="F8" s="978">
        <v>17.835105945195586</v>
      </c>
      <c r="G8" s="978">
        <v>37.406364000156572</v>
      </c>
      <c r="H8" s="979">
        <v>44.758530054647835</v>
      </c>
      <c r="I8" s="978">
        <v>13.348933312788214</v>
      </c>
      <c r="J8" s="978">
        <v>34.403850514161206</v>
      </c>
      <c r="K8" s="979">
        <v>52.247216173050582</v>
      </c>
      <c r="L8" s="978">
        <v>13.383711057532718</v>
      </c>
      <c r="M8" s="978">
        <v>34.484786437873069</v>
      </c>
      <c r="N8" s="979">
        <v>52.131502504594209</v>
      </c>
      <c r="O8" s="978">
        <v>13.840114252739674</v>
      </c>
      <c r="P8" s="978">
        <v>33.089087116117533</v>
      </c>
      <c r="Q8" s="979">
        <v>53.070798631142793</v>
      </c>
      <c r="R8" s="978">
        <v>14.296517447946631</v>
      </c>
      <c r="S8" s="978">
        <v>31.693387794361993</v>
      </c>
      <c r="T8" s="979">
        <v>54.010094757691377</v>
      </c>
      <c r="U8" s="978">
        <v>14.38779808698802</v>
      </c>
      <c r="V8" s="978">
        <v>31.414247930010887</v>
      </c>
      <c r="W8" s="979">
        <v>54.197953983001092</v>
      </c>
      <c r="X8" s="978">
        <v>14.479078726029412</v>
      </c>
      <c r="Y8" s="978">
        <v>31.135108065659779</v>
      </c>
      <c r="Z8" s="979">
        <v>54.385813208310807</v>
      </c>
      <c r="AA8" s="978">
        <v>14.570359365070795</v>
      </c>
      <c r="AB8" s="978">
        <v>30.855968201308652</v>
      </c>
      <c r="AC8" s="979">
        <v>54.573672433620558</v>
      </c>
      <c r="AD8" s="978">
        <v>14.574194480243923</v>
      </c>
      <c r="AE8" s="978">
        <v>30.856384691221216</v>
      </c>
      <c r="AF8" s="979">
        <v>54.569420828534867</v>
      </c>
      <c r="AG8" s="978">
        <v>14.657332955304689</v>
      </c>
      <c r="AH8" s="978">
        <v>30.877663817487143</v>
      </c>
      <c r="AI8" s="979">
        <v>54.465003227256773</v>
      </c>
      <c r="AJ8" s="978">
        <v>14.667250175920673</v>
      </c>
      <c r="AK8" s="978">
        <v>30.879244628262885</v>
      </c>
      <c r="AL8" s="979">
        <v>54.453505195816454</v>
      </c>
      <c r="AM8" s="978">
        <v>14.651649851962334</v>
      </c>
      <c r="AN8" s="978">
        <v>30.874142559596365</v>
      </c>
      <c r="AO8" s="979">
        <v>54.474207588448053</v>
      </c>
      <c r="AP8" s="978">
        <v>14.661208056327199</v>
      </c>
      <c r="AQ8" s="978">
        <v>30.876159103186751</v>
      </c>
      <c r="AR8" s="979">
        <v>54.462632840486037</v>
      </c>
    </row>
    <row r="9" spans="1:44" ht="13.5" thickBot="1" x14ac:dyDescent="0.25">
      <c r="A9" s="991"/>
      <c r="B9" s="981" t="s">
        <v>34</v>
      </c>
      <c r="C9" s="982">
        <v>21.2377636745722</v>
      </c>
      <c r="D9" s="983">
        <v>40.236621412488745</v>
      </c>
      <c r="E9" s="984">
        <v>38.525614912939055</v>
      </c>
      <c r="F9" s="983">
        <v>17.609618264166844</v>
      </c>
      <c r="G9" s="983">
        <v>38.238561670528753</v>
      </c>
      <c r="H9" s="984">
        <v>44.151820065304406</v>
      </c>
      <c r="I9" s="983">
        <v>14.327601212972422</v>
      </c>
      <c r="J9" s="983">
        <v>36.888476481103169</v>
      </c>
      <c r="K9" s="984">
        <v>48.783922305924406</v>
      </c>
      <c r="L9" s="983">
        <v>14.732866126752658</v>
      </c>
      <c r="M9" s="983">
        <v>37.396521687181355</v>
      </c>
      <c r="N9" s="984">
        <v>47.870612186065983</v>
      </c>
      <c r="O9" s="983">
        <v>15.102936774419524</v>
      </c>
      <c r="P9" s="983">
        <v>39.165645818586782</v>
      </c>
      <c r="Q9" s="984">
        <v>45.731417406993693</v>
      </c>
      <c r="R9" s="983">
        <v>15.473007422086388</v>
      </c>
      <c r="S9" s="983">
        <v>40.934769949992209</v>
      </c>
      <c r="T9" s="984">
        <v>43.592222627921409</v>
      </c>
      <c r="U9" s="983">
        <v>15.547021551619761</v>
      </c>
      <c r="V9" s="983">
        <v>41.288594776273293</v>
      </c>
      <c r="W9" s="984">
        <v>43.16438367210695</v>
      </c>
      <c r="X9" s="983">
        <v>15.621035681153133</v>
      </c>
      <c r="Y9" s="983">
        <v>41.642419602554376</v>
      </c>
      <c r="Z9" s="984">
        <v>42.736544716292492</v>
      </c>
      <c r="AA9" s="983">
        <v>15.695049810686527</v>
      </c>
      <c r="AB9" s="983">
        <v>41.996244428835425</v>
      </c>
      <c r="AC9" s="984">
        <v>42.308705760478041</v>
      </c>
      <c r="AD9" s="983">
        <v>15.699282406575065</v>
      </c>
      <c r="AE9" s="983">
        <v>41.996325683053733</v>
      </c>
      <c r="AF9" s="984">
        <v>42.304391910371201</v>
      </c>
      <c r="AG9" s="983">
        <v>15.746547335294736</v>
      </c>
      <c r="AH9" s="983">
        <v>42.006794862639133</v>
      </c>
      <c r="AI9" s="984">
        <v>42.246657802066139</v>
      </c>
      <c r="AJ9" s="983">
        <v>15.754313306156002</v>
      </c>
      <c r="AK9" s="983">
        <v>42.007758024584184</v>
      </c>
      <c r="AL9" s="984">
        <v>42.237928669259816</v>
      </c>
      <c r="AM9" s="983">
        <v>15.736816459266754</v>
      </c>
      <c r="AN9" s="983">
        <v>42.002862401658319</v>
      </c>
      <c r="AO9" s="984">
        <v>42.260321139075181</v>
      </c>
      <c r="AP9" s="983">
        <v>15.733799401575546</v>
      </c>
      <c r="AQ9" s="983">
        <v>42.002068374840889</v>
      </c>
      <c r="AR9" s="984">
        <v>42.264132223583559</v>
      </c>
    </row>
    <row r="10" spans="1:44" ht="12.75" x14ac:dyDescent="0.2">
      <c r="A10" s="989" t="s">
        <v>287</v>
      </c>
      <c r="B10" s="985"/>
      <c r="C10" s="977">
        <v>49.426304487974207</v>
      </c>
      <c r="D10" s="978">
        <v>30.306369352839074</v>
      </c>
      <c r="E10" s="979">
        <v>20.267326159186709</v>
      </c>
      <c r="F10" s="978">
        <v>32.774835056328691</v>
      </c>
      <c r="G10" s="978">
        <v>31.059385051595189</v>
      </c>
      <c r="H10" s="979">
        <v>36.165779892076117</v>
      </c>
      <c r="I10" s="978">
        <v>16.010868145108766</v>
      </c>
      <c r="J10" s="978">
        <v>32.002643669402111</v>
      </c>
      <c r="K10" s="979">
        <v>51.986488185489122</v>
      </c>
      <c r="L10" s="978">
        <v>15.979747220160863</v>
      </c>
      <c r="M10" s="978">
        <v>32.003594547896569</v>
      </c>
      <c r="N10" s="979">
        <v>52.016658231942571</v>
      </c>
      <c r="O10" s="978">
        <v>16.020540047214858</v>
      </c>
      <c r="P10" s="978">
        <v>32.017435394756227</v>
      </c>
      <c r="Q10" s="979">
        <v>51.962024558028915</v>
      </c>
      <c r="R10" s="978">
        <v>16.126248313339296</v>
      </c>
      <c r="S10" s="978">
        <v>32.035466577834995</v>
      </c>
      <c r="T10" s="979">
        <v>51.838285108825701</v>
      </c>
      <c r="U10" s="978">
        <v>16.150498904972945</v>
      </c>
      <c r="V10" s="978">
        <v>32.039726752054953</v>
      </c>
      <c r="W10" s="979">
        <v>51.809774342972112</v>
      </c>
      <c r="X10" s="978">
        <v>16.180813355686581</v>
      </c>
      <c r="Y10" s="978">
        <v>32.04256463400057</v>
      </c>
      <c r="Z10" s="979">
        <v>51.776622010312856</v>
      </c>
      <c r="AA10" s="978">
        <v>16.209866184224477</v>
      </c>
      <c r="AB10" s="978">
        <v>32.04542639447515</v>
      </c>
      <c r="AC10" s="979">
        <v>51.744707421300376</v>
      </c>
      <c r="AD10" s="978">
        <v>16.217641654332272</v>
      </c>
      <c r="AE10" s="978">
        <v>32.042723148363351</v>
      </c>
      <c r="AF10" s="979">
        <v>51.739635197304359</v>
      </c>
      <c r="AG10" s="978">
        <v>16.222763730113698</v>
      </c>
      <c r="AH10" s="978">
        <v>32.041695127016538</v>
      </c>
      <c r="AI10" s="979">
        <v>51.735541142925598</v>
      </c>
      <c r="AJ10" s="978">
        <v>16.239261238975892</v>
      </c>
      <c r="AK10" s="978">
        <v>32.041824568535596</v>
      </c>
      <c r="AL10" s="979">
        <v>51.718914192541611</v>
      </c>
      <c r="AM10" s="978">
        <v>16.268172924054284</v>
      </c>
      <c r="AN10" s="978">
        <v>32.042211682009274</v>
      </c>
      <c r="AO10" s="979">
        <v>51.689615393934567</v>
      </c>
      <c r="AP10" s="978">
        <v>16.310573972054502</v>
      </c>
      <c r="AQ10" s="978">
        <v>32.043836980718666</v>
      </c>
      <c r="AR10" s="979">
        <v>51.645589047226828</v>
      </c>
    </row>
    <row r="11" spans="1:44" ht="12.75" x14ac:dyDescent="0.2">
      <c r="A11" s="989" t="s">
        <v>463</v>
      </c>
      <c r="B11" s="985"/>
      <c r="C11" s="977">
        <v>22.551596708786363</v>
      </c>
      <c r="D11" s="978">
        <v>34.426214869233036</v>
      </c>
      <c r="E11" s="979">
        <v>43.022188421980601</v>
      </c>
      <c r="F11" s="978">
        <v>20.240849002925469</v>
      </c>
      <c r="G11" s="978">
        <v>28.127846560562553</v>
      </c>
      <c r="H11" s="979">
        <v>51.631304436511982</v>
      </c>
      <c r="I11" s="978">
        <v>17.945003283338252</v>
      </c>
      <c r="J11" s="978">
        <v>21.848845346083014</v>
      </c>
      <c r="K11" s="979">
        <v>60.206151370578745</v>
      </c>
      <c r="L11" s="978">
        <v>17.802189833280384</v>
      </c>
      <c r="M11" s="978">
        <v>21.928395808128581</v>
      </c>
      <c r="N11" s="979">
        <v>60.269414358591035</v>
      </c>
      <c r="O11" s="978">
        <v>17.10771069924655</v>
      </c>
      <c r="P11" s="978">
        <v>22.359100902307073</v>
      </c>
      <c r="Q11" s="979">
        <v>60.533188398446391</v>
      </c>
      <c r="R11" s="978">
        <v>16.41679342699306</v>
      </c>
      <c r="S11" s="978">
        <v>22.794521740774172</v>
      </c>
      <c r="T11" s="979">
        <v>60.788684832232761</v>
      </c>
      <c r="U11" s="978">
        <v>16.27805914340577</v>
      </c>
      <c r="V11" s="978">
        <v>22.880616052219967</v>
      </c>
      <c r="W11" s="979">
        <v>60.841324804374253</v>
      </c>
      <c r="X11" s="978">
        <v>16.137608010571178</v>
      </c>
      <c r="Y11" s="978">
        <v>22.964207218065784</v>
      </c>
      <c r="Z11" s="979">
        <v>60.898184771363042</v>
      </c>
      <c r="AA11" s="978">
        <v>15.998254241356241</v>
      </c>
      <c r="AB11" s="978">
        <v>23.049238840297747</v>
      </c>
      <c r="AC11" s="979">
        <v>60.952506917405458</v>
      </c>
      <c r="AD11" s="978">
        <v>16.138948539014823</v>
      </c>
      <c r="AE11" s="978">
        <v>23.004936604571906</v>
      </c>
      <c r="AF11" s="979">
        <v>60.856114856413271</v>
      </c>
      <c r="AG11" s="978">
        <v>16.294403424568877</v>
      </c>
      <c r="AH11" s="978">
        <v>22.953015660715749</v>
      </c>
      <c r="AI11" s="979">
        <v>60.752580914715374</v>
      </c>
      <c r="AJ11" s="978">
        <v>16.345748305794309</v>
      </c>
      <c r="AK11" s="978">
        <v>22.933036381111563</v>
      </c>
      <c r="AL11" s="979">
        <v>60.72121531309412</v>
      </c>
      <c r="AM11" s="978">
        <v>16.392821943103119</v>
      </c>
      <c r="AN11" s="978">
        <v>22.918729696626965</v>
      </c>
      <c r="AO11" s="979">
        <v>60.688448360269099</v>
      </c>
      <c r="AP11" s="978">
        <v>16.486075511103028</v>
      </c>
      <c r="AQ11" s="978">
        <v>22.917177569148105</v>
      </c>
      <c r="AR11" s="979">
        <v>60.596746919748853</v>
      </c>
    </row>
    <row r="12" spans="1:44" ht="12.75" x14ac:dyDescent="0.2">
      <c r="A12" s="989" t="s">
        <v>464</v>
      </c>
      <c r="B12" s="985"/>
      <c r="C12" s="977">
        <v>15.552872016329552</v>
      </c>
      <c r="D12" s="978">
        <v>22.120934281612556</v>
      </c>
      <c r="E12" s="979">
        <v>62.326193702057886</v>
      </c>
      <c r="F12" s="978">
        <v>10.776301086514252</v>
      </c>
      <c r="G12" s="978">
        <v>20.555066722071693</v>
      </c>
      <c r="H12" s="979">
        <v>68.668632191414048</v>
      </c>
      <c r="I12" s="978">
        <v>6.0019594860791141</v>
      </c>
      <c r="J12" s="978">
        <v>19.006614492585122</v>
      </c>
      <c r="K12" s="979">
        <v>74.991426021335755</v>
      </c>
      <c r="L12" s="978">
        <v>6.0163929529691051</v>
      </c>
      <c r="M12" s="978">
        <v>19.034135701197723</v>
      </c>
      <c r="N12" s="979">
        <v>74.949471345833174</v>
      </c>
      <c r="O12" s="978">
        <v>6.0884533929969633</v>
      </c>
      <c r="P12" s="978">
        <v>19.172070575442998</v>
      </c>
      <c r="Q12" s="979">
        <v>74.739476031560031</v>
      </c>
      <c r="R12" s="978">
        <v>6.161933036046304</v>
      </c>
      <c r="S12" s="978">
        <v>19.311455185637421</v>
      </c>
      <c r="T12" s="979">
        <v>74.526611778316294</v>
      </c>
      <c r="U12" s="978">
        <v>6.1758232498372863</v>
      </c>
      <c r="V12" s="978">
        <v>19.336595500384242</v>
      </c>
      <c r="W12" s="979">
        <v>74.487581249778472</v>
      </c>
      <c r="X12" s="978">
        <v>6.1894313524503648</v>
      </c>
      <c r="Y12" s="978">
        <v>19.360939371662983</v>
      </c>
      <c r="Z12" s="979">
        <v>74.44962927588665</v>
      </c>
      <c r="AA12" s="978">
        <v>6.2028412457286342</v>
      </c>
      <c r="AB12" s="978">
        <v>19.384540595880519</v>
      </c>
      <c r="AC12" s="979">
        <v>74.412618158585914</v>
      </c>
      <c r="AD12" s="978">
        <v>6.2206779721510204</v>
      </c>
      <c r="AE12" s="978">
        <v>19.394830342508463</v>
      </c>
      <c r="AF12" s="979">
        <v>74.384491685340535</v>
      </c>
      <c r="AG12" s="978">
        <v>6.2057420088427069</v>
      </c>
      <c r="AH12" s="978">
        <v>19.377964255575382</v>
      </c>
      <c r="AI12" s="979">
        <v>74.4162937357722</v>
      </c>
      <c r="AJ12" s="978">
        <v>6.2327734747447678</v>
      </c>
      <c r="AK12" s="978">
        <v>19.372500220657312</v>
      </c>
      <c r="AL12" s="979">
        <v>74.394726304784982</v>
      </c>
      <c r="AM12" s="978">
        <v>6.2601867050475812</v>
      </c>
      <c r="AN12" s="978">
        <v>19.370927799042299</v>
      </c>
      <c r="AO12" s="979">
        <v>74.368885495908799</v>
      </c>
      <c r="AP12" s="978">
        <v>6.2515746190849093</v>
      </c>
      <c r="AQ12" s="978">
        <v>19.386277162740047</v>
      </c>
      <c r="AR12" s="979">
        <v>74.362148218175051</v>
      </c>
    </row>
    <row r="13" spans="1:44" ht="12.75" x14ac:dyDescent="0.2">
      <c r="A13" s="989" t="s">
        <v>465</v>
      </c>
      <c r="B13" s="985"/>
      <c r="C13" s="977">
        <v>52.525252519722187</v>
      </c>
      <c r="D13" s="978">
        <v>29.461279463854869</v>
      </c>
      <c r="E13" s="979">
        <v>18.013468016422955</v>
      </c>
      <c r="F13" s="978">
        <v>38.161838167701866</v>
      </c>
      <c r="G13" s="978">
        <v>24.975024968944098</v>
      </c>
      <c r="H13" s="979">
        <v>36.863136863354036</v>
      </c>
      <c r="I13" s="978">
        <v>38.161838160149649</v>
      </c>
      <c r="J13" s="978">
        <v>24.975024980453455</v>
      </c>
      <c r="K13" s="979">
        <v>36.863136859396896</v>
      </c>
      <c r="L13" s="978">
        <v>52.623366936094662</v>
      </c>
      <c r="M13" s="978">
        <v>32.5932856023014</v>
      </c>
      <c r="N13" s="979">
        <v>14.783347461603952</v>
      </c>
      <c r="O13" s="978">
        <v>53.484621532558052</v>
      </c>
      <c r="P13" s="978">
        <v>32.423647263365055</v>
      </c>
      <c r="Q13" s="979">
        <v>14.091731204076897</v>
      </c>
      <c r="R13" s="978">
        <v>54.01640480092891</v>
      </c>
      <c r="S13" s="978">
        <v>32.318923265631597</v>
      </c>
      <c r="T13" s="979">
        <v>13.664671933439489</v>
      </c>
      <c r="U13" s="978">
        <v>54.062848444659807</v>
      </c>
      <c r="V13" s="978">
        <v>32.309787278369647</v>
      </c>
      <c r="W13" s="979">
        <v>13.627364276970551</v>
      </c>
      <c r="X13" s="978">
        <v>54.095495137591712</v>
      </c>
      <c r="Y13" s="978">
        <v>32.303435088056681</v>
      </c>
      <c r="Z13" s="979">
        <v>13.601069774351609</v>
      </c>
      <c r="AA13" s="978">
        <v>54.295913025783548</v>
      </c>
      <c r="AB13" s="978">
        <v>32.264171351716314</v>
      </c>
      <c r="AC13" s="979">
        <v>13.439915622500145</v>
      </c>
      <c r="AD13" s="978">
        <v>54.967192395445572</v>
      </c>
      <c r="AE13" s="978">
        <v>32.132566429854677</v>
      </c>
      <c r="AF13" s="979">
        <v>12.900241176325203</v>
      </c>
      <c r="AG13" s="978">
        <v>61.577293706537482</v>
      </c>
      <c r="AH13" s="978">
        <v>30.830616634828107</v>
      </c>
      <c r="AI13" s="979">
        <v>7.5920896586344071</v>
      </c>
      <c r="AJ13" s="978">
        <v>61.012863408636754</v>
      </c>
      <c r="AK13" s="978">
        <v>30.941715996741571</v>
      </c>
      <c r="AL13" s="979">
        <v>8.0454205966702492</v>
      </c>
      <c r="AM13" s="978">
        <v>56.9614554394309</v>
      </c>
      <c r="AN13" s="978">
        <v>31.739289239120492</v>
      </c>
      <c r="AO13" s="979">
        <v>11.299255321448728</v>
      </c>
      <c r="AP13" s="978">
        <v>56.755892406226259</v>
      </c>
      <c r="AQ13" s="978">
        <v>31.779757252983416</v>
      </c>
      <c r="AR13" s="979">
        <v>11.464350340790329</v>
      </c>
    </row>
    <row r="14" spans="1:44" ht="12.75" x14ac:dyDescent="0.2">
      <c r="A14" s="989" t="s">
        <v>466</v>
      </c>
      <c r="B14" s="985"/>
      <c r="C14" s="977">
        <v>16.726007758132695</v>
      </c>
      <c r="D14" s="978">
        <v>24.739922425522909</v>
      </c>
      <c r="E14" s="979">
        <v>58.534069816344413</v>
      </c>
      <c r="F14" s="978">
        <v>16.766827581162399</v>
      </c>
      <c r="G14" s="978">
        <v>24.331724163457881</v>
      </c>
      <c r="H14" s="979">
        <v>58.901448255379719</v>
      </c>
      <c r="I14" s="978">
        <v>16.725946824308839</v>
      </c>
      <c r="J14" s="978">
        <v>24.740531756798838</v>
      </c>
      <c r="K14" s="979">
        <v>58.53352141889232</v>
      </c>
      <c r="L14" s="978">
        <v>16.764100319768822</v>
      </c>
      <c r="M14" s="978">
        <v>25.212922136176186</v>
      </c>
      <c r="N14" s="979">
        <v>58.022977544054989</v>
      </c>
      <c r="O14" s="978">
        <v>17.188633101270028</v>
      </c>
      <c r="P14" s="978">
        <v>25.189220194077897</v>
      </c>
      <c r="Q14" s="979">
        <v>57.622146704652067</v>
      </c>
      <c r="R14" s="978">
        <v>17.642399019611613</v>
      </c>
      <c r="S14" s="978">
        <v>25.0017773751891</v>
      </c>
      <c r="T14" s="979">
        <v>57.355823605199284</v>
      </c>
      <c r="U14" s="978">
        <v>17.730119305219571</v>
      </c>
      <c r="V14" s="978">
        <v>24.98268630967922</v>
      </c>
      <c r="W14" s="979">
        <v>57.287194385101216</v>
      </c>
      <c r="X14" s="978">
        <v>17.835741287905325</v>
      </c>
      <c r="Y14" s="978">
        <v>24.891030690488712</v>
      </c>
      <c r="Z14" s="979">
        <v>57.273228021605959</v>
      </c>
      <c r="AA14" s="978">
        <v>17.922108399390147</v>
      </c>
      <c r="AB14" s="978">
        <v>24.880337658705699</v>
      </c>
      <c r="AC14" s="979">
        <v>57.197553941904154</v>
      </c>
      <c r="AD14" s="978">
        <v>17.936604310159488</v>
      </c>
      <c r="AE14" s="978">
        <v>24.832588483768724</v>
      </c>
      <c r="AF14" s="979">
        <v>57.230807208245814</v>
      </c>
      <c r="AG14" s="978">
        <v>17.936880697285375</v>
      </c>
      <c r="AH14" s="978">
        <v>24.802678862927998</v>
      </c>
      <c r="AI14" s="979">
        <v>57.260440439786628</v>
      </c>
      <c r="AJ14" s="978">
        <v>17.876940254874889</v>
      </c>
      <c r="AK14" s="978">
        <v>24.968268561910332</v>
      </c>
      <c r="AL14" s="979">
        <v>57.154791185349737</v>
      </c>
      <c r="AM14" s="978">
        <v>17.948428599338662</v>
      </c>
      <c r="AN14" s="978">
        <v>24.747945022258939</v>
      </c>
      <c r="AO14" s="979">
        <v>57.303626378402718</v>
      </c>
      <c r="AP14" s="978">
        <v>17.902031295854048</v>
      </c>
      <c r="AQ14" s="978">
        <v>24.738199405994497</v>
      </c>
      <c r="AR14" s="979">
        <v>57.359769298151456</v>
      </c>
    </row>
    <row r="15" spans="1:44" ht="12.75" x14ac:dyDescent="0.2">
      <c r="A15" s="989" t="s">
        <v>467</v>
      </c>
      <c r="B15" s="985"/>
      <c r="C15" s="977">
        <v>15.314537985236637</v>
      </c>
      <c r="D15" s="978">
        <v>41.559984738135419</v>
      </c>
      <c r="E15" s="979">
        <v>43.125477276627947</v>
      </c>
      <c r="F15" s="978">
        <v>15.227945544713148</v>
      </c>
      <c r="G15" s="978">
        <v>41.342657172831771</v>
      </c>
      <c r="H15" s="979">
        <v>43.429397282455078</v>
      </c>
      <c r="I15" s="978">
        <v>15.227946843378549</v>
      </c>
      <c r="J15" s="978">
        <v>41.280639464132285</v>
      </c>
      <c r="K15" s="979">
        <v>43.491413692489168</v>
      </c>
      <c r="L15" s="978">
        <v>15.19445340384922</v>
      </c>
      <c r="M15" s="978">
        <v>41.141129655080363</v>
      </c>
      <c r="N15" s="979">
        <v>43.664416941070421</v>
      </c>
      <c r="O15" s="978">
        <v>15.126453408000639</v>
      </c>
      <c r="P15" s="978">
        <v>41.019602524977827</v>
      </c>
      <c r="Q15" s="979">
        <v>43.853944067021537</v>
      </c>
      <c r="R15" s="978">
        <v>15.173651990223775</v>
      </c>
      <c r="S15" s="978">
        <v>41.23882572731528</v>
      </c>
      <c r="T15" s="979">
        <v>43.587522282460952</v>
      </c>
      <c r="U15" s="978">
        <v>15.183333851490389</v>
      </c>
      <c r="V15" s="978">
        <v>41.276987480045449</v>
      </c>
      <c r="W15" s="979">
        <v>43.539678668464155</v>
      </c>
      <c r="X15" s="978">
        <v>15.149900588351137</v>
      </c>
      <c r="Y15" s="978">
        <v>41.320151074626601</v>
      </c>
      <c r="Z15" s="979">
        <v>43.529948337022269</v>
      </c>
      <c r="AA15" s="978">
        <v>15.200044437422571</v>
      </c>
      <c r="AB15" s="978">
        <v>41.332339058033064</v>
      </c>
      <c r="AC15" s="979">
        <v>43.467616504544367</v>
      </c>
      <c r="AD15" s="978">
        <v>15.17734896495333</v>
      </c>
      <c r="AE15" s="978">
        <v>41.38581971169021</v>
      </c>
      <c r="AF15" s="979">
        <v>43.436831323356465</v>
      </c>
      <c r="AG15" s="978">
        <v>15.194715318556204</v>
      </c>
      <c r="AH15" s="978">
        <v>41.340684860201506</v>
      </c>
      <c r="AI15" s="979">
        <v>43.464599821242295</v>
      </c>
      <c r="AJ15" s="978">
        <v>15.194715318556204</v>
      </c>
      <c r="AK15" s="978">
        <v>41.340684860201506</v>
      </c>
      <c r="AL15" s="979">
        <v>43.464599821242295</v>
      </c>
      <c r="AM15" s="978">
        <v>15.194715318556204</v>
      </c>
      <c r="AN15" s="978">
        <v>41.340684860201506</v>
      </c>
      <c r="AO15" s="979">
        <v>43.464599821242295</v>
      </c>
      <c r="AP15" s="978">
        <v>15</v>
      </c>
      <c r="AQ15" s="978">
        <v>41</v>
      </c>
      <c r="AR15" s="978">
        <v>43</v>
      </c>
    </row>
    <row r="16" spans="1:44" ht="12.75" x14ac:dyDescent="0.2">
      <c r="A16" s="1136" t="s">
        <v>468</v>
      </c>
      <c r="B16" s="986"/>
      <c r="C16" s="987">
        <v>70</v>
      </c>
      <c r="D16" s="1307">
        <v>30</v>
      </c>
      <c r="E16" s="1308"/>
      <c r="F16" s="1307">
        <v>69.939279423725182</v>
      </c>
      <c r="G16" s="1307">
        <v>30.060720576274818</v>
      </c>
      <c r="H16" s="1308"/>
      <c r="I16" s="1307">
        <v>69.396627115517475</v>
      </c>
      <c r="J16" s="1307">
        <v>30.603372884482528</v>
      </c>
      <c r="K16" s="1308"/>
      <c r="L16" s="1307">
        <v>69.084458279280483</v>
      </c>
      <c r="M16" s="1307">
        <v>30.915541720719524</v>
      </c>
      <c r="N16" s="1308"/>
      <c r="O16" s="1307">
        <v>69.081162979388338</v>
      </c>
      <c r="P16" s="1307">
        <v>30.918837020611683</v>
      </c>
      <c r="Q16" s="1308"/>
      <c r="R16" s="1307">
        <v>69.171951953086577</v>
      </c>
      <c r="S16" s="1307">
        <v>30.828048046913437</v>
      </c>
      <c r="T16" s="1308"/>
      <c r="U16" s="1307">
        <v>69.207747902542309</v>
      </c>
      <c r="V16" s="1307">
        <v>30.792252097457673</v>
      </c>
      <c r="W16" s="1308"/>
      <c r="X16" s="1307">
        <v>69.242231489009853</v>
      </c>
      <c r="Y16" s="1307">
        <v>30.757768510990157</v>
      </c>
      <c r="Z16" s="1308"/>
      <c r="AA16" s="1307">
        <v>69.274421166010498</v>
      </c>
      <c r="AB16" s="1307">
        <v>30.725578833989474</v>
      </c>
      <c r="AC16" s="1308"/>
      <c r="AD16" s="1307">
        <v>69.345018811148378</v>
      </c>
      <c r="AE16" s="1307">
        <v>30.654981188851625</v>
      </c>
      <c r="AF16" s="1308"/>
      <c r="AG16" s="1307">
        <v>69.357909328751205</v>
      </c>
      <c r="AH16" s="1307">
        <v>30.642090671248802</v>
      </c>
      <c r="AI16" s="1308"/>
      <c r="AJ16" s="1307">
        <v>70</v>
      </c>
      <c r="AK16" s="1307">
        <v>30</v>
      </c>
      <c r="AL16" s="1308"/>
      <c r="AM16" s="1307">
        <v>70</v>
      </c>
      <c r="AN16" s="1307">
        <v>30</v>
      </c>
      <c r="AO16" s="1308"/>
      <c r="AP16" s="1307">
        <v>70</v>
      </c>
      <c r="AQ16" s="1307">
        <v>30</v>
      </c>
      <c r="AR16" s="1308"/>
    </row>
    <row r="17" spans="1:38" ht="12.75" x14ac:dyDescent="0.2">
      <c r="A17" s="966"/>
      <c r="B17" s="966"/>
      <c r="C17" s="966"/>
      <c r="D17" s="966"/>
      <c r="E17" s="966"/>
      <c r="F17" s="966"/>
      <c r="G17" s="966"/>
      <c r="H17" s="966"/>
      <c r="I17" s="966"/>
      <c r="J17" s="966"/>
      <c r="K17" s="966"/>
      <c r="L17" s="966"/>
      <c r="M17" s="966"/>
      <c r="N17" s="966"/>
      <c r="O17" s="966"/>
      <c r="P17" s="966"/>
      <c r="Q17" s="966"/>
      <c r="R17" s="966"/>
      <c r="S17" s="966"/>
      <c r="T17" s="966"/>
      <c r="U17" s="966"/>
      <c r="V17" s="966"/>
      <c r="W17" s="966"/>
      <c r="X17" s="966"/>
      <c r="Y17" s="966"/>
      <c r="Z17" s="966"/>
      <c r="AA17" s="966"/>
      <c r="AB17" s="966"/>
      <c r="AC17" s="966"/>
      <c r="AD17" s="966"/>
      <c r="AE17" s="966"/>
      <c r="AF17" s="966"/>
      <c r="AG17" s="966"/>
      <c r="AH17" s="966"/>
      <c r="AI17" s="966"/>
    </row>
    <row r="18" spans="1:38" ht="12.75" x14ac:dyDescent="0.2">
      <c r="A18" s="988" t="s">
        <v>469</v>
      </c>
      <c r="B18" s="966"/>
      <c r="C18" s="966"/>
      <c r="D18" s="966"/>
      <c r="E18" s="966"/>
      <c r="F18" s="966"/>
      <c r="G18" s="966"/>
      <c r="H18" s="966"/>
      <c r="I18" s="966"/>
      <c r="J18" s="966"/>
      <c r="K18" s="966"/>
      <c r="L18" s="966"/>
      <c r="M18" s="966"/>
      <c r="N18" s="966"/>
      <c r="O18" s="966"/>
      <c r="P18" s="966"/>
      <c r="Q18" s="966"/>
      <c r="R18" s="966"/>
      <c r="S18" s="966"/>
      <c r="T18" s="966"/>
      <c r="U18" s="966"/>
      <c r="V18" s="966"/>
      <c r="W18" s="966"/>
      <c r="X18" s="966"/>
      <c r="Y18" s="966"/>
      <c r="Z18" s="966"/>
      <c r="AA18" s="966"/>
      <c r="AB18" s="966"/>
      <c r="AC18" s="966"/>
      <c r="AD18" s="966"/>
      <c r="AE18" s="966"/>
      <c r="AF18" s="966"/>
      <c r="AG18" s="1324"/>
      <c r="AH18" s="1324"/>
      <c r="AI18" s="1324"/>
      <c r="AJ18" s="1324"/>
      <c r="AK18" s="1324"/>
      <c r="AL18" s="1324"/>
    </row>
    <row r="19" spans="1:38" ht="29.25" customHeight="1" x14ac:dyDescent="0.2">
      <c r="A19" s="1954" t="s">
        <v>470</v>
      </c>
      <c r="B19" s="1954"/>
      <c r="C19" s="966"/>
      <c r="D19" s="966"/>
      <c r="E19" s="966"/>
      <c r="F19" s="966"/>
      <c r="G19" s="966"/>
      <c r="H19" s="966"/>
      <c r="I19" s="966"/>
      <c r="J19" s="966"/>
      <c r="K19" s="966"/>
      <c r="L19" s="931"/>
      <c r="M19" s="931"/>
      <c r="AG19" s="1324"/>
      <c r="AH19" s="1324"/>
      <c r="AI19" s="1324"/>
      <c r="AJ19" s="1324"/>
      <c r="AK19" s="1324"/>
      <c r="AL19" s="1324"/>
    </row>
    <row r="20" spans="1:38" ht="56.25" customHeight="1" x14ac:dyDescent="0.2">
      <c r="A20" s="1954" t="s">
        <v>471</v>
      </c>
      <c r="B20" s="1954"/>
      <c r="C20" s="966"/>
      <c r="D20" s="966"/>
      <c r="E20" s="966"/>
      <c r="F20" s="966"/>
      <c r="G20" s="966"/>
      <c r="H20" s="966"/>
      <c r="I20" s="966"/>
      <c r="J20" s="966"/>
      <c r="K20" s="966"/>
      <c r="L20" s="931"/>
      <c r="M20" s="931"/>
    </row>
    <row r="21" spans="1:38" ht="12.75" x14ac:dyDescent="0.2">
      <c r="A21" s="966"/>
      <c r="B21" s="966"/>
      <c r="C21" s="966"/>
      <c r="D21" s="966"/>
      <c r="E21" s="966"/>
      <c r="F21" s="966"/>
      <c r="G21" s="966"/>
      <c r="H21" s="966"/>
      <c r="I21" s="966"/>
      <c r="J21" s="966"/>
      <c r="K21" s="966"/>
      <c r="L21" s="931"/>
      <c r="M21" s="931"/>
    </row>
    <row r="22" spans="1:38" x14ac:dyDescent="0.2">
      <c r="A22" s="931"/>
      <c r="B22" s="931"/>
      <c r="C22" s="931"/>
      <c r="D22" s="931"/>
      <c r="E22" s="931"/>
      <c r="F22" s="931"/>
      <c r="G22" s="931"/>
      <c r="H22" s="931"/>
      <c r="I22" s="931"/>
      <c r="J22" s="931"/>
      <c r="K22" s="931"/>
      <c r="L22" s="931"/>
      <c r="M22" s="931"/>
    </row>
    <row r="23" spans="1:38" x14ac:dyDescent="0.2">
      <c r="A23" s="931"/>
      <c r="B23" s="931"/>
      <c r="C23" s="931"/>
      <c r="D23" s="931"/>
      <c r="E23" s="931"/>
      <c r="F23" s="931"/>
      <c r="G23" s="931"/>
      <c r="H23" s="931"/>
      <c r="I23" s="931"/>
      <c r="J23" s="931"/>
      <c r="K23" s="931"/>
      <c r="L23" s="931"/>
      <c r="M23" s="931"/>
    </row>
    <row r="24" spans="1:38" x14ac:dyDescent="0.2">
      <c r="A24" s="931"/>
      <c r="B24" s="931"/>
      <c r="C24" s="931"/>
      <c r="D24" s="931"/>
      <c r="E24" s="931"/>
      <c r="F24" s="931"/>
      <c r="G24" s="931"/>
      <c r="H24" s="931"/>
      <c r="I24" s="931"/>
      <c r="J24" s="931"/>
      <c r="K24" s="931"/>
      <c r="L24" s="931"/>
      <c r="M24" s="931"/>
    </row>
    <row r="25" spans="1:38" x14ac:dyDescent="0.2">
      <c r="A25" s="931"/>
      <c r="B25" s="931"/>
      <c r="C25" s="931"/>
      <c r="D25" s="931"/>
      <c r="E25" s="931"/>
      <c r="F25" s="931"/>
      <c r="G25" s="931"/>
      <c r="H25" s="931"/>
      <c r="I25" s="931"/>
      <c r="J25" s="931"/>
      <c r="K25" s="931"/>
      <c r="L25" s="931"/>
      <c r="M25" s="931"/>
    </row>
    <row r="26" spans="1:38" x14ac:dyDescent="0.2">
      <c r="A26" s="931"/>
      <c r="B26" s="931"/>
      <c r="C26" s="931"/>
      <c r="D26" s="931"/>
      <c r="E26" s="931"/>
      <c r="F26" s="931"/>
      <c r="G26" s="931"/>
      <c r="H26" s="931"/>
      <c r="I26" s="931"/>
      <c r="J26" s="931"/>
      <c r="K26" s="931"/>
      <c r="L26" s="931"/>
      <c r="M26" s="931"/>
    </row>
    <row r="27" spans="1:38" x14ac:dyDescent="0.2">
      <c r="A27" s="931"/>
      <c r="B27" s="931"/>
      <c r="C27" s="931"/>
      <c r="D27" s="931"/>
      <c r="E27" s="931"/>
      <c r="F27" s="931"/>
      <c r="G27" s="931"/>
      <c r="H27" s="931"/>
      <c r="I27" s="931"/>
      <c r="J27" s="931"/>
      <c r="K27" s="931"/>
      <c r="L27" s="931"/>
      <c r="M27" s="931"/>
    </row>
    <row r="28" spans="1:38" x14ac:dyDescent="0.2">
      <c r="A28" s="931"/>
      <c r="B28" s="931"/>
      <c r="C28" s="931"/>
      <c r="D28" s="931"/>
      <c r="E28" s="931"/>
      <c r="F28" s="931"/>
      <c r="G28" s="931"/>
      <c r="H28" s="931"/>
      <c r="I28" s="931"/>
      <c r="J28" s="931"/>
      <c r="K28" s="931"/>
      <c r="L28" s="931"/>
      <c r="M28" s="931"/>
    </row>
    <row r="29" spans="1:38" x14ac:dyDescent="0.2">
      <c r="A29" s="931"/>
      <c r="B29" s="931"/>
      <c r="C29" s="931"/>
      <c r="D29" s="931"/>
      <c r="E29" s="931"/>
      <c r="F29" s="931"/>
      <c r="G29" s="931"/>
      <c r="H29" s="931"/>
      <c r="I29" s="931"/>
      <c r="J29" s="931"/>
      <c r="K29" s="931"/>
      <c r="L29" s="931"/>
      <c r="M29" s="931"/>
    </row>
    <row r="30" spans="1:38" x14ac:dyDescent="0.2">
      <c r="A30" s="931"/>
      <c r="B30" s="931"/>
      <c r="C30" s="931"/>
      <c r="D30" s="931"/>
      <c r="E30" s="931"/>
      <c r="F30" s="931"/>
      <c r="G30" s="931"/>
      <c r="H30" s="931"/>
      <c r="I30" s="931"/>
      <c r="J30" s="931"/>
      <c r="K30" s="931"/>
      <c r="L30" s="931"/>
      <c r="M30" s="931"/>
    </row>
    <row r="31" spans="1:38" x14ac:dyDescent="0.2">
      <c r="A31" s="931"/>
      <c r="B31" s="931"/>
      <c r="C31" s="931"/>
      <c r="D31" s="931"/>
      <c r="E31" s="931"/>
      <c r="F31" s="931"/>
      <c r="G31" s="931"/>
      <c r="H31" s="931"/>
      <c r="I31" s="931"/>
      <c r="J31" s="931"/>
      <c r="K31" s="931"/>
      <c r="L31" s="931"/>
      <c r="M31" s="931"/>
    </row>
    <row r="32" spans="1:38" x14ac:dyDescent="0.2">
      <c r="A32" s="931"/>
      <c r="B32" s="931"/>
      <c r="C32" s="931"/>
      <c r="D32" s="931"/>
      <c r="E32" s="931"/>
      <c r="F32" s="931"/>
      <c r="G32" s="931"/>
      <c r="H32" s="931"/>
      <c r="I32" s="931"/>
      <c r="J32" s="931"/>
      <c r="K32" s="931"/>
      <c r="L32" s="931"/>
      <c r="M32" s="931"/>
    </row>
    <row r="33" spans="1:13" x14ac:dyDescent="0.2">
      <c r="A33" s="931"/>
      <c r="B33" s="931"/>
      <c r="C33" s="931"/>
      <c r="D33" s="931"/>
      <c r="E33" s="931"/>
      <c r="F33" s="931"/>
      <c r="G33" s="931"/>
      <c r="H33" s="931"/>
      <c r="I33" s="931"/>
      <c r="J33" s="931"/>
      <c r="K33" s="931"/>
      <c r="L33" s="931"/>
      <c r="M33" s="931"/>
    </row>
    <row r="34" spans="1:13" x14ac:dyDescent="0.2">
      <c r="A34" s="931"/>
      <c r="B34" s="931"/>
      <c r="C34" s="931"/>
      <c r="D34" s="931"/>
      <c r="E34" s="931"/>
      <c r="F34" s="931"/>
      <c r="G34" s="931"/>
      <c r="H34" s="931"/>
      <c r="I34" s="931"/>
      <c r="J34" s="931"/>
      <c r="K34" s="931"/>
      <c r="L34" s="931"/>
      <c r="M34" s="931"/>
    </row>
    <row r="35" spans="1:13" x14ac:dyDescent="0.2">
      <c r="A35" s="931"/>
      <c r="B35" s="931"/>
      <c r="C35" s="931"/>
      <c r="D35" s="931"/>
      <c r="E35" s="931"/>
      <c r="F35" s="931"/>
      <c r="G35" s="931"/>
      <c r="H35" s="931"/>
      <c r="I35" s="931"/>
      <c r="J35" s="931"/>
      <c r="K35" s="931"/>
      <c r="L35" s="931"/>
      <c r="M35" s="931"/>
    </row>
    <row r="36" spans="1:13" x14ac:dyDescent="0.2">
      <c r="A36" s="931"/>
      <c r="B36" s="931"/>
      <c r="C36" s="931"/>
      <c r="D36" s="931"/>
      <c r="E36" s="931"/>
      <c r="F36" s="931"/>
      <c r="G36" s="931"/>
      <c r="H36" s="931"/>
      <c r="I36" s="931"/>
      <c r="J36" s="931"/>
      <c r="K36" s="931"/>
      <c r="L36" s="931"/>
      <c r="M36" s="931"/>
    </row>
    <row r="37" spans="1:13" x14ac:dyDescent="0.2">
      <c r="A37" s="931"/>
      <c r="B37" s="931"/>
      <c r="C37" s="931"/>
      <c r="D37" s="931"/>
      <c r="E37" s="931"/>
      <c r="F37" s="931"/>
      <c r="G37" s="931"/>
      <c r="H37" s="931"/>
      <c r="I37" s="931"/>
      <c r="J37" s="931"/>
      <c r="K37" s="931"/>
      <c r="L37" s="931"/>
      <c r="M37" s="931"/>
    </row>
    <row r="38" spans="1:13" x14ac:dyDescent="0.2">
      <c r="A38" s="931"/>
      <c r="B38" s="931"/>
      <c r="C38" s="931"/>
      <c r="D38" s="931"/>
      <c r="E38" s="931"/>
      <c r="F38" s="931"/>
      <c r="G38" s="931"/>
      <c r="H38" s="931"/>
      <c r="I38" s="931"/>
      <c r="J38" s="931"/>
      <c r="K38" s="931"/>
      <c r="L38" s="931"/>
      <c r="M38" s="931"/>
    </row>
    <row r="39" spans="1:13" x14ac:dyDescent="0.2">
      <c r="A39" s="931"/>
      <c r="B39" s="931"/>
      <c r="C39" s="931"/>
      <c r="D39" s="931"/>
      <c r="E39" s="931"/>
      <c r="F39" s="931"/>
      <c r="G39" s="931"/>
      <c r="H39" s="931"/>
      <c r="I39" s="931"/>
      <c r="J39" s="931"/>
      <c r="K39" s="931"/>
      <c r="L39" s="931"/>
      <c r="M39" s="931"/>
    </row>
    <row r="40" spans="1:13" x14ac:dyDescent="0.2">
      <c r="A40" s="931"/>
      <c r="B40" s="931"/>
      <c r="C40" s="931"/>
      <c r="D40" s="931"/>
      <c r="E40" s="931"/>
      <c r="F40" s="931"/>
      <c r="G40" s="931"/>
      <c r="H40" s="931"/>
      <c r="I40" s="931"/>
      <c r="J40" s="931"/>
      <c r="K40" s="931"/>
      <c r="L40" s="931"/>
      <c r="M40" s="931"/>
    </row>
  </sheetData>
  <mergeCells count="17">
    <mergeCell ref="AA3:AC3"/>
    <mergeCell ref="AP3:AR3"/>
    <mergeCell ref="A19:B19"/>
    <mergeCell ref="A20:B20"/>
    <mergeCell ref="AM3:AO3"/>
    <mergeCell ref="AJ3:AL3"/>
    <mergeCell ref="AD3:AF3"/>
    <mergeCell ref="AG3:AI3"/>
    <mergeCell ref="R3:T3"/>
    <mergeCell ref="U3:W3"/>
    <mergeCell ref="X3:Z3"/>
    <mergeCell ref="A1:B1"/>
    <mergeCell ref="O3:Q3"/>
    <mergeCell ref="C3:E3"/>
    <mergeCell ref="F3:H3"/>
    <mergeCell ref="I3:K3"/>
    <mergeCell ref="L3:N3"/>
  </mergeCells>
  <hyperlinks>
    <hyperlink ref="A1" location="Inhoud!A1" display="Home" xr:uid="{19DD16EB-4C8E-43B3-9E97-C81BEF152F2A}"/>
    <hyperlink ref="A1:B1" location="Contents!A1" display="To table of contents" xr:uid="{A61B5B7D-1F52-44E8-B477-C82DE3EFF420}"/>
  </hyperlinks>
  <pageMargins left="0.34" right="0.31" top="1" bottom="1" header="0.5" footer="0.5"/>
  <pageSetup paperSize="9" scale="54" orientation="landscape" r:id="rId1"/>
  <headerFooter alignWithMargins="0"/>
  <customProperties>
    <customPr name="EpmWorksheetKeyString_GUID" r:id="rId2"/>
  </customPropertie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12">
    <pageSetUpPr fitToPage="1"/>
  </sheetPr>
  <dimension ref="A1:F28"/>
  <sheetViews>
    <sheetView zoomScaleNormal="100" workbookViewId="0">
      <selection activeCell="B6" sqref="B6:J6"/>
    </sheetView>
  </sheetViews>
  <sheetFormatPr defaultColWidth="9" defaultRowHeight="12.75" x14ac:dyDescent="0.2"/>
  <cols>
    <col min="1" max="1" width="33.33203125" style="25" customWidth="1"/>
    <col min="2" max="2" width="23.1640625" style="25" customWidth="1"/>
    <col min="3" max="4" width="25.6640625" style="25" customWidth="1"/>
    <col min="5" max="16384" width="9" style="25"/>
  </cols>
  <sheetData>
    <row r="1" spans="1:6" ht="30.75" customHeight="1" x14ac:dyDescent="0.2">
      <c r="A1" s="1942" t="s">
        <v>10</v>
      </c>
      <c r="B1" s="1942"/>
      <c r="C1" s="29"/>
      <c r="F1" s="21"/>
    </row>
    <row r="2" spans="1:6" ht="20.25" x14ac:dyDescent="0.3">
      <c r="A2" s="143" t="s">
        <v>472</v>
      </c>
      <c r="B2" s="27"/>
      <c r="C2" s="21"/>
      <c r="D2" s="21"/>
    </row>
    <row r="3" spans="1:6" ht="14.25" x14ac:dyDescent="0.2">
      <c r="A3" s="145"/>
      <c r="B3" s="145"/>
      <c r="C3" s="146" t="s">
        <v>473</v>
      </c>
      <c r="D3" s="146" t="s">
        <v>474</v>
      </c>
    </row>
    <row r="4" spans="1:6" x14ac:dyDescent="0.2">
      <c r="A4" s="145"/>
      <c r="B4" s="145"/>
      <c r="C4" s="147" t="s">
        <v>475</v>
      </c>
      <c r="D4" s="147" t="s">
        <v>476</v>
      </c>
    </row>
    <row r="5" spans="1:6" x14ac:dyDescent="0.2">
      <c r="A5" s="148" t="s">
        <v>477</v>
      </c>
      <c r="B5" s="145"/>
      <c r="C5" s="149"/>
      <c r="D5" s="149"/>
    </row>
    <row r="6" spans="1:6" x14ac:dyDescent="0.2">
      <c r="A6" s="144" t="s">
        <v>478</v>
      </c>
      <c r="B6" s="21" t="s">
        <v>479</v>
      </c>
      <c r="C6" s="68">
        <v>2.1412707645277584</v>
      </c>
      <c r="D6" s="29">
        <v>0.68023557256416312</v>
      </c>
    </row>
    <row r="7" spans="1:6" x14ac:dyDescent="0.2">
      <c r="A7" s="144" t="s">
        <v>480</v>
      </c>
      <c r="B7" s="21" t="s">
        <v>481</v>
      </c>
      <c r="C7" s="68">
        <v>2.1412707645277584</v>
      </c>
      <c r="D7" s="29">
        <v>0.68023557256416312</v>
      </c>
    </row>
    <row r="8" spans="1:6" x14ac:dyDescent="0.2">
      <c r="A8" s="144" t="s">
        <v>480</v>
      </c>
      <c r="B8" s="21" t="s">
        <v>482</v>
      </c>
      <c r="C8" s="68">
        <v>2.1412707645277584</v>
      </c>
      <c r="D8" s="29">
        <v>0.68023557256416312</v>
      </c>
    </row>
    <row r="9" spans="1:6" x14ac:dyDescent="0.2">
      <c r="A9" s="144" t="s">
        <v>480</v>
      </c>
      <c r="B9" s="21" t="s">
        <v>483</v>
      </c>
      <c r="C9" s="29">
        <v>0.14066872574585726</v>
      </c>
      <c r="D9" s="150">
        <v>7.4852975778890709E-3</v>
      </c>
    </row>
    <row r="10" spans="1:6" x14ac:dyDescent="0.2">
      <c r="A10" s="144" t="s">
        <v>484</v>
      </c>
      <c r="B10" s="21"/>
      <c r="C10" s="29">
        <v>0.14066872574585726</v>
      </c>
      <c r="D10" s="150">
        <v>7.4852975778890709E-3</v>
      </c>
    </row>
    <row r="11" spans="1:6" x14ac:dyDescent="0.2">
      <c r="A11" s="144" t="s">
        <v>485</v>
      </c>
      <c r="B11" s="21"/>
      <c r="C11" s="29">
        <v>0.14066872574585726</v>
      </c>
      <c r="D11" s="150">
        <v>7.4852975778890709E-3</v>
      </c>
    </row>
    <row r="12" spans="1:6" x14ac:dyDescent="0.2">
      <c r="A12" s="144" t="s">
        <v>486</v>
      </c>
      <c r="B12" s="21"/>
      <c r="C12" s="29">
        <v>0.11431681680650703</v>
      </c>
      <c r="D12" s="150">
        <v>7.4852975778895089E-3</v>
      </c>
    </row>
    <row r="13" spans="1:6" x14ac:dyDescent="0.2">
      <c r="A13" s="144" t="s">
        <v>487</v>
      </c>
      <c r="B13" s="21"/>
      <c r="C13" s="29">
        <v>0.11431681680650703</v>
      </c>
      <c r="D13" s="150">
        <v>7.4852975778895089E-3</v>
      </c>
    </row>
    <row r="14" spans="1:6" x14ac:dyDescent="0.2">
      <c r="A14" s="144" t="s">
        <v>488</v>
      </c>
      <c r="B14" s="21"/>
      <c r="C14" s="29">
        <v>0.11431681680650703</v>
      </c>
      <c r="D14" s="150">
        <v>7.4852975778895089E-3</v>
      </c>
    </row>
    <row r="15" spans="1:6" x14ac:dyDescent="0.2">
      <c r="A15" s="144" t="s">
        <v>489</v>
      </c>
      <c r="B15" s="21"/>
      <c r="C15" s="29">
        <v>0.11431681680650703</v>
      </c>
      <c r="D15" s="150">
        <v>7.4852975778895089E-3</v>
      </c>
    </row>
    <row r="16" spans="1:6" x14ac:dyDescent="0.2">
      <c r="A16" s="144"/>
      <c r="B16" s="21"/>
      <c r="C16" s="44"/>
      <c r="D16" s="150"/>
    </row>
    <row r="17" spans="1:4" x14ac:dyDescent="0.2">
      <c r="A17" s="148" t="s">
        <v>490</v>
      </c>
      <c r="B17" s="21"/>
      <c r="C17" s="44"/>
      <c r="D17" s="150"/>
    </row>
    <row r="18" spans="1:4" x14ac:dyDescent="0.2">
      <c r="A18" s="144"/>
      <c r="B18" s="21" t="s">
        <v>491</v>
      </c>
      <c r="C18" s="29">
        <v>0.73746494207474123</v>
      </c>
      <c r="D18" s="29">
        <v>0.12591755861042545</v>
      </c>
    </row>
    <row r="19" spans="1:4" x14ac:dyDescent="0.2">
      <c r="A19" s="144"/>
      <c r="B19" s="21" t="s">
        <v>492</v>
      </c>
      <c r="C19" s="29">
        <v>0.73746494207474123</v>
      </c>
      <c r="D19" s="29">
        <v>5.0270835596851311E-2</v>
      </c>
    </row>
    <row r="20" spans="1:4" x14ac:dyDescent="0.2">
      <c r="A20" s="148" t="s">
        <v>493</v>
      </c>
      <c r="B20" s="21"/>
      <c r="C20" s="29"/>
      <c r="D20" s="150"/>
    </row>
    <row r="21" spans="1:4" x14ac:dyDescent="0.2">
      <c r="A21" s="148"/>
      <c r="B21" s="21" t="s">
        <v>491</v>
      </c>
      <c r="C21" s="29">
        <v>0.3081552819645712</v>
      </c>
      <c r="D21" s="29">
        <v>9.9621603604876471E-2</v>
      </c>
    </row>
    <row r="22" spans="1:4" x14ac:dyDescent="0.2">
      <c r="A22" s="144"/>
      <c r="B22" s="21"/>
      <c r="C22" s="44"/>
      <c r="D22" s="44"/>
    </row>
    <row r="23" spans="1:4" x14ac:dyDescent="0.2">
      <c r="A23" s="144"/>
      <c r="B23" s="21"/>
      <c r="C23" s="44"/>
      <c r="D23" s="44"/>
    </row>
    <row r="24" spans="1:4" ht="14.25" x14ac:dyDescent="0.2">
      <c r="A24" s="20" t="s">
        <v>494</v>
      </c>
      <c r="B24" s="21"/>
      <c r="C24" s="21"/>
      <c r="D24" s="21"/>
    </row>
    <row r="25" spans="1:4" ht="14.25" x14ac:dyDescent="0.2">
      <c r="A25" s="20" t="s">
        <v>495</v>
      </c>
      <c r="B25" s="21"/>
      <c r="C25" s="21"/>
      <c r="D25" s="21"/>
    </row>
    <row r="27" spans="1:4" x14ac:dyDescent="0.2">
      <c r="A27" s="25" t="s">
        <v>496</v>
      </c>
    </row>
    <row r="28" spans="1:4" x14ac:dyDescent="0.2">
      <c r="A28" s="25" t="s">
        <v>497</v>
      </c>
    </row>
  </sheetData>
  <mergeCells count="1">
    <mergeCell ref="A1:B1"/>
  </mergeCells>
  <hyperlinks>
    <hyperlink ref="A1" location="Inhoud!A1" display="Home" xr:uid="{E7BE35FA-4E25-4376-B64B-B13C72E69DFB}"/>
    <hyperlink ref="A1:B1" location="Contents!A1" display="To table of contents" xr:uid="{A946DAF5-2223-4EE6-AF03-DA2186B3769E}"/>
  </hyperlinks>
  <pageMargins left="0.71" right="0.69" top="1" bottom="1" header="0.5" footer="0.5"/>
  <pageSetup paperSize="9" orientation="portrait" r:id="rId1"/>
  <headerFooter alignWithMargins="0"/>
  <customProperties>
    <customPr name="EpmWorksheetKeyString_GUID" r:id="rId2"/>
  </customPropertie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13">
    <pageSetUpPr fitToPage="1"/>
  </sheetPr>
  <dimension ref="A1:P60"/>
  <sheetViews>
    <sheetView zoomScaleNormal="100" workbookViewId="0">
      <selection activeCell="A39" sqref="A39"/>
    </sheetView>
  </sheetViews>
  <sheetFormatPr defaultColWidth="14.33203125" defaultRowHeight="12.75" x14ac:dyDescent="0.2"/>
  <cols>
    <col min="1" max="1" width="33.33203125" style="30" customWidth="1"/>
    <col min="2" max="2" width="10.6640625" style="30" customWidth="1"/>
    <col min="3" max="3" width="13.33203125" style="24" customWidth="1"/>
    <col min="4" max="4" width="8.1640625" style="29" customWidth="1"/>
    <col min="5" max="10" width="10.6640625" style="29" customWidth="1"/>
    <col min="11" max="11" width="10.6640625" style="30" customWidth="1"/>
    <col min="12" max="12" width="13.33203125" style="30" customWidth="1"/>
    <col min="13" max="16384" width="14.33203125" style="30"/>
  </cols>
  <sheetData>
    <row r="1" spans="1:16" ht="30.75" customHeight="1" x14ac:dyDescent="0.2">
      <c r="A1" s="1942" t="s">
        <v>10</v>
      </c>
      <c r="B1" s="1942"/>
      <c r="C1" s="29"/>
      <c r="N1" s="21"/>
      <c r="O1" s="21"/>
      <c r="P1" s="21"/>
    </row>
    <row r="2" spans="1:16" ht="20.25" x14ac:dyDescent="0.3">
      <c r="A2" s="151" t="s">
        <v>498</v>
      </c>
      <c r="B2" s="31"/>
      <c r="C2" s="21"/>
      <c r="D2" s="21"/>
      <c r="E2" s="21"/>
      <c r="F2" s="21"/>
      <c r="J2" s="32" t="s">
        <v>499</v>
      </c>
      <c r="N2" s="21"/>
      <c r="O2" s="21"/>
      <c r="P2" s="21"/>
    </row>
    <row r="3" spans="1:16" x14ac:dyDescent="0.2">
      <c r="A3" s="1564"/>
      <c r="B3" s="1565" t="s">
        <v>500</v>
      </c>
      <c r="C3" s="1955" t="s">
        <v>402</v>
      </c>
      <c r="D3" s="1955" t="s">
        <v>501</v>
      </c>
      <c r="E3" s="1958" t="s">
        <v>502</v>
      </c>
      <c r="F3" s="1961" t="s">
        <v>503</v>
      </c>
      <c r="G3" s="1958" t="s">
        <v>504</v>
      </c>
      <c r="H3" s="1955" t="s">
        <v>505</v>
      </c>
      <c r="I3" s="1958" t="s">
        <v>506</v>
      </c>
      <c r="J3" s="1955" t="s">
        <v>507</v>
      </c>
      <c r="K3" s="1955" t="s">
        <v>508</v>
      </c>
      <c r="L3" s="1968" t="s">
        <v>509</v>
      </c>
      <c r="N3" s="21"/>
      <c r="O3" s="21"/>
      <c r="P3" s="21"/>
    </row>
    <row r="4" spans="1:16" x14ac:dyDescent="0.2">
      <c r="A4" s="73"/>
      <c r="B4" s="152"/>
      <c r="C4" s="1956"/>
      <c r="D4" s="1956"/>
      <c r="E4" s="1959"/>
      <c r="F4" s="1962"/>
      <c r="G4" s="1959"/>
      <c r="H4" s="1956"/>
      <c r="I4" s="1959"/>
      <c r="J4" s="1956"/>
      <c r="K4" s="1956"/>
      <c r="L4" s="1969"/>
      <c r="N4" s="21"/>
      <c r="O4" s="21"/>
      <c r="P4" s="21"/>
    </row>
    <row r="5" spans="1:16" x14ac:dyDescent="0.2">
      <c r="A5" s="73"/>
      <c r="B5" s="152"/>
      <c r="C5" s="1957"/>
      <c r="D5" s="1957"/>
      <c r="E5" s="1960"/>
      <c r="F5" s="1963"/>
      <c r="G5" s="1960"/>
      <c r="H5" s="1957"/>
      <c r="I5" s="1960"/>
      <c r="J5" s="1957"/>
      <c r="K5" s="1957"/>
      <c r="L5" s="1970"/>
      <c r="N5" s="21"/>
      <c r="O5" s="21"/>
      <c r="P5" s="21"/>
    </row>
    <row r="6" spans="1:16" x14ac:dyDescent="0.2">
      <c r="A6" s="1566"/>
      <c r="B6" s="1565"/>
      <c r="C6" s="34"/>
      <c r="D6" s="35"/>
      <c r="E6" s="35"/>
      <c r="F6" s="35"/>
      <c r="G6" s="35"/>
      <c r="H6" s="35"/>
      <c r="I6" s="35"/>
      <c r="J6" s="1567" t="s">
        <v>364</v>
      </c>
      <c r="K6" s="36"/>
      <c r="L6" s="1568"/>
      <c r="N6" s="21"/>
      <c r="O6" s="21"/>
      <c r="P6" s="21"/>
    </row>
    <row r="7" spans="1:16" ht="1.5" customHeight="1" x14ac:dyDescent="0.2">
      <c r="A7" s="37"/>
      <c r="B7" s="152"/>
      <c r="C7" s="14"/>
      <c r="D7" s="38"/>
      <c r="E7" s="38"/>
      <c r="F7" s="38"/>
      <c r="G7" s="38"/>
      <c r="H7" s="38"/>
      <c r="I7" s="38"/>
      <c r="J7" s="37"/>
      <c r="L7" s="39"/>
      <c r="N7" s="21"/>
      <c r="O7" s="21"/>
      <c r="P7" s="21"/>
    </row>
    <row r="8" spans="1:16" ht="12.75" customHeight="1" x14ac:dyDescent="0.2">
      <c r="A8" s="40" t="s">
        <v>510</v>
      </c>
      <c r="B8" s="152"/>
      <c r="C8" s="14"/>
      <c r="D8" s="38"/>
      <c r="E8" s="38"/>
      <c r="F8" s="38"/>
      <c r="G8" s="38"/>
      <c r="H8" s="38"/>
      <c r="I8" s="38"/>
      <c r="J8" s="37"/>
      <c r="L8" s="39"/>
      <c r="N8" s="21"/>
      <c r="O8" s="21"/>
      <c r="P8" s="21"/>
    </row>
    <row r="9" spans="1:16" x14ac:dyDescent="0.2">
      <c r="A9" s="41" t="s">
        <v>511</v>
      </c>
      <c r="B9" s="152" t="s">
        <v>512</v>
      </c>
      <c r="C9" s="42">
        <v>33.029095792300808</v>
      </c>
      <c r="D9" s="42">
        <v>30.074306177260517</v>
      </c>
      <c r="E9" s="42">
        <v>6.6678603401969569</v>
      </c>
      <c r="F9" s="42">
        <v>39.794091316025067</v>
      </c>
      <c r="G9" s="42">
        <v>77.242125824041679</v>
      </c>
      <c r="H9" s="42">
        <v>59.846667209245545</v>
      </c>
      <c r="I9" s="42">
        <v>51.888988361683076</v>
      </c>
      <c r="J9" s="43">
        <v>5</v>
      </c>
      <c r="K9" s="44">
        <v>95</v>
      </c>
      <c r="L9" s="45" t="s">
        <v>420</v>
      </c>
    </row>
    <row r="10" spans="1:16" x14ac:dyDescent="0.2">
      <c r="A10" s="41" t="s">
        <v>513</v>
      </c>
      <c r="B10" s="152"/>
      <c r="C10" s="42">
        <v>4</v>
      </c>
      <c r="D10" s="42">
        <v>2</v>
      </c>
      <c r="E10" s="42">
        <v>2</v>
      </c>
      <c r="F10" s="42">
        <v>4</v>
      </c>
      <c r="G10" s="42">
        <v>11</v>
      </c>
      <c r="H10" s="42">
        <v>11</v>
      </c>
      <c r="I10" s="42">
        <v>8</v>
      </c>
      <c r="J10" s="43"/>
      <c r="L10" s="39"/>
    </row>
    <row r="11" spans="1:16" x14ac:dyDescent="0.2">
      <c r="A11" s="41" t="s">
        <v>514</v>
      </c>
      <c r="B11" s="152" t="s">
        <v>512</v>
      </c>
      <c r="C11" s="42">
        <v>132.11638316920323</v>
      </c>
      <c r="D11" s="42">
        <v>60.148612354521035</v>
      </c>
      <c r="E11" s="42">
        <v>13.335720680393914</v>
      </c>
      <c r="F11" s="42">
        <v>159.17636526410027</v>
      </c>
      <c r="G11" s="42">
        <v>849.66338406445846</v>
      </c>
      <c r="H11" s="42">
        <v>658.31333930170103</v>
      </c>
      <c r="I11" s="42">
        <v>415.11190689346461</v>
      </c>
      <c r="J11" s="43">
        <v>5</v>
      </c>
      <c r="K11" s="44">
        <v>95</v>
      </c>
      <c r="L11" s="45" t="s">
        <v>420</v>
      </c>
    </row>
    <row r="12" spans="1:16" x14ac:dyDescent="0.2">
      <c r="A12" s="41" t="s">
        <v>515</v>
      </c>
      <c r="B12" s="152" t="s">
        <v>512</v>
      </c>
      <c r="C12" s="42">
        <v>20.896663577386466</v>
      </c>
      <c r="D12" s="42">
        <v>7.5810936051899906</v>
      </c>
      <c r="E12" s="42">
        <v>0</v>
      </c>
      <c r="F12" s="42">
        <v>22.724745134383685</v>
      </c>
      <c r="G12" s="42">
        <v>68.656163113994438</v>
      </c>
      <c r="H12" s="42">
        <v>62.796570898980534</v>
      </c>
      <c r="I12" s="42">
        <v>52.066728452270617</v>
      </c>
      <c r="J12" s="43">
        <v>49</v>
      </c>
      <c r="K12" s="44">
        <v>20</v>
      </c>
      <c r="L12" s="46">
        <v>31</v>
      </c>
    </row>
    <row r="13" spans="1:16" ht="14.25" x14ac:dyDescent="0.2">
      <c r="A13" s="41" t="s">
        <v>516</v>
      </c>
      <c r="B13" s="152" t="s">
        <v>512</v>
      </c>
      <c r="C13" s="42">
        <v>179.86929274843328</v>
      </c>
      <c r="D13" s="42">
        <v>74.017009847806619</v>
      </c>
      <c r="E13" s="42">
        <v>50.121754700089525</v>
      </c>
      <c r="F13" s="42">
        <v>179.86929274843328</v>
      </c>
      <c r="G13" s="42">
        <v>921.63115487914058</v>
      </c>
      <c r="H13" s="42">
        <v>921.63115487914058</v>
      </c>
      <c r="I13" s="42">
        <v>921.63115487914058</v>
      </c>
      <c r="J13" s="43">
        <v>5</v>
      </c>
      <c r="K13" s="44">
        <v>95</v>
      </c>
      <c r="L13" s="45" t="s">
        <v>420</v>
      </c>
    </row>
    <row r="14" spans="1:16" ht="14.25" x14ac:dyDescent="0.2">
      <c r="A14" s="41" t="s">
        <v>517</v>
      </c>
      <c r="B14" s="152" t="s">
        <v>512</v>
      </c>
      <c r="C14" s="42">
        <v>179.86929274843328</v>
      </c>
      <c r="D14" s="42">
        <v>74.017009847806619</v>
      </c>
      <c r="E14" s="42">
        <v>50.121754700089525</v>
      </c>
      <c r="F14" s="42">
        <v>179.86929274843328</v>
      </c>
      <c r="G14" s="42">
        <v>921.63115487914058</v>
      </c>
      <c r="H14" s="42">
        <v>921.63115487914058</v>
      </c>
      <c r="I14" s="42">
        <v>921.63115487914058</v>
      </c>
      <c r="J14" s="43">
        <v>5</v>
      </c>
      <c r="K14" s="44">
        <v>95</v>
      </c>
      <c r="L14" s="45" t="s">
        <v>420</v>
      </c>
    </row>
    <row r="15" spans="1:16" x14ac:dyDescent="0.2">
      <c r="A15" s="47"/>
      <c r="B15" s="33"/>
      <c r="C15" s="42"/>
      <c r="D15" s="42"/>
      <c r="E15" s="42"/>
      <c r="F15" s="42"/>
      <c r="G15" s="42"/>
      <c r="H15" s="42"/>
      <c r="I15" s="42"/>
      <c r="J15" s="43"/>
      <c r="K15" s="44"/>
      <c r="L15" s="45"/>
    </row>
    <row r="16" spans="1:16" x14ac:dyDescent="0.2">
      <c r="A16" s="40" t="s">
        <v>518</v>
      </c>
      <c r="B16" s="33"/>
      <c r="C16" s="42"/>
      <c r="D16" s="42"/>
      <c r="E16" s="42"/>
      <c r="F16" s="42"/>
      <c r="G16" s="42"/>
      <c r="H16" s="42"/>
      <c r="I16" s="42"/>
      <c r="J16" s="43"/>
      <c r="K16" s="44"/>
      <c r="L16" s="45"/>
    </row>
    <row r="17" spans="1:12" x14ac:dyDescent="0.2">
      <c r="A17" s="41" t="s">
        <v>511</v>
      </c>
      <c r="B17" s="152" t="s">
        <v>512</v>
      </c>
      <c r="C17" s="42">
        <v>21.232990152193373</v>
      </c>
      <c r="D17" s="42">
        <v>19.333482542524617</v>
      </c>
      <c r="E17" s="42">
        <v>4.286481647269472</v>
      </c>
      <c r="F17" s="42">
        <v>25.581915846016116</v>
      </c>
      <c r="G17" s="42">
        <v>49.655652315455363</v>
      </c>
      <c r="H17" s="42">
        <v>38.472857491657855</v>
      </c>
      <c r="I17" s="42">
        <v>33.357206803939121</v>
      </c>
      <c r="J17" s="43">
        <v>5</v>
      </c>
      <c r="K17" s="44">
        <v>95</v>
      </c>
      <c r="L17" s="45" t="s">
        <v>420</v>
      </c>
    </row>
    <row r="18" spans="1:12" x14ac:dyDescent="0.2">
      <c r="A18" s="41" t="s">
        <v>513</v>
      </c>
      <c r="B18" s="152"/>
      <c r="C18" s="42">
        <v>4</v>
      </c>
      <c r="D18" s="42">
        <v>2</v>
      </c>
      <c r="E18" s="42">
        <v>2</v>
      </c>
      <c r="F18" s="42">
        <v>4</v>
      </c>
      <c r="G18" s="42">
        <v>11</v>
      </c>
      <c r="H18" s="42">
        <v>11</v>
      </c>
      <c r="I18" s="42">
        <v>8</v>
      </c>
      <c r="J18" s="43"/>
      <c r="K18" s="44"/>
      <c r="L18" s="45"/>
    </row>
    <row r="19" spans="1:12" x14ac:dyDescent="0.2">
      <c r="A19" s="41" t="s">
        <v>514</v>
      </c>
      <c r="B19" s="152" t="s">
        <v>512</v>
      </c>
      <c r="C19" s="42">
        <v>84.931960608773494</v>
      </c>
      <c r="D19" s="42">
        <v>38.666965085049235</v>
      </c>
      <c r="E19" s="42">
        <v>8.572963294538944</v>
      </c>
      <c r="F19" s="42">
        <v>102.32766338406446</v>
      </c>
      <c r="G19" s="42">
        <v>546.21217547000902</v>
      </c>
      <c r="H19" s="42">
        <v>423.20143240823637</v>
      </c>
      <c r="I19" s="42">
        <v>266.85765443151297</v>
      </c>
      <c r="J19" s="43">
        <v>5</v>
      </c>
      <c r="K19" s="44">
        <v>95</v>
      </c>
      <c r="L19" s="45" t="s">
        <v>420</v>
      </c>
    </row>
    <row r="20" spans="1:12" x14ac:dyDescent="0.2">
      <c r="A20" s="41" t="s">
        <v>515</v>
      </c>
      <c r="B20" s="152" t="s">
        <v>512</v>
      </c>
      <c r="C20" s="42">
        <v>6.26899907321594</v>
      </c>
      <c r="D20" s="42">
        <v>2.2743280815569973</v>
      </c>
      <c r="E20" s="42">
        <v>0</v>
      </c>
      <c r="F20" s="42">
        <v>6.8174235403151053</v>
      </c>
      <c r="G20" s="42">
        <v>20.596848934198331</v>
      </c>
      <c r="H20" s="42">
        <v>18.838971269694159</v>
      </c>
      <c r="I20" s="42">
        <v>15.620018535681185</v>
      </c>
      <c r="J20" s="43">
        <v>49</v>
      </c>
      <c r="K20" s="44">
        <v>20</v>
      </c>
      <c r="L20" s="46">
        <v>31</v>
      </c>
    </row>
    <row r="21" spans="1:12" ht="14.25" x14ac:dyDescent="0.2">
      <c r="A21" s="41" t="s">
        <v>516</v>
      </c>
      <c r="B21" s="152" t="s">
        <v>512</v>
      </c>
      <c r="C21" s="42">
        <v>115.63025962399283</v>
      </c>
      <c r="D21" s="42">
        <v>47.582363473589972</v>
      </c>
      <c r="E21" s="42">
        <v>32.221128021486123</v>
      </c>
      <c r="F21" s="42">
        <v>115.63025962399283</v>
      </c>
      <c r="G21" s="42">
        <v>592.47717099373324</v>
      </c>
      <c r="H21" s="42">
        <v>592.47717099373324</v>
      </c>
      <c r="I21" s="42">
        <v>592.47717099373324</v>
      </c>
      <c r="J21" s="43">
        <v>5</v>
      </c>
      <c r="K21" s="44">
        <v>95</v>
      </c>
      <c r="L21" s="45" t="s">
        <v>420</v>
      </c>
    </row>
    <row r="22" spans="1:12" ht="14.25" x14ac:dyDescent="0.2">
      <c r="A22" s="41" t="s">
        <v>517</v>
      </c>
      <c r="B22" s="152" t="s">
        <v>512</v>
      </c>
      <c r="C22" s="42">
        <v>115.63025962399283</v>
      </c>
      <c r="D22" s="42">
        <v>47.582363473589972</v>
      </c>
      <c r="E22" s="42">
        <v>32.221128021486123</v>
      </c>
      <c r="F22" s="42">
        <v>115.63025962399283</v>
      </c>
      <c r="G22" s="42">
        <v>592.47717099373324</v>
      </c>
      <c r="H22" s="42">
        <v>592.47717099373324</v>
      </c>
      <c r="I22" s="42">
        <v>592.47717099373324</v>
      </c>
      <c r="J22" s="43">
        <v>5</v>
      </c>
      <c r="K22" s="44">
        <v>95</v>
      </c>
      <c r="L22" s="45" t="s">
        <v>420</v>
      </c>
    </row>
    <row r="23" spans="1:12" x14ac:dyDescent="0.2">
      <c r="A23" s="47"/>
      <c r="B23" s="33"/>
      <c r="C23" s="42"/>
      <c r="D23" s="42"/>
      <c r="E23" s="42"/>
      <c r="F23" s="42"/>
      <c r="G23" s="42"/>
      <c r="H23" s="42"/>
      <c r="I23" s="42"/>
      <c r="J23" s="43"/>
      <c r="K23" s="44"/>
      <c r="L23" s="45"/>
    </row>
    <row r="24" spans="1:12" x14ac:dyDescent="0.2">
      <c r="A24" s="40" t="s">
        <v>519</v>
      </c>
      <c r="B24" s="152"/>
      <c r="C24" s="48"/>
      <c r="D24" s="48"/>
      <c r="E24" s="48"/>
      <c r="F24" s="48"/>
      <c r="G24" s="48"/>
      <c r="H24" s="48"/>
      <c r="I24" s="48"/>
      <c r="J24" s="49"/>
      <c r="L24" s="45"/>
    </row>
    <row r="25" spans="1:12" x14ac:dyDescent="0.2">
      <c r="A25" s="41" t="s">
        <v>511</v>
      </c>
      <c r="B25" s="152" t="s">
        <v>512</v>
      </c>
      <c r="C25" s="42">
        <v>25.951432408236347</v>
      </c>
      <c r="D25" s="42">
        <v>23.629811996418979</v>
      </c>
      <c r="E25" s="42">
        <v>5.239033124440466</v>
      </c>
      <c r="F25" s="42">
        <v>31.266786034019695</v>
      </c>
      <c r="G25" s="42">
        <v>60.690241718889894</v>
      </c>
      <c r="H25" s="42">
        <v>47.022381378692927</v>
      </c>
      <c r="I25" s="42">
        <v>40.769919427036704</v>
      </c>
      <c r="J25" s="43">
        <v>5</v>
      </c>
      <c r="K25" s="44">
        <v>95</v>
      </c>
      <c r="L25" s="45" t="s">
        <v>420</v>
      </c>
    </row>
    <row r="26" spans="1:12" x14ac:dyDescent="0.2">
      <c r="A26" s="41" t="s">
        <v>513</v>
      </c>
      <c r="B26" s="152"/>
      <c r="C26" s="42">
        <v>4</v>
      </c>
      <c r="D26" s="42">
        <v>2</v>
      </c>
      <c r="E26" s="42">
        <v>2</v>
      </c>
      <c r="F26" s="42">
        <v>4</v>
      </c>
      <c r="G26" s="42">
        <v>11</v>
      </c>
      <c r="H26" s="42">
        <v>11</v>
      </c>
      <c r="I26" s="42">
        <v>8</v>
      </c>
      <c r="J26" s="43"/>
      <c r="K26" s="44"/>
      <c r="L26" s="45"/>
    </row>
    <row r="27" spans="1:12" x14ac:dyDescent="0.2">
      <c r="A27" s="41" t="s">
        <v>514</v>
      </c>
      <c r="B27" s="152" t="s">
        <v>512</v>
      </c>
      <c r="C27" s="42">
        <v>103.80572963294539</v>
      </c>
      <c r="D27" s="42">
        <v>47.259623992837959</v>
      </c>
      <c r="E27" s="42">
        <v>10.478066248880932</v>
      </c>
      <c r="F27" s="42">
        <v>125.06714413607878</v>
      </c>
      <c r="G27" s="42">
        <v>667.59265890778886</v>
      </c>
      <c r="H27" s="42">
        <v>517.24619516562223</v>
      </c>
      <c r="I27" s="42">
        <v>326.15935541629364</v>
      </c>
      <c r="J27" s="43">
        <v>5</v>
      </c>
      <c r="K27" s="44">
        <v>95</v>
      </c>
      <c r="L27" s="45" t="s">
        <v>420</v>
      </c>
    </row>
    <row r="28" spans="1:12" x14ac:dyDescent="0.2">
      <c r="A28" s="41" t="s">
        <v>515</v>
      </c>
      <c r="B28" s="152" t="s">
        <v>512</v>
      </c>
      <c r="C28" s="42">
        <v>3.3434661723818349</v>
      </c>
      <c r="D28" s="42">
        <v>1.2129749768303986</v>
      </c>
      <c r="E28" s="42">
        <v>0</v>
      </c>
      <c r="F28" s="42">
        <v>3.6359592215013898</v>
      </c>
      <c r="G28" s="42">
        <v>10.98498609823911</v>
      </c>
      <c r="H28" s="42">
        <v>10.047451343836887</v>
      </c>
      <c r="I28" s="42">
        <v>8.3306765523632986</v>
      </c>
      <c r="J28" s="43">
        <v>49</v>
      </c>
      <c r="K28" s="44">
        <v>20</v>
      </c>
      <c r="L28" s="46">
        <v>31</v>
      </c>
    </row>
    <row r="29" spans="1:12" ht="14.25" x14ac:dyDescent="0.2">
      <c r="A29" s="41" t="s">
        <v>516</v>
      </c>
      <c r="B29" s="152" t="s">
        <v>512</v>
      </c>
      <c r="C29" s="42">
        <v>141.32587287376901</v>
      </c>
      <c r="D29" s="42">
        <v>58.156222023276634</v>
      </c>
      <c r="E29" s="42">
        <v>39.381378692927491</v>
      </c>
      <c r="F29" s="42">
        <v>141.32587287376901</v>
      </c>
      <c r="G29" s="42">
        <v>724.13876454789624</v>
      </c>
      <c r="H29" s="42">
        <v>724.13876454789624</v>
      </c>
      <c r="I29" s="42">
        <v>724.13876454789624</v>
      </c>
      <c r="J29" s="43">
        <v>5</v>
      </c>
      <c r="K29" s="44">
        <v>95</v>
      </c>
      <c r="L29" s="45" t="s">
        <v>420</v>
      </c>
    </row>
    <row r="30" spans="1:12" ht="14.25" x14ac:dyDescent="0.2">
      <c r="A30" s="41" t="s">
        <v>517</v>
      </c>
      <c r="B30" s="152" t="s">
        <v>512</v>
      </c>
      <c r="C30" s="42">
        <v>141.32587287376901</v>
      </c>
      <c r="D30" s="42">
        <v>58.156222023276634</v>
      </c>
      <c r="E30" s="42">
        <v>39.381378692927491</v>
      </c>
      <c r="F30" s="42">
        <v>141.32587287376901</v>
      </c>
      <c r="G30" s="42">
        <v>724.13876454789624</v>
      </c>
      <c r="H30" s="42">
        <v>724.13876454789624</v>
      </c>
      <c r="I30" s="42">
        <v>724.13876454789624</v>
      </c>
      <c r="J30" s="43">
        <v>5</v>
      </c>
      <c r="K30" s="44">
        <v>95</v>
      </c>
      <c r="L30" s="45" t="s">
        <v>420</v>
      </c>
    </row>
    <row r="31" spans="1:12" x14ac:dyDescent="0.2">
      <c r="A31" s="1137"/>
      <c r="B31" s="1138"/>
      <c r="C31" s="1309"/>
      <c r="D31" s="1309"/>
      <c r="E31" s="1309"/>
      <c r="F31" s="1309"/>
      <c r="G31" s="1309"/>
      <c r="H31" s="1309"/>
      <c r="I31" s="1309"/>
      <c r="J31" s="764"/>
      <c r="K31" s="1310"/>
      <c r="L31" s="1311"/>
    </row>
    <row r="32" spans="1:12" ht="14.25" x14ac:dyDescent="0.2">
      <c r="A32" s="20" t="s">
        <v>520</v>
      </c>
      <c r="B32" s="20"/>
      <c r="C32" s="21"/>
      <c r="D32" s="21"/>
      <c r="E32" s="21"/>
      <c r="F32" s="21"/>
      <c r="G32" s="21"/>
      <c r="H32" s="21"/>
      <c r="I32" s="21"/>
      <c r="J32" s="21"/>
    </row>
    <row r="33" spans="1:13" ht="14.25" x14ac:dyDescent="0.2">
      <c r="A33" s="841" t="s">
        <v>521</v>
      </c>
      <c r="B33" s="20"/>
      <c r="C33" s="21"/>
      <c r="D33" s="21"/>
      <c r="E33" s="21"/>
      <c r="F33" s="21"/>
      <c r="G33" s="21"/>
      <c r="H33" s="21"/>
      <c r="I33" s="21"/>
      <c r="J33" s="21"/>
    </row>
    <row r="34" spans="1:13" x14ac:dyDescent="0.2">
      <c r="A34" s="841" t="s">
        <v>522</v>
      </c>
      <c r="B34" s="21"/>
      <c r="C34" s="21"/>
      <c r="D34" s="21"/>
      <c r="E34" s="21"/>
    </row>
    <row r="35" spans="1:13" x14ac:dyDescent="0.2">
      <c r="A35" s="14" t="s">
        <v>523</v>
      </c>
    </row>
    <row r="36" spans="1:13" x14ac:dyDescent="0.2">
      <c r="A36" s="24" t="s">
        <v>524</v>
      </c>
    </row>
    <row r="37" spans="1:13" ht="7.5" customHeight="1" x14ac:dyDescent="0.2">
      <c r="A37" s="14"/>
    </row>
    <row r="38" spans="1:13" ht="7.5" customHeight="1" x14ac:dyDescent="0.2"/>
    <row r="39" spans="1:13" ht="21" thickBot="1" x14ac:dyDescent="0.35">
      <c r="A39" s="153" t="s">
        <v>525</v>
      </c>
      <c r="B39" s="50"/>
      <c r="C39" s="51"/>
      <c r="D39" s="51"/>
      <c r="E39" s="51"/>
      <c r="F39" s="51"/>
      <c r="G39" s="51"/>
      <c r="H39" s="51"/>
      <c r="I39" s="51"/>
      <c r="J39" s="52"/>
      <c r="K39" s="52"/>
      <c r="L39" s="52"/>
    </row>
    <row r="40" spans="1:13" ht="15" customHeight="1" x14ac:dyDescent="0.2">
      <c r="A40" s="1569"/>
      <c r="B40" s="1964" t="s">
        <v>526</v>
      </c>
      <c r="C40" s="1965"/>
      <c r="D40" s="1965"/>
      <c r="E40" s="1966"/>
      <c r="F40" s="1964" t="s">
        <v>527</v>
      </c>
      <c r="G40" s="1965"/>
      <c r="H40" s="1965"/>
      <c r="I40" s="1966"/>
      <c r="J40" s="1965" t="s">
        <v>528</v>
      </c>
      <c r="K40" s="1965"/>
      <c r="L40" s="1965"/>
      <c r="M40" s="1967"/>
    </row>
    <row r="41" spans="1:13" x14ac:dyDescent="0.2">
      <c r="A41" s="53" t="s">
        <v>529</v>
      </c>
      <c r="B41" s="50" t="s">
        <v>530</v>
      </c>
      <c r="C41" s="54" t="s">
        <v>531</v>
      </c>
      <c r="D41" s="54" t="s">
        <v>532</v>
      </c>
      <c r="E41" s="55" t="s">
        <v>533</v>
      </c>
      <c r="F41" s="54" t="s">
        <v>530</v>
      </c>
      <c r="G41" s="54" t="s">
        <v>531</v>
      </c>
      <c r="H41" s="54" t="s">
        <v>532</v>
      </c>
      <c r="I41" s="1139" t="s">
        <v>533</v>
      </c>
      <c r="J41" s="50" t="s">
        <v>530</v>
      </c>
      <c r="K41" s="54" t="s">
        <v>531</v>
      </c>
      <c r="L41" s="54" t="s">
        <v>532</v>
      </c>
      <c r="M41" s="56" t="s">
        <v>533</v>
      </c>
    </row>
    <row r="42" spans="1:13" x14ac:dyDescent="0.2">
      <c r="A42" s="1569"/>
      <c r="B42" s="57" t="s">
        <v>534</v>
      </c>
      <c r="C42" s="58"/>
      <c r="D42" s="58"/>
      <c r="E42" s="58"/>
      <c r="F42" s="1570"/>
      <c r="G42" s="58"/>
      <c r="H42" s="58"/>
      <c r="I42" s="1571"/>
      <c r="J42" s="57"/>
      <c r="K42" s="58"/>
      <c r="L42" s="58"/>
      <c r="M42" s="1572"/>
    </row>
    <row r="43" spans="1:13" x14ac:dyDescent="0.2">
      <c r="A43" s="59" t="s">
        <v>535</v>
      </c>
      <c r="B43" s="1570"/>
      <c r="C43" s="58"/>
      <c r="D43" s="58"/>
      <c r="E43" s="58"/>
      <c r="F43" s="1570"/>
      <c r="G43" s="58"/>
      <c r="H43" s="58"/>
      <c r="I43" s="1571"/>
      <c r="J43" s="58"/>
      <c r="K43" s="58"/>
      <c r="L43" s="58"/>
      <c r="M43" s="1571"/>
    </row>
    <row r="44" spans="1:13" x14ac:dyDescent="0.2">
      <c r="A44" s="41" t="s">
        <v>536</v>
      </c>
      <c r="B44" s="54">
        <v>100</v>
      </c>
      <c r="C44" s="50">
        <v>0</v>
      </c>
      <c r="D44" s="50">
        <v>0</v>
      </c>
      <c r="E44" s="50">
        <v>0</v>
      </c>
      <c r="F44" s="54">
        <v>100</v>
      </c>
      <c r="G44" s="50">
        <v>0</v>
      </c>
      <c r="H44" s="50">
        <v>0</v>
      </c>
      <c r="I44" s="60">
        <v>0</v>
      </c>
      <c r="J44" s="50">
        <v>100</v>
      </c>
      <c r="K44" s="50">
        <v>0</v>
      </c>
      <c r="L44" s="50">
        <v>0</v>
      </c>
      <c r="M44" s="60">
        <v>0</v>
      </c>
    </row>
    <row r="45" spans="1:13" x14ac:dyDescent="0.2">
      <c r="A45" s="41" t="s">
        <v>537</v>
      </c>
      <c r="B45" s="54">
        <v>100</v>
      </c>
      <c r="C45" s="50">
        <v>0</v>
      </c>
      <c r="D45" s="50">
        <v>0</v>
      </c>
      <c r="E45" s="50">
        <v>0</v>
      </c>
      <c r="F45" s="54">
        <v>100</v>
      </c>
      <c r="G45" s="50">
        <v>0</v>
      </c>
      <c r="H45" s="50">
        <v>0</v>
      </c>
      <c r="I45" s="60">
        <v>0</v>
      </c>
      <c r="J45" s="50">
        <v>100</v>
      </c>
      <c r="K45" s="50">
        <v>0</v>
      </c>
      <c r="L45" s="50">
        <v>0</v>
      </c>
      <c r="M45" s="60">
        <v>0</v>
      </c>
    </row>
    <row r="46" spans="1:13" x14ac:dyDescent="0.2">
      <c r="A46" s="41" t="s">
        <v>538</v>
      </c>
      <c r="B46" s="54">
        <v>100</v>
      </c>
      <c r="C46" s="50">
        <v>0</v>
      </c>
      <c r="D46" s="50">
        <v>0</v>
      </c>
      <c r="E46" s="50">
        <v>0</v>
      </c>
      <c r="F46" s="54">
        <v>100</v>
      </c>
      <c r="G46" s="50">
        <v>0</v>
      </c>
      <c r="H46" s="50">
        <v>0</v>
      </c>
      <c r="I46" s="60">
        <v>0</v>
      </c>
      <c r="J46" s="50">
        <v>100</v>
      </c>
      <c r="K46" s="50">
        <v>0</v>
      </c>
      <c r="L46" s="50">
        <v>0</v>
      </c>
      <c r="M46" s="60">
        <v>0</v>
      </c>
    </row>
    <row r="47" spans="1:13" x14ac:dyDescent="0.2">
      <c r="A47" s="61"/>
      <c r="B47" s="54"/>
      <c r="C47" s="50"/>
      <c r="D47" s="50"/>
      <c r="E47" s="50"/>
      <c r="F47" s="54"/>
      <c r="G47" s="50"/>
      <c r="H47" s="50"/>
      <c r="I47" s="60"/>
      <c r="J47" s="50"/>
      <c r="K47" s="50"/>
      <c r="L47" s="50"/>
      <c r="M47" s="60"/>
    </row>
    <row r="48" spans="1:13" x14ac:dyDescent="0.2">
      <c r="A48" s="59" t="s">
        <v>539</v>
      </c>
      <c r="B48" s="54"/>
      <c r="C48" s="50"/>
      <c r="D48" s="50"/>
      <c r="E48" s="50"/>
      <c r="F48" s="54"/>
      <c r="G48" s="50"/>
      <c r="H48" s="50"/>
      <c r="I48" s="60"/>
      <c r="J48" s="50"/>
      <c r="K48" s="50"/>
      <c r="L48" s="50"/>
      <c r="M48" s="60"/>
    </row>
    <row r="49" spans="1:13" x14ac:dyDescent="0.2">
      <c r="A49" s="41" t="s">
        <v>536</v>
      </c>
      <c r="B49" s="54">
        <v>0</v>
      </c>
      <c r="C49" s="50">
        <v>40</v>
      </c>
      <c r="D49" s="50">
        <v>60</v>
      </c>
      <c r="E49" s="50">
        <v>0</v>
      </c>
      <c r="F49" s="54">
        <v>0</v>
      </c>
      <c r="G49" s="50">
        <v>40</v>
      </c>
      <c r="H49" s="50">
        <v>60</v>
      </c>
      <c r="I49" s="271">
        <v>0</v>
      </c>
      <c r="J49" s="50">
        <v>0</v>
      </c>
      <c r="K49" s="50">
        <v>40</v>
      </c>
      <c r="L49" s="50">
        <v>60</v>
      </c>
      <c r="M49" s="60">
        <v>0</v>
      </c>
    </row>
    <row r="50" spans="1:13" x14ac:dyDescent="0.2">
      <c r="A50" s="41" t="s">
        <v>537</v>
      </c>
      <c r="B50" s="54">
        <v>0</v>
      </c>
      <c r="C50" s="50">
        <v>90</v>
      </c>
      <c r="D50" s="50">
        <v>0</v>
      </c>
      <c r="E50" s="50">
        <v>10</v>
      </c>
      <c r="F50" s="54">
        <v>0</v>
      </c>
      <c r="G50" s="62">
        <v>90</v>
      </c>
      <c r="H50" s="62">
        <v>0</v>
      </c>
      <c r="I50" s="271">
        <v>10</v>
      </c>
      <c r="J50" s="50">
        <v>0</v>
      </c>
      <c r="K50" s="50">
        <v>90</v>
      </c>
      <c r="L50" s="50">
        <v>0</v>
      </c>
      <c r="M50" s="60">
        <v>10</v>
      </c>
    </row>
    <row r="51" spans="1:13" x14ac:dyDescent="0.2">
      <c r="A51" s="1140" t="s">
        <v>538</v>
      </c>
      <c r="B51" s="1141">
        <v>0</v>
      </c>
      <c r="C51" s="1486">
        <v>90</v>
      </c>
      <c r="D51" s="1486">
        <v>0</v>
      </c>
      <c r="E51" s="1486">
        <v>10</v>
      </c>
      <c r="F51" s="1141">
        <v>0</v>
      </c>
      <c r="G51" s="1487">
        <v>90</v>
      </c>
      <c r="H51" s="1487">
        <v>0</v>
      </c>
      <c r="I51" s="1312">
        <v>10</v>
      </c>
      <c r="J51" s="1486">
        <v>0</v>
      </c>
      <c r="K51" s="1486">
        <v>90</v>
      </c>
      <c r="L51" s="1486">
        <v>0</v>
      </c>
      <c r="M51" s="1207">
        <v>10</v>
      </c>
    </row>
    <row r="52" spans="1:13" x14ac:dyDescent="0.2">
      <c r="A52" s="14" t="s">
        <v>300</v>
      </c>
      <c r="D52" s="24"/>
      <c r="K52" s="29"/>
      <c r="L52" s="29"/>
      <c r="M52" s="29"/>
    </row>
    <row r="53" spans="1:13" x14ac:dyDescent="0.2">
      <c r="K53" s="29"/>
    </row>
    <row r="54" spans="1:13" x14ac:dyDescent="0.2">
      <c r="A54" s="94" t="s">
        <v>356</v>
      </c>
    </row>
    <row r="55" spans="1:13" x14ac:dyDescent="0.2">
      <c r="A55" s="94" t="s">
        <v>540</v>
      </c>
    </row>
    <row r="56" spans="1:13" x14ac:dyDescent="0.2">
      <c r="A56" s="508" t="s">
        <v>541</v>
      </c>
    </row>
    <row r="57" spans="1:13" x14ac:dyDescent="0.2">
      <c r="A57" s="508" t="s">
        <v>542</v>
      </c>
    </row>
    <row r="58" spans="1:13" x14ac:dyDescent="0.2">
      <c r="A58" s="508" t="s">
        <v>543</v>
      </c>
    </row>
    <row r="59" spans="1:13" x14ac:dyDescent="0.2">
      <c r="A59" s="21" t="s">
        <v>544</v>
      </c>
    </row>
    <row r="60" spans="1:13" x14ac:dyDescent="0.2">
      <c r="A60" s="457" t="s">
        <v>545</v>
      </c>
    </row>
  </sheetData>
  <mergeCells count="14">
    <mergeCell ref="F40:I40"/>
    <mergeCell ref="J40:M40"/>
    <mergeCell ref="B40:E40"/>
    <mergeCell ref="K3:K5"/>
    <mergeCell ref="L3:L5"/>
    <mergeCell ref="G3:G5"/>
    <mergeCell ref="H3:H5"/>
    <mergeCell ref="I3:I5"/>
    <mergeCell ref="J3:J5"/>
    <mergeCell ref="A1:B1"/>
    <mergeCell ref="C3:C5"/>
    <mergeCell ref="D3:D5"/>
    <mergeCell ref="E3:E5"/>
    <mergeCell ref="F3:F5"/>
  </mergeCells>
  <hyperlinks>
    <hyperlink ref="A60" r:id="rId1" xr:uid="{23E025BC-737C-418F-B7E1-87FF430AC6DE}"/>
    <hyperlink ref="A56" r:id="rId2" display="     * 'Factsheet tyre wear December 2022.pdf' (in Dutch)" xr:uid="{B023FB55-16A9-45AC-A16E-E779012F4755}"/>
    <hyperlink ref="A57" r:id="rId3" xr:uid="{88EFC0C1-BF63-4D8F-B7B5-E41A1F2BF51A}"/>
    <hyperlink ref="A58" r:id="rId4" display="     * &quot;Factsheet road surface wear January 2016.pdf' (in Dutch).  See:" xr:uid="{77E0175A-8179-4382-A363-BB972D039445}"/>
    <hyperlink ref="A1" location="Inhoud!A1" display="Home" xr:uid="{DAFC1611-F559-4FD2-B2EC-BA85D3C8F626}"/>
    <hyperlink ref="A1:B1" location="Contents!A1" display="To table of contents" xr:uid="{02617109-81C1-4BBF-B28D-F2CDE88E9CFA}"/>
  </hyperlinks>
  <pageMargins left="0.70866141732283472" right="0.55118110236220474" top="0.44" bottom="0.45" header="0.32" footer="0.27"/>
  <pageSetup paperSize="9" scale="70" orientation="landscape" r:id="rId5"/>
  <headerFooter alignWithMargins="0">
    <oddHeader xml:space="preserve">&amp;R&amp;"Times New Roman,Vet"&amp;11
</oddHeader>
    <oddFooter>&amp;C&amp;12&amp;A</oddFooter>
  </headerFooter>
  <rowBreaks count="1" manualBreakCount="1">
    <brk id="37" max="16383" man="1"/>
  </rowBreaks>
  <customProperties>
    <customPr name="EpmWorksheetKeyString_GUID" r:id="rId6"/>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4"/>
  <dimension ref="A1:D24"/>
  <sheetViews>
    <sheetView topLeftCell="A13" zoomScaleNormal="100" workbookViewId="0">
      <selection activeCell="C41" sqref="C41"/>
    </sheetView>
  </sheetViews>
  <sheetFormatPr defaultColWidth="9.33203125" defaultRowHeight="12.75" x14ac:dyDescent="0.2"/>
  <cols>
    <col min="1" max="1" width="33.33203125" style="21" customWidth="1"/>
    <col min="2" max="2" width="21.33203125" style="21" customWidth="1"/>
    <col min="3" max="3" width="23.33203125" style="21" customWidth="1"/>
    <col min="4" max="4" width="24.6640625" style="21" customWidth="1"/>
    <col min="5" max="5" width="11.6640625" style="21" customWidth="1"/>
    <col min="6" max="6" width="13.6640625" style="21" customWidth="1"/>
    <col min="7" max="16384" width="9.33203125" style="21"/>
  </cols>
  <sheetData>
    <row r="1" spans="1:4" ht="30.75" customHeight="1" x14ac:dyDescent="0.2">
      <c r="A1" s="1942" t="s">
        <v>10</v>
      </c>
      <c r="B1" s="1942"/>
    </row>
    <row r="2" spans="1:4" ht="20.25" x14ac:dyDescent="0.3">
      <c r="A2" s="132" t="s">
        <v>546</v>
      </c>
      <c r="B2" s="3"/>
    </row>
    <row r="3" spans="1:4" ht="14.25" x14ac:dyDescent="0.2">
      <c r="A3" s="1573"/>
      <c r="B3" s="1574"/>
      <c r="C3" s="63" t="s">
        <v>547</v>
      </c>
      <c r="D3" s="1575" t="s">
        <v>548</v>
      </c>
    </row>
    <row r="4" spans="1:4" x14ac:dyDescent="0.2">
      <c r="A4" s="1142"/>
      <c r="B4" s="1313"/>
      <c r="C4" s="1488" t="s">
        <v>549</v>
      </c>
      <c r="D4" s="1313"/>
    </row>
    <row r="5" spans="1:4" x14ac:dyDescent="0.2">
      <c r="A5" s="23"/>
      <c r="B5" s="22"/>
      <c r="C5" s="64" t="s">
        <v>550</v>
      </c>
      <c r="D5" s="65" t="s">
        <v>551</v>
      </c>
    </row>
    <row r="6" spans="1:4" x14ac:dyDescent="0.2">
      <c r="A6" s="23"/>
      <c r="B6" s="22"/>
      <c r="D6" s="22"/>
    </row>
    <row r="7" spans="1:4" x14ac:dyDescent="0.2">
      <c r="A7" s="66" t="s">
        <v>402</v>
      </c>
      <c r="B7" s="22"/>
      <c r="D7" s="22"/>
    </row>
    <row r="8" spans="1:4" x14ac:dyDescent="0.2">
      <c r="A8" s="23"/>
      <c r="B8" s="22" t="s">
        <v>235</v>
      </c>
      <c r="C8" s="44">
        <v>8.5</v>
      </c>
      <c r="D8" s="67">
        <v>0.2</v>
      </c>
    </row>
    <row r="9" spans="1:4" x14ac:dyDescent="0.2">
      <c r="A9" s="23"/>
      <c r="B9" s="22" t="s">
        <v>321</v>
      </c>
      <c r="C9" s="68">
        <v>7</v>
      </c>
      <c r="D9" s="67">
        <v>0.2</v>
      </c>
    </row>
    <row r="10" spans="1:4" x14ac:dyDescent="0.2">
      <c r="A10" s="23"/>
      <c r="B10" s="22" t="s">
        <v>34</v>
      </c>
      <c r="C10" s="44">
        <v>6.5</v>
      </c>
      <c r="D10" s="67">
        <v>0.2</v>
      </c>
    </row>
    <row r="11" spans="1:4" x14ac:dyDescent="0.2">
      <c r="A11" s="66" t="s">
        <v>503</v>
      </c>
      <c r="B11" s="22"/>
      <c r="C11" s="44"/>
      <c r="D11" s="67"/>
    </row>
    <row r="12" spans="1:4" x14ac:dyDescent="0.2">
      <c r="A12" s="23"/>
      <c r="B12" s="22" t="s">
        <v>235</v>
      </c>
      <c r="C12" s="44">
        <v>10</v>
      </c>
      <c r="D12" s="67">
        <v>0.2</v>
      </c>
    </row>
    <row r="13" spans="1:4" x14ac:dyDescent="0.2">
      <c r="A13" s="23"/>
      <c r="B13" s="22" t="s">
        <v>321</v>
      </c>
      <c r="C13" s="44">
        <v>4.5</v>
      </c>
      <c r="D13" s="67">
        <v>0.2</v>
      </c>
    </row>
    <row r="14" spans="1:4" x14ac:dyDescent="0.2">
      <c r="A14" s="23"/>
      <c r="B14" s="22" t="s">
        <v>34</v>
      </c>
      <c r="C14" s="44">
        <v>9.5</v>
      </c>
      <c r="D14" s="67">
        <v>0.2</v>
      </c>
    </row>
    <row r="15" spans="1:4" x14ac:dyDescent="0.2">
      <c r="A15" s="23"/>
      <c r="B15" s="22"/>
      <c r="C15" s="44"/>
      <c r="D15" s="67"/>
    </row>
    <row r="16" spans="1:4" x14ac:dyDescent="0.2">
      <c r="A16" s="66" t="s">
        <v>501</v>
      </c>
      <c r="B16" s="22"/>
      <c r="C16" s="44">
        <v>6.5</v>
      </c>
      <c r="D16" s="69">
        <v>0.1</v>
      </c>
    </row>
    <row r="17" spans="1:4" x14ac:dyDescent="0.2">
      <c r="A17" s="66" t="s">
        <v>502</v>
      </c>
      <c r="B17" s="22"/>
      <c r="C17" s="68">
        <v>4</v>
      </c>
      <c r="D17" s="45">
        <v>6.6666666666666666E-2</v>
      </c>
    </row>
    <row r="18" spans="1:4" x14ac:dyDescent="0.2">
      <c r="A18" s="66"/>
      <c r="B18" s="22"/>
      <c r="C18" s="44"/>
      <c r="D18" s="67"/>
    </row>
    <row r="19" spans="1:4" x14ac:dyDescent="0.2">
      <c r="A19" s="66" t="s">
        <v>504</v>
      </c>
      <c r="B19" s="22"/>
      <c r="C19" s="44">
        <v>4.8</v>
      </c>
      <c r="D19" s="67">
        <v>0.2</v>
      </c>
    </row>
    <row r="20" spans="1:4" x14ac:dyDescent="0.2">
      <c r="A20" s="66" t="s">
        <v>505</v>
      </c>
      <c r="B20" s="22"/>
      <c r="C20" s="44">
        <v>40</v>
      </c>
      <c r="D20" s="67">
        <v>0.2</v>
      </c>
    </row>
    <row r="21" spans="1:4" x14ac:dyDescent="0.2">
      <c r="A21" s="66" t="s">
        <v>506</v>
      </c>
      <c r="B21" s="22"/>
      <c r="C21" s="44">
        <v>60</v>
      </c>
      <c r="D21" s="67">
        <v>0.2</v>
      </c>
    </row>
    <row r="22" spans="1:4" x14ac:dyDescent="0.2">
      <c r="A22" s="66" t="s">
        <v>552</v>
      </c>
      <c r="B22" s="22"/>
      <c r="C22" s="44">
        <v>45</v>
      </c>
      <c r="D22" s="67">
        <v>0.2</v>
      </c>
    </row>
    <row r="23" spans="1:4" x14ac:dyDescent="0.2">
      <c r="A23" s="1143"/>
      <c r="B23" s="1313"/>
      <c r="C23" s="1309"/>
      <c r="D23" s="765"/>
    </row>
    <row r="24" spans="1:4" ht="14.25" x14ac:dyDescent="0.2">
      <c r="A24" s="70" t="s">
        <v>553</v>
      </c>
    </row>
  </sheetData>
  <mergeCells count="1">
    <mergeCell ref="A1:B1"/>
  </mergeCells>
  <hyperlinks>
    <hyperlink ref="A1" location="Inhoud!A1" display="Home" xr:uid="{00000000-0004-0000-0D00-000000000000}"/>
    <hyperlink ref="A1:B1" location="Contents!A1" display="To table of contents" xr:uid="{00000000-0004-0000-0D00-000001000000}"/>
  </hyperlinks>
  <pageMargins left="0.75" right="0.75" top="1" bottom="1" header="0.5" footer="0.5"/>
  <pageSetup paperSize="9" scale="75" orientation="portrait" r:id="rId1"/>
  <headerFooter alignWithMargins="0"/>
  <customProperties>
    <customPr name="EpmWorksheetKeyString_GUID" r:id="rId2"/>
  </customPropertie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5"/>
  <dimension ref="A1:H21"/>
  <sheetViews>
    <sheetView zoomScaleNormal="100" zoomScaleSheetLayoutView="80" workbookViewId="0">
      <selection activeCell="A12" sqref="A12"/>
    </sheetView>
  </sheetViews>
  <sheetFormatPr defaultColWidth="9.33203125" defaultRowHeight="12.75" x14ac:dyDescent="0.2"/>
  <cols>
    <col min="1" max="1" width="33.33203125" style="21" customWidth="1"/>
    <col min="2" max="16384" width="9.33203125" style="21"/>
  </cols>
  <sheetData>
    <row r="1" spans="1:8" ht="30.75" customHeight="1" x14ac:dyDescent="0.2">
      <c r="A1" s="1942" t="s">
        <v>10</v>
      </c>
      <c r="B1" s="1942"/>
    </row>
    <row r="2" spans="1:8" ht="20.25" x14ac:dyDescent="0.3">
      <c r="A2" s="132" t="s">
        <v>554</v>
      </c>
    </row>
    <row r="3" spans="1:8" x14ac:dyDescent="0.2">
      <c r="A3" s="1573"/>
      <c r="B3" s="1576" t="s">
        <v>555</v>
      </c>
      <c r="C3" s="1577"/>
      <c r="D3" s="1577"/>
      <c r="E3" s="1577"/>
      <c r="F3" s="1577"/>
      <c r="G3" s="1577"/>
      <c r="H3" s="1578"/>
    </row>
    <row r="4" spans="1:8" x14ac:dyDescent="0.2">
      <c r="A4" s="23"/>
      <c r="B4" s="1971" t="s">
        <v>556</v>
      </c>
      <c r="C4" s="1573" t="s">
        <v>557</v>
      </c>
      <c r="D4" s="1579" t="s">
        <v>558</v>
      </c>
      <c r="E4" s="1577"/>
      <c r="F4" s="1577"/>
      <c r="G4" s="1577"/>
      <c r="H4" s="1578"/>
    </row>
    <row r="5" spans="1:8" x14ac:dyDescent="0.2">
      <c r="A5" s="23"/>
      <c r="B5" s="1972"/>
      <c r="C5" s="23" t="s">
        <v>559</v>
      </c>
      <c r="D5" s="23" t="s">
        <v>557</v>
      </c>
      <c r="E5" s="21" t="s">
        <v>560</v>
      </c>
      <c r="F5" s="21" t="s">
        <v>561</v>
      </c>
      <c r="G5" s="21" t="s">
        <v>562</v>
      </c>
      <c r="H5" s="22" t="s">
        <v>563</v>
      </c>
    </row>
    <row r="6" spans="1:8" x14ac:dyDescent="0.2">
      <c r="A6" s="23"/>
      <c r="B6" s="1973"/>
      <c r="C6" s="23"/>
      <c r="D6" s="23"/>
      <c r="H6" s="22" t="s">
        <v>559</v>
      </c>
    </row>
    <row r="7" spans="1:8" ht="14.25" x14ac:dyDescent="0.2">
      <c r="A7" s="1573"/>
      <c r="B7" s="1580" t="s">
        <v>564</v>
      </c>
      <c r="C7" s="71"/>
      <c r="D7" s="71"/>
      <c r="E7" s="71"/>
      <c r="F7" s="71"/>
      <c r="G7" s="71"/>
      <c r="H7" s="1574"/>
    </row>
    <row r="8" spans="1:8" x14ac:dyDescent="0.2">
      <c r="A8" s="23"/>
      <c r="B8" s="23"/>
      <c r="H8" s="22"/>
    </row>
    <row r="9" spans="1:8" x14ac:dyDescent="0.2">
      <c r="A9" s="23" t="s">
        <v>402</v>
      </c>
      <c r="B9" s="72">
        <v>0</v>
      </c>
      <c r="C9" s="42"/>
      <c r="D9" s="42">
        <v>60</v>
      </c>
      <c r="E9" s="42">
        <v>70</v>
      </c>
      <c r="F9" s="42">
        <v>80</v>
      </c>
      <c r="G9" s="42">
        <v>90</v>
      </c>
      <c r="H9" s="46">
        <v>100</v>
      </c>
    </row>
    <row r="10" spans="1:8" x14ac:dyDescent="0.2">
      <c r="A10" s="23" t="s">
        <v>501</v>
      </c>
      <c r="B10" s="72">
        <v>0.1</v>
      </c>
      <c r="C10" s="42">
        <v>50</v>
      </c>
      <c r="D10" s="42"/>
      <c r="E10" s="42"/>
      <c r="F10" s="42"/>
      <c r="G10" s="42"/>
      <c r="H10" s="46"/>
    </row>
    <row r="11" spans="1:8" x14ac:dyDescent="0.2">
      <c r="A11" s="23" t="s">
        <v>502</v>
      </c>
      <c r="B11" s="72">
        <v>15</v>
      </c>
      <c r="C11" s="42">
        <v>30</v>
      </c>
      <c r="D11" s="42"/>
      <c r="E11" s="42"/>
      <c r="F11" s="42"/>
      <c r="G11" s="42"/>
      <c r="H11" s="46"/>
    </row>
    <row r="12" spans="1:8" x14ac:dyDescent="0.2">
      <c r="A12" s="23" t="s">
        <v>565</v>
      </c>
      <c r="B12" s="72">
        <v>0</v>
      </c>
      <c r="C12" s="42">
        <v>100</v>
      </c>
      <c r="D12" s="42"/>
      <c r="E12" s="42"/>
      <c r="F12" s="42"/>
      <c r="G12" s="42"/>
      <c r="H12" s="46"/>
    </row>
    <row r="13" spans="1:8" x14ac:dyDescent="0.2">
      <c r="A13" s="23" t="s">
        <v>566</v>
      </c>
      <c r="B13" s="72">
        <v>50</v>
      </c>
      <c r="C13" s="42">
        <v>500</v>
      </c>
      <c r="D13" s="42"/>
      <c r="E13" s="42"/>
      <c r="F13" s="42"/>
      <c r="G13" s="42"/>
      <c r="H13" s="46"/>
    </row>
    <row r="14" spans="1:8" x14ac:dyDescent="0.2">
      <c r="A14" s="1142"/>
      <c r="B14" s="1142"/>
      <c r="C14" s="1489"/>
      <c r="D14" s="1489"/>
      <c r="E14" s="1489"/>
      <c r="F14" s="1489"/>
      <c r="G14" s="1489"/>
      <c r="H14" s="1313"/>
    </row>
    <row r="15" spans="1:8" ht="14.25" x14ac:dyDescent="0.2">
      <c r="A15" s="70" t="s">
        <v>567</v>
      </c>
    </row>
    <row r="17" spans="1:1" x14ac:dyDescent="0.2">
      <c r="A17" s="94" t="s">
        <v>356</v>
      </c>
    </row>
    <row r="18" spans="1:1" x14ac:dyDescent="0.2">
      <c r="A18" s="94" t="s">
        <v>540</v>
      </c>
    </row>
    <row r="19" spans="1:1" x14ac:dyDescent="0.2">
      <c r="A19" s="508" t="s">
        <v>568</v>
      </c>
    </row>
    <row r="20" spans="1:1" x14ac:dyDescent="0.2">
      <c r="A20" s="21" t="s">
        <v>569</v>
      </c>
    </row>
    <row r="21" spans="1:1" x14ac:dyDescent="0.2">
      <c r="A21" s="457" t="s">
        <v>545</v>
      </c>
    </row>
  </sheetData>
  <mergeCells count="2">
    <mergeCell ref="A1:B1"/>
    <mergeCell ref="B4:B6"/>
  </mergeCells>
  <hyperlinks>
    <hyperlink ref="A1" location="Inhoud!A1" display="Home" xr:uid="{00000000-0004-0000-0E00-000001000000}"/>
    <hyperlink ref="A1:B1" location="Contents!A1" display="To table of contents" xr:uid="{00000000-0004-0000-0E00-000002000000}"/>
    <hyperlink ref="A19" r:id="rId1" xr:uid="{9DA4BD67-3037-425E-B221-B4C8D000CD25}"/>
    <hyperlink ref="A21" r:id="rId2" xr:uid="{38914FCB-AD9D-4213-9F96-54BC09D66ECD}"/>
  </hyperlinks>
  <pageMargins left="0.75" right="0.75" top="1" bottom="1" header="0.5" footer="0.5"/>
  <pageSetup paperSize="9" scale="75" orientation="portrait" r:id="rId3"/>
  <headerFooter alignWithMargins="0"/>
  <customProperties>
    <customPr name="EpmWorksheetKeyString_GUID" r:id="rId4"/>
  </customPropertie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6">
    <pageSetUpPr fitToPage="1"/>
  </sheetPr>
  <dimension ref="A1:K133"/>
  <sheetViews>
    <sheetView zoomScaleNormal="100" workbookViewId="0">
      <selection activeCell="B6" sqref="B6:J6"/>
    </sheetView>
  </sheetViews>
  <sheetFormatPr defaultColWidth="14.33203125" defaultRowHeight="12.75" x14ac:dyDescent="0.2"/>
  <cols>
    <col min="1" max="1" width="27.6640625" style="30" customWidth="1"/>
    <col min="2" max="5" width="15" style="29" customWidth="1"/>
    <col min="6" max="6" width="14.33203125" style="30"/>
    <col min="7" max="7" width="15.6640625" style="30" bestFit="1" customWidth="1"/>
    <col min="8" max="8" width="14.33203125" style="30"/>
    <col min="9" max="9" width="15.6640625" style="30" bestFit="1" customWidth="1"/>
    <col min="10" max="16384" width="14.33203125" style="30"/>
  </cols>
  <sheetData>
    <row r="1" spans="1:8" ht="30.75" customHeight="1" x14ac:dyDescent="0.2">
      <c r="A1" s="1942" t="s">
        <v>10</v>
      </c>
      <c r="B1" s="1942"/>
      <c r="C1" s="1942"/>
      <c r="F1" s="313"/>
      <c r="H1" s="313"/>
    </row>
    <row r="2" spans="1:8" ht="20.25" x14ac:dyDescent="0.3">
      <c r="A2" s="143" t="s">
        <v>570</v>
      </c>
      <c r="B2" s="509"/>
      <c r="C2" s="509"/>
    </row>
    <row r="3" spans="1:8" ht="15.75" x14ac:dyDescent="0.25">
      <c r="A3" s="1581"/>
      <c r="B3" s="1974" t="s">
        <v>571</v>
      </c>
      <c r="C3" s="1976"/>
      <c r="D3" s="1975"/>
      <c r="E3" s="1582" t="s">
        <v>572</v>
      </c>
    </row>
    <row r="4" spans="1:8" x14ac:dyDescent="0.2">
      <c r="A4" s="763"/>
      <c r="B4" s="510" t="s">
        <v>22</v>
      </c>
      <c r="C4" s="510" t="s">
        <v>29</v>
      </c>
      <c r="D4" s="510" t="s">
        <v>34</v>
      </c>
      <c r="E4" s="1144" t="s">
        <v>573</v>
      </c>
    </row>
    <row r="5" spans="1:8" x14ac:dyDescent="0.2">
      <c r="A5" s="37"/>
      <c r="B5" s="1583" t="s">
        <v>574</v>
      </c>
      <c r="C5" s="35"/>
      <c r="D5" s="35"/>
      <c r="E5" s="511"/>
    </row>
    <row r="6" spans="1:8" ht="11.1" customHeight="1" x14ac:dyDescent="0.2">
      <c r="A6" s="37"/>
      <c r="B6" s="37"/>
      <c r="C6" s="38"/>
      <c r="D6" s="38"/>
      <c r="E6" s="511"/>
    </row>
    <row r="7" spans="1:8" x14ac:dyDescent="0.2">
      <c r="A7" s="40" t="s">
        <v>575</v>
      </c>
      <c r="B7" s="827">
        <v>8.4</v>
      </c>
      <c r="C7" s="828">
        <v>2.2999999999999998</v>
      </c>
      <c r="D7" s="828">
        <v>0</v>
      </c>
      <c r="E7" s="829">
        <v>1.6499999999999995</v>
      </c>
    </row>
    <row r="8" spans="1:8" x14ac:dyDescent="0.2">
      <c r="A8" s="121" t="s">
        <v>576</v>
      </c>
      <c r="B8" s="827">
        <v>0.28999999999999998</v>
      </c>
      <c r="C8" s="828">
        <v>2.5000000000000001E-2</v>
      </c>
      <c r="D8" s="828">
        <v>0</v>
      </c>
      <c r="E8" s="829">
        <v>9.5925000000000011</v>
      </c>
    </row>
    <row r="9" spans="1:8" x14ac:dyDescent="0.2">
      <c r="A9" s="40" t="s">
        <v>577</v>
      </c>
      <c r="B9" s="827">
        <v>4</v>
      </c>
      <c r="C9" s="828">
        <v>7.3</v>
      </c>
      <c r="D9" s="828">
        <v>0</v>
      </c>
      <c r="E9" s="829">
        <v>25.95</v>
      </c>
    </row>
    <row r="10" spans="1:8" x14ac:dyDescent="0.2">
      <c r="A10" s="40" t="s">
        <v>578</v>
      </c>
      <c r="B10" s="827">
        <v>6.4</v>
      </c>
      <c r="C10" s="828">
        <v>12</v>
      </c>
      <c r="D10" s="828">
        <v>0</v>
      </c>
      <c r="E10" s="829">
        <v>13.8</v>
      </c>
    </row>
    <row r="11" spans="1:8" x14ac:dyDescent="0.2">
      <c r="A11" s="121" t="s">
        <v>579</v>
      </c>
      <c r="B11" s="827">
        <v>0.94</v>
      </c>
      <c r="C11" s="828">
        <v>0.05</v>
      </c>
      <c r="D11" s="828">
        <v>0</v>
      </c>
      <c r="E11" s="829">
        <v>10.405000000000001</v>
      </c>
    </row>
    <row r="12" spans="1:8" x14ac:dyDescent="0.2">
      <c r="A12" s="121" t="s">
        <v>580</v>
      </c>
      <c r="B12" s="827">
        <v>0.19</v>
      </c>
      <c r="C12" s="828">
        <v>0.05</v>
      </c>
      <c r="D12" s="828">
        <v>0</v>
      </c>
      <c r="E12" s="829">
        <v>3.0000000000000006E-2</v>
      </c>
    </row>
    <row r="13" spans="1:8" x14ac:dyDescent="0.2">
      <c r="A13" s="121" t="s">
        <v>581</v>
      </c>
      <c r="B13" s="827">
        <v>36</v>
      </c>
      <c r="C13" s="828">
        <v>19</v>
      </c>
      <c r="D13" s="828">
        <v>0</v>
      </c>
      <c r="E13" s="829">
        <v>1923</v>
      </c>
    </row>
    <row r="14" spans="1:8" x14ac:dyDescent="0.2">
      <c r="A14" s="121" t="s">
        <v>582</v>
      </c>
      <c r="B14" s="827">
        <v>0.3</v>
      </c>
      <c r="C14" s="828">
        <v>0.05</v>
      </c>
      <c r="D14" s="828">
        <v>0</v>
      </c>
      <c r="E14" s="829">
        <v>2.5000000000000001E-2</v>
      </c>
    </row>
    <row r="15" spans="1:8" ht="13.5" thickBot="1" x14ac:dyDescent="0.25">
      <c r="A15" s="826" t="s">
        <v>583</v>
      </c>
      <c r="B15" s="830">
        <v>1.5</v>
      </c>
      <c r="C15" s="831">
        <v>0.15</v>
      </c>
      <c r="D15" s="831">
        <v>0</v>
      </c>
      <c r="E15" s="832">
        <v>41.825000000000003</v>
      </c>
    </row>
    <row r="16" spans="1:8" x14ac:dyDescent="0.2">
      <c r="A16" s="1137" t="s">
        <v>584</v>
      </c>
      <c r="B16" s="1145">
        <v>58.019999999999996</v>
      </c>
      <c r="C16" s="1490">
        <v>40.924999999999997</v>
      </c>
      <c r="D16" s="1490"/>
      <c r="E16" s="1314">
        <v>2026.2775000000001</v>
      </c>
    </row>
    <row r="17" spans="1:5" x14ac:dyDescent="0.2">
      <c r="A17" s="825"/>
      <c r="B17" s="105"/>
      <c r="C17" s="105"/>
      <c r="D17" s="105"/>
      <c r="E17" s="105"/>
    </row>
    <row r="18" spans="1:5" x14ac:dyDescent="0.2">
      <c r="A18" s="30" t="s">
        <v>585</v>
      </c>
    </row>
    <row r="19" spans="1:5" x14ac:dyDescent="0.2">
      <c r="A19" s="513" t="s">
        <v>586</v>
      </c>
    </row>
    <row r="20" spans="1:5" x14ac:dyDescent="0.2">
      <c r="A20" s="30" t="s">
        <v>587</v>
      </c>
    </row>
    <row r="21" spans="1:5" x14ac:dyDescent="0.2">
      <c r="A21" s="21"/>
    </row>
    <row r="22" spans="1:5" x14ac:dyDescent="0.2">
      <c r="A22" s="457" t="s">
        <v>545</v>
      </c>
    </row>
    <row r="23" spans="1:5" x14ac:dyDescent="0.2">
      <c r="A23" s="458"/>
    </row>
    <row r="24" spans="1:5" ht="20.25" x14ac:dyDescent="0.3">
      <c r="A24" s="151" t="s">
        <v>588</v>
      </c>
      <c r="B24" s="21"/>
      <c r="C24" s="21"/>
      <c r="D24" s="21"/>
      <c r="E24" s="21"/>
    </row>
    <row r="25" spans="1:5" x14ac:dyDescent="0.2">
      <c r="A25" s="1584"/>
      <c r="B25" s="1977" t="s">
        <v>589</v>
      </c>
      <c r="C25" s="1978"/>
      <c r="D25" s="1585" t="s">
        <v>590</v>
      </c>
      <c r="E25" s="1585" t="s">
        <v>591</v>
      </c>
    </row>
    <row r="26" spans="1:5" x14ac:dyDescent="0.2">
      <c r="A26" s="342"/>
      <c r="B26" s="1586" t="s">
        <v>592</v>
      </c>
      <c r="C26" s="1586" t="s">
        <v>593</v>
      </c>
      <c r="D26" s="362" t="s">
        <v>594</v>
      </c>
      <c r="E26" s="362" t="s">
        <v>594</v>
      </c>
    </row>
    <row r="27" spans="1:5" x14ac:dyDescent="0.2">
      <c r="A27" s="1057"/>
      <c r="B27" s="1146" t="s">
        <v>595</v>
      </c>
      <c r="C27" s="1146" t="s">
        <v>595</v>
      </c>
      <c r="D27" s="1147"/>
      <c r="E27" s="1147"/>
    </row>
    <row r="28" spans="1:5" x14ac:dyDescent="0.2">
      <c r="A28" s="1587"/>
      <c r="B28" s="1588" t="s">
        <v>596</v>
      </c>
      <c r="C28" s="866"/>
      <c r="D28" s="917"/>
      <c r="E28" s="1589"/>
    </row>
    <row r="29" spans="1:5" x14ac:dyDescent="0.2">
      <c r="A29" s="363" t="s">
        <v>597</v>
      </c>
      <c r="B29" s="219">
        <v>2.8899999999999999E-2</v>
      </c>
      <c r="C29" s="222">
        <v>2.8899999999999999E-2</v>
      </c>
      <c r="D29" s="918">
        <v>0.96</v>
      </c>
      <c r="E29" s="919"/>
    </row>
    <row r="30" spans="1:5" x14ac:dyDescent="0.2">
      <c r="A30" s="363" t="s">
        <v>598</v>
      </c>
      <c r="B30" s="219">
        <v>1.7000000000000001E-4</v>
      </c>
      <c r="C30" s="222">
        <v>1.7000000000000001E-4</v>
      </c>
      <c r="D30" s="918">
        <v>0.84</v>
      </c>
      <c r="E30" s="919"/>
    </row>
    <row r="31" spans="1:5" x14ac:dyDescent="0.2">
      <c r="A31" s="363" t="s">
        <v>599</v>
      </c>
      <c r="B31" s="219">
        <v>2.0000000000000002E-5</v>
      </c>
      <c r="C31" s="222">
        <v>2.0000000000000002E-5</v>
      </c>
      <c r="D31" s="364" t="s">
        <v>420</v>
      </c>
      <c r="E31" s="365">
        <v>0</v>
      </c>
    </row>
    <row r="32" spans="1:5" ht="14.25" x14ac:dyDescent="0.2">
      <c r="A32" s="363" t="s">
        <v>600</v>
      </c>
      <c r="B32" s="219">
        <v>4.9000000000000009E-4</v>
      </c>
      <c r="C32" s="222">
        <v>4.9000000000000009E-4</v>
      </c>
      <c r="D32" s="920"/>
      <c r="E32" s="921"/>
    </row>
    <row r="33" spans="1:5" ht="14.25" x14ac:dyDescent="0.2">
      <c r="A33" s="363" t="s">
        <v>601</v>
      </c>
      <c r="B33" s="219">
        <v>5.9999999999999995E-5</v>
      </c>
      <c r="C33" s="222">
        <v>5.9999999999999995E-5</v>
      </c>
      <c r="D33" s="920"/>
      <c r="E33" s="921"/>
    </row>
    <row r="34" spans="1:5" x14ac:dyDescent="0.2">
      <c r="A34" s="363" t="s">
        <v>602</v>
      </c>
      <c r="B34" s="219">
        <v>4.9999999999999996E-5</v>
      </c>
      <c r="C34" s="222">
        <v>4.9999999999999996E-5</v>
      </c>
      <c r="D34" s="366">
        <v>1E-3</v>
      </c>
      <c r="E34" s="367">
        <v>1E-4</v>
      </c>
    </row>
    <row r="35" spans="1:5" x14ac:dyDescent="0.2">
      <c r="A35" s="363" t="s">
        <v>603</v>
      </c>
      <c r="B35" s="219">
        <v>8.0000000000000007E-5</v>
      </c>
      <c r="C35" s="222">
        <v>8.0000000000000007E-5</v>
      </c>
      <c r="D35" s="368">
        <v>0.37</v>
      </c>
      <c r="E35" s="367">
        <v>4.0000000000000001E-3</v>
      </c>
    </row>
    <row r="36" spans="1:5" x14ac:dyDescent="0.2">
      <c r="A36" s="363" t="s">
        <v>604</v>
      </c>
      <c r="B36" s="219">
        <v>8.3000000000000001E-4</v>
      </c>
      <c r="C36" s="222">
        <v>8.3000000000000001E-4</v>
      </c>
      <c r="D36" s="368"/>
      <c r="E36" s="367"/>
    </row>
    <row r="37" spans="1:5" x14ac:dyDescent="0.2">
      <c r="A37" s="363" t="s">
        <v>605</v>
      </c>
      <c r="B37" s="219">
        <v>8.0000000000000002E-3</v>
      </c>
      <c r="C37" s="222">
        <v>8.0000000000000002E-3</v>
      </c>
      <c r="D37" s="369">
        <v>68</v>
      </c>
      <c r="E37" s="367"/>
    </row>
    <row r="38" spans="1:5" x14ac:dyDescent="0.2">
      <c r="A38" s="363" t="s">
        <v>606</v>
      </c>
      <c r="B38" s="219">
        <v>2.5000000000000001E-4</v>
      </c>
      <c r="C38" s="222">
        <v>2.5000000000000001E-4</v>
      </c>
      <c r="D38" s="368">
        <v>3.8</v>
      </c>
      <c r="E38" s="367">
        <v>1.1999999999999999E-3</v>
      </c>
    </row>
    <row r="39" spans="1:5" x14ac:dyDescent="0.2">
      <c r="A39" s="363" t="s">
        <v>607</v>
      </c>
      <c r="B39" s="219">
        <v>1.0499999999999999E-3</v>
      </c>
      <c r="C39" s="222">
        <v>1.0499999999999999E-3</v>
      </c>
      <c r="D39" s="368">
        <v>0.04</v>
      </c>
      <c r="E39" s="367">
        <v>1.5E-3</v>
      </c>
    </row>
    <row r="40" spans="1:5" x14ac:dyDescent="0.2">
      <c r="A40" s="363" t="s">
        <v>608</v>
      </c>
      <c r="B40" s="219">
        <v>1.2500000000000001E-2</v>
      </c>
      <c r="C40" s="222">
        <v>1.2500000000000001E-2</v>
      </c>
      <c r="D40" s="368"/>
      <c r="E40" s="367"/>
    </row>
    <row r="41" spans="1:5" x14ac:dyDescent="0.2">
      <c r="A41" s="363" t="s">
        <v>609</v>
      </c>
      <c r="B41" s="219">
        <v>1.6000000000000001E-4</v>
      </c>
      <c r="C41" s="222">
        <v>1.6000000000000001E-4</v>
      </c>
      <c r="D41" s="368">
        <v>0.51</v>
      </c>
      <c r="E41" s="367"/>
    </row>
    <row r="42" spans="1:5" x14ac:dyDescent="0.2">
      <c r="A42" s="363" t="s">
        <v>610</v>
      </c>
      <c r="B42" s="219">
        <v>1.7000000000000001E-4</v>
      </c>
      <c r="C42" s="222">
        <v>1.7000000000000001E-4</v>
      </c>
      <c r="D42" s="368">
        <v>0.28999999999999998</v>
      </c>
      <c r="E42" s="367"/>
    </row>
    <row r="43" spans="1:5" x14ac:dyDescent="0.2">
      <c r="A43" s="363" t="s">
        <v>611</v>
      </c>
      <c r="B43" s="219">
        <v>1.8999999999999998E-4</v>
      </c>
      <c r="C43" s="222">
        <v>1.8999999999999998E-4</v>
      </c>
      <c r="D43" s="368">
        <v>0.09</v>
      </c>
      <c r="E43" s="367">
        <v>2E-3</v>
      </c>
    </row>
    <row r="44" spans="1:5" x14ac:dyDescent="0.2">
      <c r="A44" s="363" t="s">
        <v>612</v>
      </c>
      <c r="B44" s="219">
        <v>1.7000000000000001E-4</v>
      </c>
      <c r="C44" s="222">
        <v>1.7000000000000001E-4</v>
      </c>
      <c r="D44" s="368">
        <v>1.1000000000000001</v>
      </c>
      <c r="E44" s="367"/>
    </row>
    <row r="45" spans="1:5" x14ac:dyDescent="0.2">
      <c r="A45" s="363" t="s">
        <v>613</v>
      </c>
      <c r="B45" s="219">
        <v>1.5999999999999999E-3</v>
      </c>
      <c r="C45" s="222">
        <v>1.5999999999999999E-3</v>
      </c>
      <c r="D45" s="368">
        <v>0.3</v>
      </c>
      <c r="E45" s="367"/>
    </row>
    <row r="46" spans="1:5" x14ac:dyDescent="0.2">
      <c r="A46" s="363" t="s">
        <v>614</v>
      </c>
      <c r="B46" s="219">
        <v>1.0977999999999999</v>
      </c>
      <c r="C46" s="222">
        <v>1.0977999999999999</v>
      </c>
      <c r="D46" s="368">
        <v>1.5</v>
      </c>
      <c r="E46" s="367">
        <v>3.5000000000000001E-3</v>
      </c>
    </row>
    <row r="47" spans="1:5" x14ac:dyDescent="0.2">
      <c r="A47" s="363" t="s">
        <v>615</v>
      </c>
      <c r="B47" s="219">
        <v>2.7E-4</v>
      </c>
      <c r="C47" s="222">
        <v>2.7E-4</v>
      </c>
      <c r="D47" s="368" t="s">
        <v>420</v>
      </c>
      <c r="E47" s="365">
        <v>0</v>
      </c>
    </row>
    <row r="48" spans="1:5" x14ac:dyDescent="0.2">
      <c r="A48" s="363" t="s">
        <v>616</v>
      </c>
      <c r="B48" s="219">
        <v>1.7000000000000001E-4</v>
      </c>
      <c r="C48" s="222">
        <v>1.7000000000000001E-4</v>
      </c>
      <c r="D48" s="368"/>
      <c r="E48" s="365"/>
    </row>
    <row r="49" spans="1:5" x14ac:dyDescent="0.2">
      <c r="A49" s="363" t="s">
        <v>617</v>
      </c>
      <c r="B49" s="219"/>
      <c r="C49" s="222"/>
      <c r="D49" s="370">
        <v>1.9</v>
      </c>
      <c r="E49" s="919"/>
    </row>
    <row r="50" spans="1:5" x14ac:dyDescent="0.2">
      <c r="A50" s="363" t="s">
        <v>618</v>
      </c>
      <c r="B50" s="219"/>
      <c r="C50" s="222"/>
      <c r="D50" s="370">
        <v>0.06</v>
      </c>
      <c r="E50" s="919"/>
    </row>
    <row r="51" spans="1:5" x14ac:dyDescent="0.2">
      <c r="A51" s="363" t="s">
        <v>619</v>
      </c>
      <c r="B51" s="219">
        <v>9.9999999999999991E-5</v>
      </c>
      <c r="C51" s="222">
        <v>9.9999999999999991E-5</v>
      </c>
      <c r="D51" s="368">
        <v>0.1</v>
      </c>
      <c r="E51" s="365">
        <v>0</v>
      </c>
    </row>
    <row r="52" spans="1:5" x14ac:dyDescent="0.2">
      <c r="A52" s="363" t="s">
        <v>620</v>
      </c>
      <c r="B52" s="219"/>
      <c r="C52" s="222"/>
      <c r="D52" s="368">
        <v>0.38</v>
      </c>
      <c r="E52" s="365"/>
    </row>
    <row r="53" spans="1:5" x14ac:dyDescent="0.2">
      <c r="A53" s="363" t="s">
        <v>621</v>
      </c>
      <c r="B53" s="219"/>
      <c r="C53" s="222"/>
      <c r="D53" s="371">
        <v>1</v>
      </c>
      <c r="E53" s="365"/>
    </row>
    <row r="54" spans="1:5" x14ac:dyDescent="0.2">
      <c r="A54" s="1491" t="s">
        <v>622</v>
      </c>
      <c r="B54" s="1058"/>
      <c r="C54" s="1492"/>
      <c r="D54" s="1493">
        <v>11</v>
      </c>
      <c r="E54" s="1315"/>
    </row>
    <row r="56" spans="1:5" ht="20.25" x14ac:dyDescent="0.3">
      <c r="A56" s="151" t="s">
        <v>623</v>
      </c>
      <c r="B56" s="841"/>
      <c r="C56" s="841"/>
      <c r="D56" s="841"/>
    </row>
    <row r="57" spans="1:5" ht="51" x14ac:dyDescent="0.2">
      <c r="A57" s="515"/>
      <c r="B57" s="1590" t="s">
        <v>624</v>
      </c>
      <c r="C57" s="1591" t="s">
        <v>625</v>
      </c>
      <c r="D57" s="1592" t="s">
        <v>626</v>
      </c>
      <c r="E57" s="664" t="s">
        <v>627</v>
      </c>
    </row>
    <row r="58" spans="1:5" x14ac:dyDescent="0.2">
      <c r="A58" s="1593"/>
      <c r="B58" s="516" t="s">
        <v>364</v>
      </c>
      <c r="C58" s="1979" t="s">
        <v>628</v>
      </c>
      <c r="D58" s="1980"/>
    </row>
    <row r="59" spans="1:5" x14ac:dyDescent="0.2">
      <c r="A59" s="517">
        <v>1990</v>
      </c>
      <c r="B59" s="841">
        <v>0</v>
      </c>
      <c r="C59" s="841">
        <v>1.1528000000000001E-4</v>
      </c>
      <c r="D59" s="923">
        <v>3.6910000000000004E-5</v>
      </c>
    </row>
    <row r="60" spans="1:5" x14ac:dyDescent="0.2">
      <c r="A60" s="517">
        <v>1991</v>
      </c>
      <c r="B60" s="841">
        <v>0</v>
      </c>
      <c r="C60" s="841">
        <f t="shared" ref="C60:D88" si="0">(1-$B60%)*C$59</f>
        <v>1.1528000000000001E-4</v>
      </c>
      <c r="D60" s="923">
        <f t="shared" si="0"/>
        <v>3.6910000000000004E-5</v>
      </c>
    </row>
    <row r="61" spans="1:5" x14ac:dyDescent="0.2">
      <c r="A61" s="517">
        <v>1992</v>
      </c>
      <c r="B61" s="841">
        <v>0</v>
      </c>
      <c r="C61" s="841">
        <f t="shared" si="0"/>
        <v>1.1528000000000001E-4</v>
      </c>
      <c r="D61" s="923">
        <f t="shared" si="0"/>
        <v>3.6910000000000004E-5</v>
      </c>
    </row>
    <row r="62" spans="1:5" x14ac:dyDescent="0.2">
      <c r="A62" s="517">
        <v>1993</v>
      </c>
      <c r="B62" s="841">
        <v>0</v>
      </c>
      <c r="C62" s="841">
        <f t="shared" si="0"/>
        <v>1.1528000000000001E-4</v>
      </c>
      <c r="D62" s="923">
        <f t="shared" si="0"/>
        <v>3.6910000000000004E-5</v>
      </c>
    </row>
    <row r="63" spans="1:5" x14ac:dyDescent="0.2">
      <c r="A63" s="517">
        <v>1994</v>
      </c>
      <c r="B63" s="841">
        <v>0</v>
      </c>
      <c r="C63" s="841">
        <f t="shared" si="0"/>
        <v>1.1528000000000001E-4</v>
      </c>
      <c r="D63" s="923">
        <f t="shared" si="0"/>
        <v>3.6910000000000004E-5</v>
      </c>
    </row>
    <row r="64" spans="1:5" x14ac:dyDescent="0.2">
      <c r="A64" s="517">
        <v>1995</v>
      </c>
      <c r="B64" s="841">
        <v>0</v>
      </c>
      <c r="C64" s="841">
        <f t="shared" si="0"/>
        <v>1.1528000000000001E-4</v>
      </c>
      <c r="D64" s="923">
        <f t="shared" si="0"/>
        <v>3.6910000000000004E-5</v>
      </c>
    </row>
    <row r="65" spans="1:4" x14ac:dyDescent="0.2">
      <c r="A65" s="517">
        <v>1996</v>
      </c>
      <c r="B65" s="841">
        <v>0</v>
      </c>
      <c r="C65" s="841">
        <f t="shared" si="0"/>
        <v>1.1528000000000001E-4</v>
      </c>
      <c r="D65" s="923">
        <f t="shared" si="0"/>
        <v>3.6910000000000004E-5</v>
      </c>
    </row>
    <row r="66" spans="1:4" x14ac:dyDescent="0.2">
      <c r="A66" s="517">
        <v>1997</v>
      </c>
      <c r="B66" s="841">
        <v>0</v>
      </c>
      <c r="C66" s="841">
        <f t="shared" si="0"/>
        <v>1.1528000000000001E-4</v>
      </c>
      <c r="D66" s="923">
        <f t="shared" si="0"/>
        <v>3.6910000000000004E-5</v>
      </c>
    </row>
    <row r="67" spans="1:4" x14ac:dyDescent="0.2">
      <c r="A67" s="517">
        <v>1998</v>
      </c>
      <c r="B67" s="841">
        <v>0</v>
      </c>
      <c r="C67" s="841">
        <f t="shared" si="0"/>
        <v>1.1528000000000001E-4</v>
      </c>
      <c r="D67" s="923">
        <f t="shared" si="0"/>
        <v>3.6910000000000004E-5</v>
      </c>
    </row>
    <row r="68" spans="1:4" x14ac:dyDescent="0.2">
      <c r="A68" s="517">
        <v>1999</v>
      </c>
      <c r="B68" s="841">
        <v>0</v>
      </c>
      <c r="C68" s="841">
        <f t="shared" si="0"/>
        <v>1.1528000000000001E-4</v>
      </c>
      <c r="D68" s="923">
        <f t="shared" si="0"/>
        <v>3.6910000000000004E-5</v>
      </c>
    </row>
    <row r="69" spans="1:4" x14ac:dyDescent="0.2">
      <c r="A69" s="517">
        <v>2000</v>
      </c>
      <c r="B69" s="841">
        <v>0</v>
      </c>
      <c r="C69" s="841">
        <f t="shared" si="0"/>
        <v>1.1528000000000001E-4</v>
      </c>
      <c r="D69" s="923">
        <f t="shared" si="0"/>
        <v>3.6910000000000004E-5</v>
      </c>
    </row>
    <row r="70" spans="1:4" x14ac:dyDescent="0.2">
      <c r="A70" s="517">
        <v>2001</v>
      </c>
      <c r="B70" s="841">
        <v>0</v>
      </c>
      <c r="C70" s="841">
        <f t="shared" si="0"/>
        <v>1.1528000000000001E-4</v>
      </c>
      <c r="D70" s="923">
        <f t="shared" si="0"/>
        <v>3.6910000000000004E-5</v>
      </c>
    </row>
    <row r="71" spans="1:4" x14ac:dyDescent="0.2">
      <c r="A71" s="517">
        <v>2002</v>
      </c>
      <c r="B71" s="841">
        <v>0</v>
      </c>
      <c r="C71" s="841">
        <f t="shared" si="0"/>
        <v>1.1528000000000001E-4</v>
      </c>
      <c r="D71" s="923">
        <f t="shared" si="0"/>
        <v>3.6910000000000004E-5</v>
      </c>
    </row>
    <row r="72" spans="1:4" x14ac:dyDescent="0.2">
      <c r="A72" s="517">
        <v>2003</v>
      </c>
      <c r="B72" s="841">
        <v>0</v>
      </c>
      <c r="C72" s="841">
        <f t="shared" si="0"/>
        <v>1.1528000000000001E-4</v>
      </c>
      <c r="D72" s="923">
        <f t="shared" si="0"/>
        <v>3.6910000000000004E-5</v>
      </c>
    </row>
    <row r="73" spans="1:4" x14ac:dyDescent="0.2">
      <c r="A73" s="517">
        <v>2004</v>
      </c>
      <c r="B73" s="841">
        <v>0</v>
      </c>
      <c r="C73" s="841">
        <f t="shared" si="0"/>
        <v>1.1528000000000001E-4</v>
      </c>
      <c r="D73" s="923">
        <f t="shared" si="0"/>
        <v>3.6910000000000004E-5</v>
      </c>
    </row>
    <row r="74" spans="1:4" x14ac:dyDescent="0.2">
      <c r="A74" s="517">
        <v>2005</v>
      </c>
      <c r="B74" s="841">
        <v>0</v>
      </c>
      <c r="C74" s="841">
        <f t="shared" si="0"/>
        <v>1.1528000000000001E-4</v>
      </c>
      <c r="D74" s="923">
        <f t="shared" si="0"/>
        <v>3.6910000000000004E-5</v>
      </c>
    </row>
    <row r="75" spans="1:4" x14ac:dyDescent="0.2">
      <c r="A75" s="517">
        <v>2006</v>
      </c>
      <c r="B75" s="841">
        <v>0</v>
      </c>
      <c r="C75" s="841">
        <f t="shared" si="0"/>
        <v>1.1528000000000001E-4</v>
      </c>
      <c r="D75" s="923">
        <f t="shared" si="0"/>
        <v>3.6910000000000004E-5</v>
      </c>
    </row>
    <row r="76" spans="1:4" x14ac:dyDescent="0.2">
      <c r="A76" s="517">
        <v>2007</v>
      </c>
      <c r="B76" s="841">
        <v>0</v>
      </c>
      <c r="C76" s="841">
        <f t="shared" si="0"/>
        <v>1.1528000000000001E-4</v>
      </c>
      <c r="D76" s="923">
        <f t="shared" si="0"/>
        <v>3.6910000000000004E-5</v>
      </c>
    </row>
    <row r="77" spans="1:4" x14ac:dyDescent="0.2">
      <c r="A77" s="517">
        <v>2008</v>
      </c>
      <c r="B77" s="841">
        <v>0</v>
      </c>
      <c r="C77" s="841">
        <f t="shared" si="0"/>
        <v>1.1528000000000001E-4</v>
      </c>
      <c r="D77" s="923">
        <f t="shared" si="0"/>
        <v>3.6910000000000004E-5</v>
      </c>
    </row>
    <row r="78" spans="1:4" x14ac:dyDescent="0.2">
      <c r="A78" s="517">
        <v>2009</v>
      </c>
      <c r="B78" s="841">
        <v>0</v>
      </c>
      <c r="C78" s="841">
        <f t="shared" si="0"/>
        <v>1.1528000000000001E-4</v>
      </c>
      <c r="D78" s="923">
        <f t="shared" si="0"/>
        <v>3.6910000000000004E-5</v>
      </c>
    </row>
    <row r="79" spans="1:4" x14ac:dyDescent="0.2">
      <c r="A79" s="517">
        <v>2010</v>
      </c>
      <c r="B79" s="841">
        <v>0</v>
      </c>
      <c r="C79" s="841">
        <f t="shared" si="0"/>
        <v>1.1528000000000001E-4</v>
      </c>
      <c r="D79" s="923">
        <f t="shared" si="0"/>
        <v>3.6910000000000004E-5</v>
      </c>
    </row>
    <row r="80" spans="1:4" x14ac:dyDescent="0.2">
      <c r="A80" s="517">
        <v>2011</v>
      </c>
      <c r="B80" s="841">
        <v>20</v>
      </c>
      <c r="C80" s="841">
        <f t="shared" si="0"/>
        <v>9.2224000000000017E-5</v>
      </c>
      <c r="D80" s="923">
        <f t="shared" si="0"/>
        <v>2.9528000000000006E-5</v>
      </c>
    </row>
    <row r="81" spans="1:11" x14ac:dyDescent="0.2">
      <c r="A81" s="517">
        <v>2012</v>
      </c>
      <c r="B81" s="841">
        <v>50</v>
      </c>
      <c r="C81" s="841">
        <f t="shared" si="0"/>
        <v>5.7640000000000004E-5</v>
      </c>
      <c r="D81" s="923">
        <f t="shared" si="0"/>
        <v>1.8455000000000002E-5</v>
      </c>
    </row>
    <row r="82" spans="1:11" x14ac:dyDescent="0.2">
      <c r="A82" s="517">
        <v>2013</v>
      </c>
      <c r="B82" s="841">
        <v>70</v>
      </c>
      <c r="C82" s="841">
        <f t="shared" si="0"/>
        <v>3.4584000000000006E-5</v>
      </c>
      <c r="D82" s="923">
        <f t="shared" si="0"/>
        <v>1.1073000000000002E-5</v>
      </c>
    </row>
    <row r="83" spans="1:11" x14ac:dyDescent="0.2">
      <c r="A83" s="517">
        <v>2014</v>
      </c>
      <c r="B83" s="841">
        <v>80</v>
      </c>
      <c r="C83" s="841">
        <f t="shared" si="0"/>
        <v>2.3055999999999997E-5</v>
      </c>
      <c r="D83" s="923">
        <f t="shared" si="0"/>
        <v>7.3819999999999989E-6</v>
      </c>
    </row>
    <row r="84" spans="1:11" x14ac:dyDescent="0.2">
      <c r="A84" s="517">
        <v>2015</v>
      </c>
      <c r="B84" s="841">
        <v>90</v>
      </c>
      <c r="C84" s="841">
        <f t="shared" si="0"/>
        <v>1.1527999999999999E-5</v>
      </c>
      <c r="D84" s="923">
        <f t="shared" si="0"/>
        <v>3.6909999999999995E-6</v>
      </c>
    </row>
    <row r="85" spans="1:11" x14ac:dyDescent="0.2">
      <c r="A85" s="517">
        <v>2016</v>
      </c>
      <c r="B85" s="841">
        <v>90</v>
      </c>
      <c r="C85" s="841">
        <f t="shared" si="0"/>
        <v>1.1527999999999999E-5</v>
      </c>
      <c r="D85" s="923">
        <f t="shared" si="0"/>
        <v>3.6909999999999995E-6</v>
      </c>
    </row>
    <row r="86" spans="1:11" x14ac:dyDescent="0.2">
      <c r="A86" s="517">
        <v>2017</v>
      </c>
      <c r="B86" s="841">
        <v>90</v>
      </c>
      <c r="C86" s="841">
        <f t="shared" si="0"/>
        <v>1.1527999999999999E-5</v>
      </c>
      <c r="D86" s="923">
        <f t="shared" si="0"/>
        <v>3.6909999999999995E-6</v>
      </c>
    </row>
    <row r="87" spans="1:11" x14ac:dyDescent="0.2">
      <c r="A87" s="517">
        <v>2018</v>
      </c>
      <c r="B87" s="841">
        <v>90</v>
      </c>
      <c r="C87" s="841">
        <f t="shared" si="0"/>
        <v>1.1527999999999999E-5</v>
      </c>
      <c r="D87" s="923">
        <f t="shared" si="0"/>
        <v>3.6909999999999995E-6</v>
      </c>
    </row>
    <row r="88" spans="1:11" x14ac:dyDescent="0.2">
      <c r="A88" s="517">
        <v>2019</v>
      </c>
      <c r="B88" s="841">
        <v>90</v>
      </c>
      <c r="C88" s="841">
        <f t="shared" si="0"/>
        <v>1.1527999999999999E-5</v>
      </c>
      <c r="D88" s="923">
        <f t="shared" si="0"/>
        <v>3.6909999999999995E-6</v>
      </c>
    </row>
    <row r="89" spans="1:11" x14ac:dyDescent="0.2">
      <c r="A89" s="1148" t="s">
        <v>629</v>
      </c>
      <c r="B89" s="1494">
        <v>90</v>
      </c>
      <c r="C89" s="1494">
        <f>(1-$B89%)*C$59</f>
        <v>1.1527999999999999E-5</v>
      </c>
      <c r="D89" s="1316">
        <f>(1-$B89%)*D$59</f>
        <v>3.6909999999999995E-6</v>
      </c>
    </row>
    <row r="90" spans="1:11" x14ac:dyDescent="0.2">
      <c r="A90" s="120"/>
      <c r="B90" s="841"/>
      <c r="C90" s="841"/>
      <c r="D90" s="841"/>
    </row>
    <row r="91" spans="1:11" x14ac:dyDescent="0.2">
      <c r="A91" s="94" t="s">
        <v>356</v>
      </c>
      <c r="B91" s="841"/>
      <c r="C91" s="841"/>
      <c r="D91" s="841"/>
      <c r="F91" s="94"/>
    </row>
    <row r="92" spans="1:11" x14ac:dyDescent="0.2">
      <c r="A92" s="94" t="s">
        <v>540</v>
      </c>
    </row>
    <row r="93" spans="1:11" s="29" customFormat="1" x14ac:dyDescent="0.2">
      <c r="A93" s="506" t="s">
        <v>630</v>
      </c>
      <c r="B93" s="514"/>
      <c r="C93" s="514"/>
      <c r="D93" s="514"/>
      <c r="E93" s="514"/>
      <c r="F93" s="30"/>
      <c r="G93" s="30"/>
      <c r="H93" s="30"/>
      <c r="I93" s="30"/>
      <c r="J93" s="30"/>
      <c r="K93" s="30"/>
    </row>
    <row r="94" spans="1:11" s="29" customFormat="1" x14ac:dyDescent="0.2">
      <c r="A94" s="1981" t="s">
        <v>631</v>
      </c>
      <c r="B94" s="1982"/>
      <c r="C94" s="1982"/>
      <c r="D94" s="1982"/>
      <c r="E94" s="514"/>
    </row>
    <row r="95" spans="1:11" s="29" customFormat="1" x14ac:dyDescent="0.2">
      <c r="A95" s="506" t="s">
        <v>632</v>
      </c>
      <c r="B95" s="514"/>
      <c r="C95" s="514"/>
      <c r="D95" s="514"/>
      <c r="E95" s="514"/>
    </row>
    <row r="96" spans="1:11" x14ac:dyDescent="0.2">
      <c r="A96" s="507" t="s">
        <v>545</v>
      </c>
      <c r="B96" s="514"/>
      <c r="C96" s="514"/>
      <c r="D96" s="514"/>
      <c r="E96" s="514"/>
      <c r="F96" s="29"/>
      <c r="G96" s="29"/>
      <c r="H96" s="29"/>
      <c r="I96" s="29"/>
      <c r="J96" s="29"/>
      <c r="K96" s="29"/>
    </row>
    <row r="98" spans="1:9" ht="20.25" x14ac:dyDescent="0.3">
      <c r="A98" s="345" t="s">
        <v>633</v>
      </c>
      <c r="B98" s="370"/>
      <c r="C98" s="370"/>
      <c r="D98" s="370"/>
      <c r="E98" s="370"/>
      <c r="F98" s="372"/>
      <c r="G98" s="372"/>
    </row>
    <row r="99" spans="1:9" x14ac:dyDescent="0.2">
      <c r="A99" s="372"/>
      <c r="B99" s="370"/>
      <c r="C99" s="370"/>
      <c r="D99" s="370"/>
      <c r="E99" s="370"/>
      <c r="F99" s="372"/>
      <c r="G99" s="372"/>
    </row>
    <row r="100" spans="1:9" ht="15" x14ac:dyDescent="0.25">
      <c r="A100" s="1594"/>
      <c r="B100" s="1974" t="s">
        <v>634</v>
      </c>
      <c r="C100" s="1975"/>
      <c r="D100" s="1974" t="s">
        <v>635</v>
      </c>
      <c r="E100" s="1975"/>
      <c r="G100" s="1595"/>
      <c r="H100" s="1596" t="s">
        <v>634</v>
      </c>
      <c r="I100" s="1596" t="s">
        <v>635</v>
      </c>
    </row>
    <row r="101" spans="1:9" x14ac:dyDescent="0.2">
      <c r="A101" s="456"/>
      <c r="B101" s="346" t="s">
        <v>592</v>
      </c>
      <c r="C101" s="343" t="s">
        <v>593</v>
      </c>
      <c r="D101" s="346" t="s">
        <v>592</v>
      </c>
      <c r="E101" s="343" t="s">
        <v>593</v>
      </c>
      <c r="G101" s="33"/>
      <c r="H101" s="33"/>
      <c r="I101" s="33"/>
    </row>
    <row r="102" spans="1:9" ht="15" x14ac:dyDescent="0.25">
      <c r="A102" s="1149" t="s">
        <v>636</v>
      </c>
      <c r="B102" s="1150" t="s">
        <v>595</v>
      </c>
      <c r="C102" s="1146" t="s">
        <v>595</v>
      </c>
      <c r="D102" s="1150" t="s">
        <v>595</v>
      </c>
      <c r="E102" s="1146" t="s">
        <v>595</v>
      </c>
      <c r="G102" s="1151"/>
      <c r="H102" s="1151"/>
      <c r="I102" s="1151"/>
    </row>
    <row r="103" spans="1:9" ht="14.25" x14ac:dyDescent="0.2">
      <c r="A103" s="370"/>
      <c r="B103" s="1597" t="s">
        <v>637</v>
      </c>
      <c r="C103" s="662"/>
      <c r="D103" s="662"/>
      <c r="E103" s="1598"/>
      <c r="G103" s="49"/>
      <c r="H103" s="1599" t="s">
        <v>638</v>
      </c>
      <c r="I103" s="39"/>
    </row>
    <row r="104" spans="1:9" ht="14.25" x14ac:dyDescent="0.2">
      <c r="A104" s="924" t="s">
        <v>639</v>
      </c>
      <c r="B104" s="925">
        <v>4.6899999999999997E-2</v>
      </c>
      <c r="C104" s="926">
        <v>4.6899999999999997E-2</v>
      </c>
      <c r="D104" s="926">
        <v>2.1686328938237301E-3</v>
      </c>
      <c r="E104" s="927">
        <v>2.1686328938237301E-3</v>
      </c>
      <c r="G104" s="517">
        <v>2000</v>
      </c>
      <c r="H104" s="1600">
        <v>1</v>
      </c>
      <c r="I104" s="1600">
        <f>1-H104</f>
        <v>0</v>
      </c>
    </row>
    <row r="105" spans="1:9" ht="14.25" x14ac:dyDescent="0.2">
      <c r="A105" s="924" t="s">
        <v>640</v>
      </c>
      <c r="B105" s="925">
        <v>1.4800000000000001E-2</v>
      </c>
      <c r="C105" s="926">
        <v>1.4800000000000001E-2</v>
      </c>
      <c r="D105" s="926">
        <v>5.9854267869535E-3</v>
      </c>
      <c r="E105" s="927">
        <v>5.9854267869535E-3</v>
      </c>
      <c r="G105" s="517">
        <v>2001</v>
      </c>
      <c r="H105" s="663">
        <v>1</v>
      </c>
      <c r="I105" s="663">
        <f t="shared" ref="I105:I123" si="1">1-H105</f>
        <v>0</v>
      </c>
    </row>
    <row r="106" spans="1:9" ht="14.25" x14ac:dyDescent="0.2">
      <c r="A106" s="928" t="s">
        <v>641</v>
      </c>
      <c r="B106" s="925">
        <v>1.8200000000000001E-2</v>
      </c>
      <c r="C106" s="926">
        <v>1.8200000000000001E-2</v>
      </c>
      <c r="D106" s="926">
        <v>2.6023594725884799E-3</v>
      </c>
      <c r="E106" s="927">
        <v>2.6023594725884799E-3</v>
      </c>
      <c r="G106" s="517">
        <v>2002</v>
      </c>
      <c r="H106" s="663">
        <v>1</v>
      </c>
      <c r="I106" s="663">
        <f t="shared" si="1"/>
        <v>0</v>
      </c>
    </row>
    <row r="107" spans="1:9" ht="14.25" x14ac:dyDescent="0.2">
      <c r="A107" s="928" t="s">
        <v>642</v>
      </c>
      <c r="B107" s="925">
        <v>5.6399999999999999E-2</v>
      </c>
      <c r="C107" s="926">
        <v>5.6399999999999999E-2</v>
      </c>
      <c r="D107" s="926">
        <v>6.9396252602359496E-3</v>
      </c>
      <c r="E107" s="927">
        <v>6.9396252602359496E-3</v>
      </c>
      <c r="G107" s="517">
        <v>2003</v>
      </c>
      <c r="H107" s="663">
        <v>1</v>
      </c>
      <c r="I107" s="663">
        <f t="shared" si="1"/>
        <v>0</v>
      </c>
    </row>
    <row r="108" spans="1:9" ht="14.25" x14ac:dyDescent="0.2">
      <c r="A108" s="928" t="s">
        <v>643</v>
      </c>
      <c r="B108" s="925">
        <v>4.6800000000000001E-2</v>
      </c>
      <c r="C108" s="926">
        <v>4.6800000000000001E-2</v>
      </c>
      <c r="D108" s="926">
        <v>1.21443442054129E-2</v>
      </c>
      <c r="E108" s="927">
        <v>1.21443442054129E-2</v>
      </c>
      <c r="G108" s="517">
        <v>2004</v>
      </c>
      <c r="H108" s="663">
        <v>1</v>
      </c>
      <c r="I108" s="663">
        <f t="shared" si="1"/>
        <v>0</v>
      </c>
    </row>
    <row r="109" spans="1:9" ht="14.25" x14ac:dyDescent="0.2">
      <c r="A109" s="928" t="s">
        <v>644</v>
      </c>
      <c r="B109" s="925">
        <v>0.1424</v>
      </c>
      <c r="C109" s="926">
        <v>0.1424</v>
      </c>
      <c r="D109" s="926">
        <v>1.1276891047883399E-2</v>
      </c>
      <c r="E109" s="927">
        <v>1.1276891047883399E-2</v>
      </c>
      <c r="G109" s="517">
        <v>2005</v>
      </c>
      <c r="H109" s="663">
        <v>1</v>
      </c>
      <c r="I109" s="663">
        <f t="shared" si="1"/>
        <v>0</v>
      </c>
    </row>
    <row r="110" spans="1:9" ht="14.25" x14ac:dyDescent="0.2">
      <c r="A110" s="928" t="s">
        <v>645</v>
      </c>
      <c r="B110" s="925">
        <v>0.109</v>
      </c>
      <c r="C110" s="926">
        <v>0.109</v>
      </c>
      <c r="D110" s="926">
        <v>3.2095766828591298E-2</v>
      </c>
      <c r="E110" s="927">
        <v>3.2095766828591298E-2</v>
      </c>
      <c r="G110" s="517">
        <v>2006</v>
      </c>
      <c r="H110" s="663">
        <v>0.9</v>
      </c>
      <c r="I110" s="663">
        <f t="shared" si="1"/>
        <v>9.9999999999999978E-2</v>
      </c>
    </row>
    <row r="111" spans="1:9" ht="14.25" x14ac:dyDescent="0.2">
      <c r="A111" s="928" t="s">
        <v>646</v>
      </c>
      <c r="B111" s="925">
        <v>7.8899999999999998E-2</v>
      </c>
      <c r="C111" s="926">
        <v>7.8899999999999998E-2</v>
      </c>
      <c r="D111" s="926">
        <v>2.25537820957668E-3</v>
      </c>
      <c r="E111" s="927">
        <v>2.25537820957668E-3</v>
      </c>
      <c r="G111" s="517">
        <v>2007</v>
      </c>
      <c r="H111" s="663">
        <v>0.8</v>
      </c>
      <c r="I111" s="663">
        <f t="shared" si="1"/>
        <v>0.19999999999999996</v>
      </c>
    </row>
    <row r="112" spans="1:9" ht="14.25" x14ac:dyDescent="0.2">
      <c r="A112" s="928" t="s">
        <v>647</v>
      </c>
      <c r="B112" s="925">
        <v>0.20799999999999999</v>
      </c>
      <c r="C112" s="926">
        <v>0.20799999999999999</v>
      </c>
      <c r="D112" s="926">
        <v>9.5419847328244295E-3</v>
      </c>
      <c r="E112" s="927">
        <v>9.5419847328244295E-3</v>
      </c>
      <c r="G112" s="517">
        <v>2008</v>
      </c>
      <c r="H112" s="663">
        <v>0.7</v>
      </c>
      <c r="I112" s="663">
        <f t="shared" si="1"/>
        <v>0.30000000000000004</v>
      </c>
    </row>
    <row r="113" spans="1:9" ht="14.25" x14ac:dyDescent="0.2">
      <c r="A113" s="924" t="s">
        <v>648</v>
      </c>
      <c r="B113" s="925">
        <v>4.0596807772380302E-4</v>
      </c>
      <c r="C113" s="926">
        <v>4.0596807772380302E-4</v>
      </c>
      <c r="D113" s="926">
        <v>1.90839694656489E-3</v>
      </c>
      <c r="E113" s="927">
        <v>1.90839694656489E-3</v>
      </c>
      <c r="G113" s="517">
        <v>2009</v>
      </c>
      <c r="H113" s="663">
        <v>0.6</v>
      </c>
      <c r="I113" s="663">
        <f t="shared" si="1"/>
        <v>0.4</v>
      </c>
    </row>
    <row r="114" spans="1:9" ht="14.25" x14ac:dyDescent="0.2">
      <c r="A114" s="928" t="s">
        <v>649</v>
      </c>
      <c r="B114" s="925">
        <v>9.4600000000000004E-2</v>
      </c>
      <c r="C114" s="926">
        <v>9.4600000000000004E-2</v>
      </c>
      <c r="D114" s="926">
        <v>2.9493407356002799E-2</v>
      </c>
      <c r="E114" s="927">
        <v>2.9493407356002799E-2</v>
      </c>
      <c r="G114" s="517">
        <v>2010</v>
      </c>
      <c r="H114" s="663">
        <v>0.5</v>
      </c>
      <c r="I114" s="663">
        <f t="shared" si="1"/>
        <v>0.5</v>
      </c>
    </row>
    <row r="115" spans="1:9" ht="14.25" x14ac:dyDescent="0.2">
      <c r="A115" s="928" t="s">
        <v>650</v>
      </c>
      <c r="B115" s="925">
        <v>0.16600000000000001</v>
      </c>
      <c r="C115" s="926">
        <v>0.16600000000000001</v>
      </c>
      <c r="D115" s="926">
        <v>5.03122831367106E-2</v>
      </c>
      <c r="E115" s="927">
        <v>5.03122831367106E-2</v>
      </c>
      <c r="G115" s="517">
        <v>2011</v>
      </c>
      <c r="H115" s="663">
        <v>0.4</v>
      </c>
      <c r="I115" s="663">
        <f t="shared" si="1"/>
        <v>0.6</v>
      </c>
    </row>
    <row r="116" spans="1:9" ht="14.25" x14ac:dyDescent="0.2">
      <c r="A116" s="924" t="s">
        <v>651</v>
      </c>
      <c r="B116" s="925">
        <v>1.4800000000000001E-2</v>
      </c>
      <c r="C116" s="926">
        <v>1.4800000000000001E-2</v>
      </c>
      <c r="D116" s="926">
        <v>3.0360860513532302E-3</v>
      </c>
      <c r="E116" s="927">
        <v>3.0360860513532302E-3</v>
      </c>
      <c r="G116" s="517">
        <v>2012</v>
      </c>
      <c r="H116" s="663">
        <v>0.3</v>
      </c>
      <c r="I116" s="663">
        <f t="shared" si="1"/>
        <v>0.7</v>
      </c>
    </row>
    <row r="117" spans="1:9" ht="14.25" x14ac:dyDescent="0.2">
      <c r="A117" s="928" t="s">
        <v>652</v>
      </c>
      <c r="B117" s="925">
        <v>1.72E-2</v>
      </c>
      <c r="C117" s="926">
        <v>1.72E-2</v>
      </c>
      <c r="D117" s="926">
        <v>6.5926439972241501E-3</v>
      </c>
      <c r="E117" s="927">
        <v>6.5926439972241501E-3</v>
      </c>
      <c r="G117" s="517">
        <v>2013</v>
      </c>
      <c r="H117" s="663">
        <v>0.2</v>
      </c>
      <c r="I117" s="663">
        <f t="shared" si="1"/>
        <v>0.8</v>
      </c>
    </row>
    <row r="118" spans="1:9" ht="14.25" x14ac:dyDescent="0.2">
      <c r="A118" s="928" t="s">
        <v>653</v>
      </c>
      <c r="B118" s="925">
        <v>6.25E-2</v>
      </c>
      <c r="C118" s="926">
        <v>6.25E-2</v>
      </c>
      <c r="D118" s="926">
        <v>9.5419847328244295E-3</v>
      </c>
      <c r="E118" s="927">
        <v>9.5419847328244295E-3</v>
      </c>
      <c r="G118" s="517">
        <v>2014</v>
      </c>
      <c r="H118" s="663">
        <v>0.1</v>
      </c>
      <c r="I118" s="663">
        <f t="shared" si="1"/>
        <v>0.9</v>
      </c>
    </row>
    <row r="119" spans="1:9" ht="14.25" x14ac:dyDescent="0.2">
      <c r="A119" s="928" t="s">
        <v>654</v>
      </c>
      <c r="B119" s="925">
        <v>0.85760000000000003</v>
      </c>
      <c r="C119" s="926">
        <v>0.85760000000000003</v>
      </c>
      <c r="D119" s="926">
        <v>0.16151977793199199</v>
      </c>
      <c r="E119" s="927">
        <v>0.16151977793199199</v>
      </c>
      <c r="G119" s="517">
        <v>2015</v>
      </c>
      <c r="H119" s="663">
        <v>0</v>
      </c>
      <c r="I119" s="663">
        <f t="shared" si="1"/>
        <v>1</v>
      </c>
    </row>
    <row r="120" spans="1:9" ht="14.25" x14ac:dyDescent="0.2">
      <c r="A120" s="924" t="s">
        <v>655</v>
      </c>
      <c r="B120" s="925">
        <v>0</v>
      </c>
      <c r="C120" s="926">
        <v>0</v>
      </c>
      <c r="D120" s="926">
        <v>0.451075641915337</v>
      </c>
      <c r="E120" s="927">
        <v>0.451075641915337</v>
      </c>
      <c r="G120" s="517">
        <v>2016</v>
      </c>
      <c r="H120" s="663">
        <v>0</v>
      </c>
      <c r="I120" s="663">
        <f t="shared" si="1"/>
        <v>1</v>
      </c>
    </row>
    <row r="121" spans="1:9" ht="14.25" x14ac:dyDescent="0.2">
      <c r="A121" s="924" t="s">
        <v>656</v>
      </c>
      <c r="B121" s="925">
        <v>0.2853</v>
      </c>
      <c r="C121" s="926">
        <v>0.2853</v>
      </c>
      <c r="D121" s="926">
        <v>3.2269257460097199E-2</v>
      </c>
      <c r="E121" s="927">
        <v>3.2269257460097199E-2</v>
      </c>
      <c r="G121" s="517">
        <v>2017</v>
      </c>
      <c r="H121" s="663">
        <v>0</v>
      </c>
      <c r="I121" s="663">
        <f t="shared" si="1"/>
        <v>1</v>
      </c>
    </row>
    <row r="122" spans="1:9" ht="14.25" x14ac:dyDescent="0.2">
      <c r="A122" s="928" t="s">
        <v>657</v>
      </c>
      <c r="B122" s="925">
        <v>0.56030000000000002</v>
      </c>
      <c r="C122" s="926">
        <v>0.56030000000000002</v>
      </c>
      <c r="D122" s="926">
        <v>0.114677307425399</v>
      </c>
      <c r="E122" s="927">
        <v>0.114677307425399</v>
      </c>
      <c r="G122" s="517">
        <v>2018</v>
      </c>
      <c r="H122" s="663">
        <v>0</v>
      </c>
      <c r="I122" s="663">
        <f t="shared" si="1"/>
        <v>1</v>
      </c>
    </row>
    <row r="123" spans="1:9" ht="14.25" x14ac:dyDescent="0.2">
      <c r="A123" s="1152" t="s">
        <v>658</v>
      </c>
      <c r="B123" s="1153">
        <v>0.20830000000000001</v>
      </c>
      <c r="C123" s="1495">
        <v>0.20830000000000001</v>
      </c>
      <c r="D123" s="1495">
        <v>0.173490631505899</v>
      </c>
      <c r="E123" s="1317">
        <v>0.173490631505899</v>
      </c>
      <c r="G123" s="1148" t="s">
        <v>659</v>
      </c>
      <c r="H123" s="1154">
        <v>0</v>
      </c>
      <c r="I123" s="1154">
        <f t="shared" si="1"/>
        <v>1</v>
      </c>
    </row>
    <row r="124" spans="1:9" x14ac:dyDescent="0.2">
      <c r="B124" s="30"/>
      <c r="C124" s="30"/>
      <c r="D124" s="30"/>
      <c r="E124" s="30"/>
    </row>
    <row r="125" spans="1:9" x14ac:dyDescent="0.2">
      <c r="B125" s="30"/>
      <c r="C125" s="30"/>
      <c r="D125" s="30"/>
      <c r="E125" s="30"/>
    </row>
    <row r="128" spans="1:9" x14ac:dyDescent="0.2">
      <c r="B128" s="30"/>
      <c r="C128" s="30"/>
      <c r="D128" s="30"/>
      <c r="E128" s="30"/>
    </row>
    <row r="129" s="30" customFormat="1" x14ac:dyDescent="0.2"/>
    <row r="130" s="30" customFormat="1" x14ac:dyDescent="0.2"/>
    <row r="131" s="30" customFormat="1" x14ac:dyDescent="0.2"/>
    <row r="132" s="30" customFormat="1" x14ac:dyDescent="0.2"/>
    <row r="133" s="30" customFormat="1" x14ac:dyDescent="0.2"/>
  </sheetData>
  <mergeCells count="7">
    <mergeCell ref="B100:C100"/>
    <mergeCell ref="D100:E100"/>
    <mergeCell ref="A1:C1"/>
    <mergeCell ref="B3:D3"/>
    <mergeCell ref="B25:C25"/>
    <mergeCell ref="C58:D58"/>
    <mergeCell ref="A94:D94"/>
  </mergeCells>
  <hyperlinks>
    <hyperlink ref="A1" location="Inhoud!A1" display="Home" xr:uid="{00000000-0004-0000-0F00-000000000000}"/>
    <hyperlink ref="A1:B1" location="Contents!A1" display="To table of contents" xr:uid="{00000000-0004-0000-0F00-000001000000}"/>
    <hyperlink ref="A22" r:id="rId1" xr:uid="{39741EF5-04CD-43E1-B9C2-6FDB9D0CA23F}"/>
    <hyperlink ref="A96" r:id="rId2" xr:uid="{326D9A7D-2966-48EE-83AF-54B6B223A0B6}"/>
    <hyperlink ref="A95" r:id="rId3" display="     * &quot;Factsheet road surface wear January 2016.pdf' (in Dutch).  See:" xr:uid="{A1A88052-C126-4D18-B472-5B981BB8603D}"/>
    <hyperlink ref="A93" r:id="rId4" xr:uid="{E68B4F2F-63DC-40EC-846A-46AECDC15F5B}"/>
  </hyperlinks>
  <pageMargins left="0.70866141732283472" right="0.55118110236220474" top="0.66" bottom="0.81" header="0.44" footer="0.51181102362204722"/>
  <pageSetup paperSize="9" scale="64" orientation="portrait" r:id="rId5"/>
  <headerFooter alignWithMargins="0">
    <oddHeader xml:space="preserve">&amp;R&amp;"Times New Roman,Vet"&amp;11
</oddHeader>
    <oddFooter>&amp;C&amp;12&amp;A</oddFooter>
  </headerFooter>
  <customProperties>
    <customPr name="EpmWorksheetKeyString_GUID" r:id="rId6"/>
  </customPropertie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dimension ref="A1:G53"/>
  <sheetViews>
    <sheetView topLeftCell="A30" zoomScaleNormal="100" workbookViewId="0">
      <selection activeCell="A2" sqref="A2"/>
    </sheetView>
  </sheetViews>
  <sheetFormatPr defaultColWidth="9.33203125" defaultRowHeight="12.75" x14ac:dyDescent="0.2"/>
  <cols>
    <col min="1" max="1" width="10.1640625" style="21" customWidth="1"/>
    <col min="2" max="2" width="15.6640625" style="21" customWidth="1"/>
    <col min="3" max="3" width="2.6640625" style="21" customWidth="1"/>
    <col min="4" max="4" width="15.6640625" style="21" customWidth="1"/>
    <col min="5" max="5" width="2.6640625" style="21" customWidth="1"/>
    <col min="6" max="6" width="15.6640625" style="21" customWidth="1"/>
    <col min="7" max="7" width="2.6640625" style="21" customWidth="1"/>
    <col min="8" max="8" width="11.33203125" style="21" customWidth="1"/>
    <col min="9" max="16384" width="9.33203125" style="21"/>
  </cols>
  <sheetData>
    <row r="1" spans="1:7" ht="30.75" customHeight="1" x14ac:dyDescent="0.2">
      <c r="A1" s="1942" t="s">
        <v>10</v>
      </c>
      <c r="B1" s="1942"/>
    </row>
    <row r="2" spans="1:7" ht="20.25" x14ac:dyDescent="0.3">
      <c r="A2" s="154" t="s">
        <v>660</v>
      </c>
      <c r="B2" s="911"/>
      <c r="C2" s="911"/>
      <c r="D2" s="911"/>
      <c r="E2" s="911"/>
      <c r="F2" s="911"/>
    </row>
    <row r="3" spans="1:7" x14ac:dyDescent="0.2">
      <c r="A3" s="1601"/>
      <c r="B3" s="1602" t="s">
        <v>607</v>
      </c>
      <c r="C3" s="1603"/>
      <c r="D3" s="1983" t="s">
        <v>621</v>
      </c>
      <c r="E3" s="1984"/>
      <c r="F3" s="1984"/>
      <c r="G3" s="1985"/>
    </row>
    <row r="4" spans="1:7" x14ac:dyDescent="0.2">
      <c r="A4" s="912"/>
      <c r="B4" s="913" t="s">
        <v>661</v>
      </c>
      <c r="C4" s="914"/>
      <c r="D4" s="1604" t="s">
        <v>661</v>
      </c>
      <c r="E4" s="915"/>
      <c r="F4" s="915" t="s">
        <v>662</v>
      </c>
      <c r="G4" s="1574"/>
    </row>
    <row r="5" spans="1:7" x14ac:dyDescent="0.2">
      <c r="A5" s="1155"/>
      <c r="B5" s="1156"/>
      <c r="C5" s="1157"/>
      <c r="D5" s="1157"/>
      <c r="E5" s="1496"/>
      <c r="F5" s="1496" t="s">
        <v>663</v>
      </c>
      <c r="G5" s="1313"/>
    </row>
    <row r="6" spans="1:7" x14ac:dyDescent="0.2">
      <c r="A6" s="1573"/>
      <c r="B6" s="1580" t="s">
        <v>664</v>
      </c>
      <c r="C6" s="1605"/>
      <c r="D6" s="64" t="s">
        <v>665</v>
      </c>
      <c r="E6" s="65"/>
      <c r="F6" s="64"/>
      <c r="G6" s="22"/>
    </row>
    <row r="7" spans="1:7" x14ac:dyDescent="0.2">
      <c r="A7" s="23"/>
      <c r="B7" s="1573"/>
      <c r="C7" s="1574"/>
      <c r="D7" s="71"/>
      <c r="E7" s="1574"/>
      <c r="F7" s="71"/>
      <c r="G7" s="1574"/>
    </row>
    <row r="8" spans="1:7" ht="14.25" x14ac:dyDescent="0.2">
      <c r="A8" s="23">
        <v>1980</v>
      </c>
      <c r="B8" s="43">
        <v>0.36</v>
      </c>
      <c r="C8" s="75" t="s">
        <v>666</v>
      </c>
      <c r="D8" s="44">
        <v>240</v>
      </c>
      <c r="E8" s="76" t="s">
        <v>667</v>
      </c>
      <c r="F8" s="43">
        <v>3300</v>
      </c>
      <c r="G8" s="76" t="s">
        <v>668</v>
      </c>
    </row>
    <row r="9" spans="1:7" ht="14.25" x14ac:dyDescent="0.2">
      <c r="A9" s="23">
        <v>1985</v>
      </c>
      <c r="B9" s="43">
        <v>0.36</v>
      </c>
      <c r="C9" s="75" t="s">
        <v>666</v>
      </c>
      <c r="D9" s="44">
        <v>240</v>
      </c>
      <c r="E9" s="76" t="s">
        <v>667</v>
      </c>
      <c r="F9" s="43">
        <v>2000</v>
      </c>
      <c r="G9" s="76" t="s">
        <v>668</v>
      </c>
    </row>
    <row r="10" spans="1:7" ht="14.25" x14ac:dyDescent="0.2">
      <c r="A10" s="23">
        <v>1990</v>
      </c>
      <c r="B10" s="77">
        <v>7.1300000000000002E-2</v>
      </c>
      <c r="C10" s="75" t="s">
        <v>666</v>
      </c>
      <c r="D10" s="44">
        <v>240</v>
      </c>
      <c r="E10" s="76" t="s">
        <v>669</v>
      </c>
      <c r="F10" s="43">
        <v>1780</v>
      </c>
      <c r="G10" s="76" t="s">
        <v>668</v>
      </c>
    </row>
    <row r="11" spans="1:7" ht="14.25" x14ac:dyDescent="0.2">
      <c r="A11" s="23">
        <v>1991</v>
      </c>
      <c r="B11" s="77">
        <v>5.6800000000000003E-2</v>
      </c>
      <c r="C11" s="75" t="s">
        <v>666</v>
      </c>
      <c r="D11" s="44">
        <v>210</v>
      </c>
      <c r="E11" s="76" t="s">
        <v>499</v>
      </c>
      <c r="F11" s="43">
        <v>1800</v>
      </c>
      <c r="G11" s="76" t="s">
        <v>668</v>
      </c>
    </row>
    <row r="12" spans="1:7" ht="14.25" x14ac:dyDescent="0.2">
      <c r="A12" s="23">
        <v>1992</v>
      </c>
      <c r="B12" s="77">
        <v>4.2439999999999999E-2</v>
      </c>
      <c r="C12" s="75" t="s">
        <v>666</v>
      </c>
      <c r="D12" s="44">
        <v>190</v>
      </c>
      <c r="E12" s="76" t="s">
        <v>499</v>
      </c>
      <c r="F12" s="43">
        <v>1800</v>
      </c>
      <c r="G12" s="76" t="s">
        <v>668</v>
      </c>
    </row>
    <row r="13" spans="1:7" ht="14.25" x14ac:dyDescent="0.2">
      <c r="A13" s="23">
        <v>1993</v>
      </c>
      <c r="B13" s="77">
        <v>3.5500000000000004E-2</v>
      </c>
      <c r="C13" s="75" t="s">
        <v>666</v>
      </c>
      <c r="D13" s="44">
        <v>160</v>
      </c>
      <c r="E13" s="76" t="s">
        <v>499</v>
      </c>
      <c r="F13" s="43">
        <v>1800</v>
      </c>
      <c r="G13" s="76" t="s">
        <v>668</v>
      </c>
    </row>
    <row r="14" spans="1:7" ht="14.25" x14ac:dyDescent="0.2">
      <c r="A14" s="23">
        <v>1994</v>
      </c>
      <c r="B14" s="77">
        <v>2.7410000000000004E-2</v>
      </c>
      <c r="C14" s="75" t="s">
        <v>666</v>
      </c>
      <c r="D14" s="44">
        <v>130</v>
      </c>
      <c r="E14" s="76" t="s">
        <v>499</v>
      </c>
      <c r="F14" s="43">
        <v>1750</v>
      </c>
      <c r="G14" s="76" t="s">
        <v>668</v>
      </c>
    </row>
    <row r="15" spans="1:7" ht="14.25" x14ac:dyDescent="0.2">
      <c r="A15" s="23">
        <v>1995</v>
      </c>
      <c r="B15" s="77">
        <v>2.0884000000000003E-2</v>
      </c>
      <c r="C15" s="75" t="s">
        <v>666</v>
      </c>
      <c r="D15" s="44">
        <v>100</v>
      </c>
      <c r="E15" s="76" t="s">
        <v>499</v>
      </c>
      <c r="F15" s="43">
        <v>1600</v>
      </c>
      <c r="G15" s="76" t="s">
        <v>668</v>
      </c>
    </row>
    <row r="16" spans="1:7" ht="14.25" x14ac:dyDescent="0.2">
      <c r="A16" s="23">
        <v>1996</v>
      </c>
      <c r="B16" s="77">
        <v>1.0808799999999999E-2</v>
      </c>
      <c r="C16" s="75" t="s">
        <v>666</v>
      </c>
      <c r="D16" s="44">
        <v>70</v>
      </c>
      <c r="E16" s="76" t="s">
        <v>670</v>
      </c>
      <c r="F16" s="43">
        <v>1189</v>
      </c>
      <c r="G16" s="76" t="s">
        <v>668</v>
      </c>
    </row>
    <row r="17" spans="1:7" ht="14.25" x14ac:dyDescent="0.2">
      <c r="A17" s="23">
        <v>1997</v>
      </c>
      <c r="B17" s="78">
        <v>4.4063700000000002E-4</v>
      </c>
      <c r="C17" s="75" t="s">
        <v>666</v>
      </c>
      <c r="D17" s="44">
        <v>70</v>
      </c>
      <c r="E17" s="76" t="s">
        <v>670</v>
      </c>
      <c r="F17" s="43">
        <v>500</v>
      </c>
      <c r="G17" s="76" t="s">
        <v>668</v>
      </c>
    </row>
    <row r="18" spans="1:7" ht="14.25" x14ac:dyDescent="0.2">
      <c r="A18" s="23">
        <v>1998</v>
      </c>
      <c r="B18" s="79">
        <v>1.0000000000000001E-5</v>
      </c>
      <c r="C18" s="76" t="s">
        <v>668</v>
      </c>
      <c r="D18" s="44">
        <v>70</v>
      </c>
      <c r="E18" s="76" t="s">
        <v>670</v>
      </c>
      <c r="F18" s="43">
        <v>500</v>
      </c>
      <c r="G18" s="76" t="s">
        <v>668</v>
      </c>
    </row>
    <row r="19" spans="1:7" ht="14.25" x14ac:dyDescent="0.2">
      <c r="A19" s="23">
        <v>1999</v>
      </c>
      <c r="B19" s="79">
        <v>1.0000000000000001E-5</v>
      </c>
      <c r="C19" s="76" t="s">
        <v>668</v>
      </c>
      <c r="D19" s="44">
        <v>70</v>
      </c>
      <c r="E19" s="76" t="s">
        <v>670</v>
      </c>
      <c r="F19" s="43">
        <v>500</v>
      </c>
      <c r="G19" s="76" t="s">
        <v>668</v>
      </c>
    </row>
    <row r="20" spans="1:7" ht="14.25" x14ac:dyDescent="0.2">
      <c r="A20" s="23">
        <v>2000</v>
      </c>
      <c r="B20" s="79">
        <v>1.0000000000000001E-5</v>
      </c>
      <c r="C20" s="76" t="s">
        <v>668</v>
      </c>
      <c r="D20" s="44">
        <v>70</v>
      </c>
      <c r="E20" s="75" t="s">
        <v>666</v>
      </c>
      <c r="F20" s="43">
        <v>290</v>
      </c>
      <c r="G20" s="75" t="s">
        <v>666</v>
      </c>
    </row>
    <row r="21" spans="1:7" ht="14.25" x14ac:dyDescent="0.2">
      <c r="A21" s="23">
        <v>2001</v>
      </c>
      <c r="B21" s="79">
        <v>1.0000000000000001E-5</v>
      </c>
      <c r="C21" s="76" t="s">
        <v>668</v>
      </c>
      <c r="D21" s="44">
        <v>50</v>
      </c>
      <c r="E21" s="75" t="s">
        <v>671</v>
      </c>
      <c r="F21" s="43">
        <v>42</v>
      </c>
      <c r="G21" s="75" t="s">
        <v>671</v>
      </c>
    </row>
    <row r="22" spans="1:7" ht="14.25" x14ac:dyDescent="0.2">
      <c r="A22" s="23">
        <v>2002</v>
      </c>
      <c r="B22" s="79">
        <v>1.0000000000000001E-5</v>
      </c>
      <c r="C22" s="76" t="s">
        <v>668</v>
      </c>
      <c r="D22" s="44">
        <v>60</v>
      </c>
      <c r="E22" s="75" t="s">
        <v>671</v>
      </c>
      <c r="F22" s="43">
        <v>34</v>
      </c>
      <c r="G22" s="75" t="s">
        <v>671</v>
      </c>
    </row>
    <row r="23" spans="1:7" ht="14.25" x14ac:dyDescent="0.2">
      <c r="A23" s="23">
        <v>2003</v>
      </c>
      <c r="B23" s="79">
        <v>1.0000000000000001E-5</v>
      </c>
      <c r="C23" s="76" t="s">
        <v>668</v>
      </c>
      <c r="D23" s="44">
        <v>30</v>
      </c>
      <c r="E23" s="75" t="s">
        <v>671</v>
      </c>
      <c r="F23" s="43">
        <v>31</v>
      </c>
      <c r="G23" s="75" t="s">
        <v>671</v>
      </c>
    </row>
    <row r="24" spans="1:7" ht="14.25" x14ac:dyDescent="0.2">
      <c r="A24" s="23">
        <v>2004</v>
      </c>
      <c r="B24" s="79">
        <v>1.0000000000000001E-5</v>
      </c>
      <c r="C24" s="76" t="s">
        <v>668</v>
      </c>
      <c r="D24" s="44">
        <v>30</v>
      </c>
      <c r="E24" s="75" t="s">
        <v>671</v>
      </c>
      <c r="F24" s="43">
        <v>34</v>
      </c>
      <c r="G24" s="75" t="s">
        <v>671</v>
      </c>
    </row>
    <row r="25" spans="1:7" ht="14.25" x14ac:dyDescent="0.2">
      <c r="A25" s="23">
        <v>2005</v>
      </c>
      <c r="B25" s="79">
        <v>1.0000000000000001E-5</v>
      </c>
      <c r="C25" s="76" t="s">
        <v>668</v>
      </c>
      <c r="D25" s="44">
        <v>20</v>
      </c>
      <c r="E25" s="75" t="s">
        <v>671</v>
      </c>
      <c r="F25" s="72">
        <v>8</v>
      </c>
      <c r="G25" s="75" t="s">
        <v>671</v>
      </c>
    </row>
    <row r="26" spans="1:7" ht="14.25" x14ac:dyDescent="0.2">
      <c r="A26" s="23">
        <v>2006</v>
      </c>
      <c r="B26" s="79">
        <v>1.0000000000000001E-5</v>
      </c>
      <c r="C26" s="76" t="s">
        <v>668</v>
      </c>
      <c r="D26" s="44">
        <v>20</v>
      </c>
      <c r="E26" s="75" t="s">
        <v>671</v>
      </c>
      <c r="F26" s="72">
        <v>11</v>
      </c>
      <c r="G26" s="75" t="s">
        <v>671</v>
      </c>
    </row>
    <row r="27" spans="1:7" ht="14.25" x14ac:dyDescent="0.2">
      <c r="A27" s="23">
        <v>2007</v>
      </c>
      <c r="B27" s="79">
        <v>1.0000000000000001E-5</v>
      </c>
      <c r="C27" s="76" t="s">
        <v>668</v>
      </c>
      <c r="D27" s="44">
        <v>20</v>
      </c>
      <c r="E27" s="75" t="s">
        <v>672</v>
      </c>
      <c r="F27" s="72">
        <v>11</v>
      </c>
      <c r="G27" s="75" t="s">
        <v>672</v>
      </c>
    </row>
    <row r="28" spans="1:7" ht="14.25" x14ac:dyDescent="0.2">
      <c r="A28" s="23">
        <v>2008</v>
      </c>
      <c r="B28" s="79">
        <v>1.0000000000000001E-5</v>
      </c>
      <c r="C28" s="76" t="s">
        <v>668</v>
      </c>
      <c r="D28" s="44">
        <v>10</v>
      </c>
      <c r="E28" s="75" t="s">
        <v>672</v>
      </c>
      <c r="F28" s="72">
        <v>10</v>
      </c>
      <c r="G28" s="76" t="s">
        <v>668</v>
      </c>
    </row>
    <row r="29" spans="1:7" ht="14.25" x14ac:dyDescent="0.2">
      <c r="A29" s="23">
        <v>2009</v>
      </c>
      <c r="B29" s="79">
        <v>1.0000000000000001E-5</v>
      </c>
      <c r="C29" s="76" t="s">
        <v>668</v>
      </c>
      <c r="D29" s="44">
        <v>10</v>
      </c>
      <c r="E29" s="75" t="s">
        <v>672</v>
      </c>
      <c r="F29" s="72">
        <v>10</v>
      </c>
      <c r="G29" s="76" t="s">
        <v>668</v>
      </c>
    </row>
    <row r="30" spans="1:7" ht="14.25" x14ac:dyDescent="0.2">
      <c r="A30" s="23">
        <v>2010</v>
      </c>
      <c r="B30" s="79">
        <v>1.0000000000000001E-5</v>
      </c>
      <c r="C30" s="76" t="s">
        <v>668</v>
      </c>
      <c r="D30" s="44">
        <v>10</v>
      </c>
      <c r="E30" s="75" t="s">
        <v>672</v>
      </c>
      <c r="F30" s="72">
        <v>10</v>
      </c>
      <c r="G30" s="76" t="s">
        <v>668</v>
      </c>
    </row>
    <row r="31" spans="1:7" ht="14.25" x14ac:dyDescent="0.2">
      <c r="A31" s="23">
        <v>2011</v>
      </c>
      <c r="B31" s="79">
        <v>1.0000000000000001E-5</v>
      </c>
      <c r="C31" s="76" t="s">
        <v>668</v>
      </c>
      <c r="D31" s="44">
        <v>10</v>
      </c>
      <c r="E31" s="75" t="s">
        <v>672</v>
      </c>
      <c r="F31" s="72">
        <v>10</v>
      </c>
      <c r="G31" s="76" t="s">
        <v>668</v>
      </c>
    </row>
    <row r="32" spans="1:7" ht="14.25" x14ac:dyDescent="0.2">
      <c r="A32" s="23">
        <v>2012</v>
      </c>
      <c r="B32" s="79">
        <v>1.0000000000000001E-5</v>
      </c>
      <c r="C32" s="76" t="s">
        <v>668</v>
      </c>
      <c r="D32" s="44">
        <v>10</v>
      </c>
      <c r="E32" s="75" t="s">
        <v>672</v>
      </c>
      <c r="F32" s="72">
        <v>10</v>
      </c>
      <c r="G32" s="76" t="s">
        <v>668</v>
      </c>
    </row>
    <row r="33" spans="1:7" ht="14.25" x14ac:dyDescent="0.2">
      <c r="A33" s="23">
        <v>2013</v>
      </c>
      <c r="B33" s="79">
        <v>1.0000000000000001E-5</v>
      </c>
      <c r="C33" s="76" t="s">
        <v>668</v>
      </c>
      <c r="D33" s="44">
        <v>10</v>
      </c>
      <c r="E33" s="75" t="s">
        <v>672</v>
      </c>
      <c r="F33" s="72">
        <v>10</v>
      </c>
      <c r="G33" s="76" t="s">
        <v>668</v>
      </c>
    </row>
    <row r="34" spans="1:7" ht="14.25" x14ac:dyDescent="0.2">
      <c r="A34" s="23">
        <v>2014</v>
      </c>
      <c r="B34" s="79">
        <v>1.0000000000000001E-5</v>
      </c>
      <c r="C34" s="76" t="s">
        <v>668</v>
      </c>
      <c r="D34" s="44">
        <v>10</v>
      </c>
      <c r="E34" s="75" t="s">
        <v>672</v>
      </c>
      <c r="F34" s="72">
        <v>10</v>
      </c>
      <c r="G34" s="76" t="s">
        <v>668</v>
      </c>
    </row>
    <row r="35" spans="1:7" ht="14.25" x14ac:dyDescent="0.2">
      <c r="A35" s="23">
        <v>2015</v>
      </c>
      <c r="B35" s="79">
        <v>1.0000000000000001E-5</v>
      </c>
      <c r="C35" s="76" t="s">
        <v>668</v>
      </c>
      <c r="D35" s="44">
        <v>10</v>
      </c>
      <c r="E35" s="75" t="s">
        <v>672</v>
      </c>
      <c r="F35" s="72">
        <v>10</v>
      </c>
      <c r="G35" s="76" t="s">
        <v>668</v>
      </c>
    </row>
    <row r="36" spans="1:7" ht="14.25" x14ac:dyDescent="0.2">
      <c r="A36" s="23">
        <v>2016</v>
      </c>
      <c r="B36" s="79">
        <v>1.0000000000000001E-5</v>
      </c>
      <c r="C36" s="76" t="s">
        <v>668</v>
      </c>
      <c r="D36" s="44">
        <v>10</v>
      </c>
      <c r="E36" s="75" t="s">
        <v>672</v>
      </c>
      <c r="F36" s="72">
        <v>10</v>
      </c>
      <c r="G36" s="76" t="s">
        <v>668</v>
      </c>
    </row>
    <row r="37" spans="1:7" ht="14.25" x14ac:dyDescent="0.2">
      <c r="A37" s="23">
        <v>2017</v>
      </c>
      <c r="B37" s="79">
        <v>1.0000000000000001E-5</v>
      </c>
      <c r="C37" s="76" t="s">
        <v>668</v>
      </c>
      <c r="D37" s="44">
        <v>10</v>
      </c>
      <c r="E37" s="75" t="s">
        <v>672</v>
      </c>
      <c r="F37" s="72">
        <v>10</v>
      </c>
      <c r="G37" s="76" t="s">
        <v>668</v>
      </c>
    </row>
    <row r="38" spans="1:7" ht="14.25" x14ac:dyDescent="0.2">
      <c r="A38" s="23">
        <v>2018</v>
      </c>
      <c r="B38" s="79">
        <v>1.0000000000000001E-5</v>
      </c>
      <c r="C38" s="76" t="s">
        <v>668</v>
      </c>
      <c r="D38" s="44">
        <v>10</v>
      </c>
      <c r="E38" s="75" t="s">
        <v>672</v>
      </c>
      <c r="F38" s="72">
        <v>10</v>
      </c>
      <c r="G38" s="76" t="s">
        <v>668</v>
      </c>
    </row>
    <row r="39" spans="1:7" ht="14.25" x14ac:dyDescent="0.2">
      <c r="A39" s="23">
        <v>2019</v>
      </c>
      <c r="B39" s="79">
        <v>1.0000000000000001E-5</v>
      </c>
      <c r="C39" s="76" t="s">
        <v>668</v>
      </c>
      <c r="D39" s="44">
        <v>10</v>
      </c>
      <c r="E39" s="75" t="s">
        <v>672</v>
      </c>
      <c r="F39" s="72">
        <v>10</v>
      </c>
      <c r="G39" s="76" t="s">
        <v>668</v>
      </c>
    </row>
    <row r="40" spans="1:7" ht="14.25" x14ac:dyDescent="0.2">
      <c r="A40" s="23">
        <v>2020</v>
      </c>
      <c r="B40" s="79">
        <v>1.0000000000000001E-5</v>
      </c>
      <c r="C40" s="76" t="s">
        <v>668</v>
      </c>
      <c r="D40" s="44">
        <v>10</v>
      </c>
      <c r="E40" s="75" t="s">
        <v>672</v>
      </c>
      <c r="F40" s="72">
        <v>10</v>
      </c>
      <c r="G40" s="76" t="s">
        <v>668</v>
      </c>
    </row>
    <row r="41" spans="1:7" ht="14.25" x14ac:dyDescent="0.2">
      <c r="A41" s="23">
        <v>2021</v>
      </c>
      <c r="B41" s="79">
        <v>1.0000000000000001E-5</v>
      </c>
      <c r="C41" s="76" t="s">
        <v>668</v>
      </c>
      <c r="D41" s="44">
        <v>10</v>
      </c>
      <c r="E41" s="75" t="s">
        <v>672</v>
      </c>
      <c r="F41" s="72">
        <v>10</v>
      </c>
      <c r="G41" s="76" t="s">
        <v>668</v>
      </c>
    </row>
    <row r="42" spans="1:7" ht="14.25" x14ac:dyDescent="0.2">
      <c r="A42" s="23">
        <v>2022</v>
      </c>
      <c r="B42" s="79">
        <v>1.0000000000000001E-5</v>
      </c>
      <c r="C42" s="76" t="s">
        <v>668</v>
      </c>
      <c r="D42" s="44">
        <v>10</v>
      </c>
      <c r="E42" s="75" t="s">
        <v>672</v>
      </c>
      <c r="F42" s="72">
        <v>10</v>
      </c>
      <c r="G42" s="76" t="s">
        <v>668</v>
      </c>
    </row>
    <row r="43" spans="1:7" ht="14.25" x14ac:dyDescent="0.2">
      <c r="A43" s="1142">
        <v>2023</v>
      </c>
      <c r="B43" s="1158">
        <v>1.0000000000000001E-5</v>
      </c>
      <c r="C43" s="1318" t="s">
        <v>668</v>
      </c>
      <c r="D43" s="1309">
        <v>10</v>
      </c>
      <c r="E43" s="1319" t="s">
        <v>672</v>
      </c>
      <c r="F43" s="1159">
        <v>10</v>
      </c>
      <c r="G43" s="1318" t="s">
        <v>668</v>
      </c>
    </row>
    <row r="44" spans="1:7" ht="14.25" x14ac:dyDescent="0.2">
      <c r="A44" s="24"/>
      <c r="B44" s="758"/>
      <c r="C44" s="759"/>
      <c r="D44" s="44"/>
      <c r="E44" s="760"/>
      <c r="F44" s="42"/>
      <c r="G44" s="759"/>
    </row>
    <row r="45" spans="1:7" x14ac:dyDescent="0.2">
      <c r="A45" s="916" t="s">
        <v>239</v>
      </c>
      <c r="B45" s="916"/>
      <c r="C45" s="916"/>
    </row>
    <row r="46" spans="1:7" ht="14.25" x14ac:dyDescent="0.2">
      <c r="A46" s="80" t="s">
        <v>667</v>
      </c>
      <c r="B46" s="21" t="s">
        <v>673</v>
      </c>
    </row>
    <row r="47" spans="1:7" ht="14.25" x14ac:dyDescent="0.2">
      <c r="A47" s="80" t="s">
        <v>669</v>
      </c>
      <c r="B47" s="916" t="s">
        <v>674</v>
      </c>
      <c r="C47" s="916"/>
    </row>
    <row r="48" spans="1:7" ht="14.25" x14ac:dyDescent="0.2">
      <c r="A48" s="80" t="s">
        <v>499</v>
      </c>
      <c r="B48" s="916" t="s">
        <v>675</v>
      </c>
      <c r="C48" s="916"/>
    </row>
    <row r="49" spans="1:3" ht="14.25" x14ac:dyDescent="0.2">
      <c r="A49" s="80" t="s">
        <v>670</v>
      </c>
      <c r="B49" s="916" t="s">
        <v>676</v>
      </c>
      <c r="C49" s="916"/>
    </row>
    <row r="50" spans="1:3" ht="14.25" x14ac:dyDescent="0.2">
      <c r="A50" s="80" t="s">
        <v>666</v>
      </c>
      <c r="B50" s="916" t="s">
        <v>677</v>
      </c>
      <c r="C50" s="916"/>
    </row>
    <row r="51" spans="1:3" ht="14.25" x14ac:dyDescent="0.2">
      <c r="A51" s="80" t="s">
        <v>668</v>
      </c>
      <c r="B51" s="916" t="s">
        <v>678</v>
      </c>
      <c r="C51" s="916"/>
    </row>
    <row r="52" spans="1:3" ht="14.25" x14ac:dyDescent="0.2">
      <c r="A52" s="81" t="s">
        <v>671</v>
      </c>
      <c r="B52" s="916" t="s">
        <v>679</v>
      </c>
      <c r="C52" s="916"/>
    </row>
    <row r="53" spans="1:3" ht="14.25" x14ac:dyDescent="0.2">
      <c r="A53" s="82" t="s">
        <v>672</v>
      </c>
      <c r="B53" s="21" t="s">
        <v>680</v>
      </c>
    </row>
  </sheetData>
  <mergeCells count="2">
    <mergeCell ref="D3:G3"/>
    <mergeCell ref="A1:B1"/>
  </mergeCells>
  <hyperlinks>
    <hyperlink ref="A1" location="Inhoud!A1" display="Home" xr:uid="{00000000-0004-0000-1000-000000000000}"/>
  </hyperlinks>
  <pageMargins left="0.63" right="0.4" top="0.6692913385826772" bottom="0.62992125984251968" header="0.51181102362204722" footer="0.51181102362204722"/>
  <pageSetup paperSize="9" scale="75" fitToWidth="4" fitToHeight="3" orientation="portrait" r:id="rId1"/>
  <headerFooter alignWithMargins="0"/>
  <customProperties>
    <customPr name="EpmWorksheetKeyString_GUID" r:id="rId2"/>
  </customProperties>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dimension ref="A1:M121"/>
  <sheetViews>
    <sheetView topLeftCell="A72" zoomScaleNormal="100" workbookViewId="0">
      <selection activeCell="K123" sqref="K123"/>
    </sheetView>
  </sheetViews>
  <sheetFormatPr defaultColWidth="8.6640625" defaultRowHeight="12" x14ac:dyDescent="0.2"/>
  <cols>
    <col min="1" max="1" width="33.33203125" style="504" customWidth="1"/>
    <col min="2" max="2" width="20.33203125" style="504" customWidth="1"/>
    <col min="3" max="5" width="16.6640625" style="504" customWidth="1"/>
    <col min="6" max="16384" width="8.6640625" style="504"/>
  </cols>
  <sheetData>
    <row r="1" spans="1:13" ht="30.75" customHeight="1" x14ac:dyDescent="0.2">
      <c r="A1" s="1942" t="s">
        <v>10</v>
      </c>
      <c r="B1" s="1942"/>
    </row>
    <row r="2" spans="1:13" ht="20.25" x14ac:dyDescent="0.3">
      <c r="A2" s="154" t="s">
        <v>681</v>
      </c>
      <c r="B2" s="839"/>
      <c r="C2" s="840"/>
      <c r="D2" s="840"/>
    </row>
    <row r="3" spans="1:13" ht="14.25" x14ac:dyDescent="0.2">
      <c r="A3" s="83" t="s">
        <v>682</v>
      </c>
      <c r="B3" s="840"/>
      <c r="C3" s="840"/>
      <c r="D3" s="840"/>
      <c r="E3" s="841"/>
      <c r="F3" s="841"/>
      <c r="G3" s="841"/>
      <c r="H3" s="841"/>
      <c r="I3" s="841"/>
      <c r="J3" s="841"/>
      <c r="K3" s="841"/>
      <c r="L3" s="841"/>
      <c r="M3" s="841"/>
    </row>
    <row r="4" spans="1:13" ht="12.75" x14ac:dyDescent="0.2">
      <c r="A4" s="840"/>
      <c r="C4" s="1986" t="s">
        <v>683</v>
      </c>
      <c r="D4" s="1986"/>
      <c r="E4" s="1986"/>
      <c r="F4" s="21"/>
      <c r="G4" s="841"/>
      <c r="H4" s="841"/>
      <c r="I4" s="841"/>
      <c r="J4" s="841"/>
      <c r="K4" s="841"/>
      <c r="L4" s="841"/>
      <c r="M4" s="841"/>
    </row>
    <row r="5" spans="1:13" ht="25.5" x14ac:dyDescent="0.2">
      <c r="A5" s="842"/>
      <c r="B5" s="1606" t="s">
        <v>684</v>
      </c>
      <c r="C5" s="346" t="s">
        <v>685</v>
      </c>
      <c r="D5" s="843" t="s">
        <v>686</v>
      </c>
      <c r="E5" s="844" t="s">
        <v>687</v>
      </c>
      <c r="F5" s="841"/>
      <c r="G5" s="841"/>
      <c r="H5" s="841"/>
      <c r="I5" s="841"/>
      <c r="J5" s="841"/>
      <c r="K5" s="841"/>
      <c r="L5" s="841"/>
      <c r="M5" s="841"/>
    </row>
    <row r="6" spans="1:13" ht="12.75" x14ac:dyDescent="0.2">
      <c r="A6" s="842"/>
      <c r="B6" s="337"/>
      <c r="C6" s="840"/>
      <c r="D6" s="840"/>
      <c r="E6" s="845"/>
      <c r="F6" s="841"/>
      <c r="G6" s="841"/>
      <c r="H6" s="841"/>
      <c r="I6" s="841"/>
      <c r="J6" s="841"/>
      <c r="K6" s="841"/>
      <c r="L6" s="841"/>
      <c r="M6" s="841"/>
    </row>
    <row r="7" spans="1:13" ht="12.75" x14ac:dyDescent="0.2">
      <c r="A7" s="1160" t="s">
        <v>688</v>
      </c>
      <c r="B7" s="1497"/>
      <c r="C7" s="1498">
        <v>20</v>
      </c>
      <c r="D7" s="1499">
        <v>2.5</v>
      </c>
      <c r="E7" s="1320">
        <v>20</v>
      </c>
      <c r="F7" s="841"/>
      <c r="G7" s="841"/>
      <c r="H7" s="841"/>
      <c r="I7" s="841"/>
      <c r="J7" s="841"/>
      <c r="K7" s="841"/>
      <c r="L7" s="841"/>
      <c r="M7" s="841"/>
    </row>
    <row r="8" spans="1:13" ht="12.75" x14ac:dyDescent="0.2">
      <c r="A8" s="842"/>
      <c r="B8" s="337"/>
      <c r="C8" s="843"/>
      <c r="D8" s="843"/>
      <c r="E8" s="844"/>
      <c r="F8" s="841"/>
      <c r="G8" s="841"/>
      <c r="H8" s="841"/>
      <c r="I8" s="841"/>
      <c r="J8" s="841"/>
      <c r="K8" s="841"/>
      <c r="L8" s="841"/>
      <c r="M8" s="841"/>
    </row>
    <row r="9" spans="1:13" ht="12.75" x14ac:dyDescent="0.2">
      <c r="A9" s="84" t="s">
        <v>689</v>
      </c>
      <c r="B9" s="337"/>
      <c r="C9" s="843"/>
      <c r="D9" s="843"/>
      <c r="E9" s="844"/>
      <c r="F9" s="841"/>
      <c r="G9" s="841"/>
      <c r="H9" s="841"/>
      <c r="I9" s="841"/>
      <c r="J9" s="841"/>
      <c r="K9" s="841"/>
      <c r="L9" s="841"/>
      <c r="M9" s="841"/>
    </row>
    <row r="10" spans="1:13" ht="12.75" x14ac:dyDescent="0.2">
      <c r="A10" s="846" t="s">
        <v>690</v>
      </c>
      <c r="B10" s="847">
        <v>0</v>
      </c>
      <c r="C10" s="848">
        <v>1</v>
      </c>
      <c r="D10" s="848">
        <v>1</v>
      </c>
      <c r="E10" s="849">
        <v>1</v>
      </c>
      <c r="F10" s="841"/>
      <c r="G10" s="841"/>
      <c r="H10" s="841"/>
      <c r="I10" s="841"/>
      <c r="J10" s="841"/>
      <c r="K10" s="841"/>
      <c r="L10" s="841"/>
      <c r="M10" s="841"/>
    </row>
    <row r="11" spans="1:13" ht="12.75" x14ac:dyDescent="0.2">
      <c r="A11" s="846">
        <v>1985</v>
      </c>
      <c r="B11" s="847">
        <v>0</v>
      </c>
      <c r="C11" s="848">
        <v>1</v>
      </c>
      <c r="D11" s="848">
        <v>1</v>
      </c>
      <c r="E11" s="849">
        <v>1</v>
      </c>
      <c r="F11" s="841"/>
      <c r="G11" s="841"/>
      <c r="H11" s="841"/>
      <c r="I11" s="841"/>
      <c r="J11" s="841"/>
      <c r="K11" s="841"/>
      <c r="L11" s="841"/>
      <c r="M11" s="841"/>
    </row>
    <row r="12" spans="1:13" ht="12.75" x14ac:dyDescent="0.2">
      <c r="A12" s="846">
        <v>1986</v>
      </c>
      <c r="B12" s="847">
        <v>1.0526315789473648E-2</v>
      </c>
      <c r="C12" s="848">
        <v>0.99</v>
      </c>
      <c r="D12" s="848">
        <v>0.99</v>
      </c>
      <c r="E12" s="849">
        <v>0.99</v>
      </c>
      <c r="F12" s="841"/>
      <c r="G12" s="841"/>
      <c r="H12" s="841"/>
      <c r="I12" s="841"/>
      <c r="J12" s="841"/>
      <c r="K12" s="841"/>
      <c r="L12" s="841"/>
      <c r="M12" s="841"/>
    </row>
    <row r="13" spans="1:13" ht="12.75" x14ac:dyDescent="0.2">
      <c r="A13" s="846">
        <v>1987</v>
      </c>
      <c r="B13" s="847">
        <v>2.1052631578947295E-2</v>
      </c>
      <c r="C13" s="848">
        <v>0.98</v>
      </c>
      <c r="D13" s="848">
        <v>0.99</v>
      </c>
      <c r="E13" s="849">
        <v>0.98</v>
      </c>
      <c r="F13" s="841"/>
      <c r="G13" s="841"/>
      <c r="H13" s="841"/>
      <c r="I13" s="841"/>
      <c r="J13" s="841"/>
      <c r="K13" s="841"/>
      <c r="L13" s="841"/>
      <c r="M13" s="841"/>
    </row>
    <row r="14" spans="1:13" ht="12.75" x14ac:dyDescent="0.2">
      <c r="A14" s="846">
        <v>1988</v>
      </c>
      <c r="B14" s="847">
        <v>3.157894736842113E-2</v>
      </c>
      <c r="C14" s="848">
        <v>0.97</v>
      </c>
      <c r="D14" s="848">
        <v>0.98</v>
      </c>
      <c r="E14" s="849">
        <v>0.97</v>
      </c>
      <c r="F14" s="841"/>
      <c r="G14" s="841"/>
      <c r="H14" s="841"/>
      <c r="I14" s="841"/>
      <c r="J14" s="841"/>
      <c r="K14" s="841"/>
      <c r="L14" s="841"/>
      <c r="M14" s="841"/>
    </row>
    <row r="15" spans="1:13" ht="12.75" x14ac:dyDescent="0.2">
      <c r="A15" s="846">
        <v>1989</v>
      </c>
      <c r="B15" s="847">
        <v>5.2631578947368418E-2</v>
      </c>
      <c r="C15" s="848">
        <v>0.95</v>
      </c>
      <c r="D15" s="848">
        <v>0.97</v>
      </c>
      <c r="E15" s="849">
        <v>0.95</v>
      </c>
      <c r="F15" s="841"/>
      <c r="G15" s="841"/>
      <c r="H15" s="841"/>
      <c r="I15" s="841"/>
      <c r="J15" s="841"/>
      <c r="K15" s="841"/>
      <c r="L15" s="841"/>
      <c r="M15" s="841"/>
    </row>
    <row r="16" spans="1:13" ht="12.75" x14ac:dyDescent="0.2">
      <c r="A16" s="846">
        <v>1990</v>
      </c>
      <c r="B16" s="847">
        <v>0.10526315789473684</v>
      </c>
      <c r="C16" s="848">
        <v>0.9</v>
      </c>
      <c r="D16" s="848">
        <v>0.94</v>
      </c>
      <c r="E16" s="849">
        <v>0.9</v>
      </c>
      <c r="F16" s="841"/>
      <c r="G16" s="841"/>
      <c r="H16" s="841"/>
      <c r="I16" s="841"/>
      <c r="J16" s="841"/>
      <c r="K16" s="841"/>
      <c r="L16" s="841"/>
      <c r="M16" s="841"/>
    </row>
    <row r="17" spans="1:13" ht="12.75" x14ac:dyDescent="0.2">
      <c r="A17" s="846">
        <v>1991</v>
      </c>
      <c r="B17" s="847">
        <v>0.13684210526315796</v>
      </c>
      <c r="C17" s="848">
        <v>0.87</v>
      </c>
      <c r="D17" s="848">
        <v>0.92</v>
      </c>
      <c r="E17" s="849">
        <v>0.87</v>
      </c>
      <c r="F17" s="841"/>
      <c r="G17" s="841"/>
      <c r="H17" s="841"/>
      <c r="I17" s="841"/>
      <c r="J17" s="841"/>
      <c r="K17" s="841"/>
      <c r="L17" s="841"/>
      <c r="M17" s="841"/>
    </row>
    <row r="18" spans="1:13" ht="12.75" x14ac:dyDescent="0.2">
      <c r="A18" s="846">
        <v>1992</v>
      </c>
      <c r="B18" s="847">
        <v>0.16842105263157892</v>
      </c>
      <c r="C18" s="848">
        <v>0.84</v>
      </c>
      <c r="D18" s="848">
        <v>0.9</v>
      </c>
      <c r="E18" s="849">
        <v>0.84</v>
      </c>
      <c r="F18" s="841"/>
      <c r="G18" s="841"/>
      <c r="H18" s="841"/>
      <c r="I18" s="841"/>
      <c r="J18" s="841"/>
      <c r="K18" s="841"/>
      <c r="L18" s="841"/>
      <c r="M18" s="841"/>
    </row>
    <row r="19" spans="1:13" ht="12.75" x14ac:dyDescent="0.2">
      <c r="A19" s="846">
        <v>1993</v>
      </c>
      <c r="B19" s="847">
        <v>0.22105263157894733</v>
      </c>
      <c r="C19" s="848">
        <v>0.79</v>
      </c>
      <c r="D19" s="848">
        <v>0.87</v>
      </c>
      <c r="E19" s="849">
        <v>0.79</v>
      </c>
      <c r="F19" s="841"/>
      <c r="G19" s="841"/>
      <c r="H19" s="841"/>
      <c r="I19" s="841"/>
      <c r="J19" s="841"/>
      <c r="K19" s="841"/>
      <c r="L19" s="841"/>
      <c r="M19" s="841"/>
    </row>
    <row r="20" spans="1:13" ht="12.75" x14ac:dyDescent="0.2">
      <c r="A20" s="846">
        <v>1994</v>
      </c>
      <c r="B20" s="847">
        <v>0.25263157894736848</v>
      </c>
      <c r="C20" s="848">
        <v>0.76</v>
      </c>
      <c r="D20" s="848">
        <v>0.84</v>
      </c>
      <c r="E20" s="849">
        <v>0.76</v>
      </c>
      <c r="F20" s="841"/>
      <c r="G20" s="841"/>
      <c r="H20" s="841"/>
      <c r="I20" s="841"/>
      <c r="J20" s="841"/>
      <c r="K20" s="841"/>
      <c r="L20" s="841"/>
      <c r="M20" s="841"/>
    </row>
    <row r="21" spans="1:13" ht="12.75" x14ac:dyDescent="0.2">
      <c r="A21" s="846">
        <v>1995</v>
      </c>
      <c r="B21" s="847">
        <v>0.3052631578947369</v>
      </c>
      <c r="C21" s="848">
        <v>0.71</v>
      </c>
      <c r="D21" s="848">
        <v>0.81</v>
      </c>
      <c r="E21" s="849">
        <v>0.71</v>
      </c>
      <c r="F21" s="841"/>
      <c r="G21" s="841"/>
      <c r="H21" s="841"/>
      <c r="I21" s="841"/>
      <c r="J21" s="841"/>
      <c r="K21" s="841"/>
      <c r="L21" s="841"/>
      <c r="M21" s="841"/>
    </row>
    <row r="22" spans="1:13" ht="12.75" x14ac:dyDescent="0.2">
      <c r="A22" s="846">
        <v>1996</v>
      </c>
      <c r="B22" s="847">
        <v>0.36842105263157893</v>
      </c>
      <c r="C22" s="848">
        <v>0.65</v>
      </c>
      <c r="D22" s="848">
        <v>0.78</v>
      </c>
      <c r="E22" s="849">
        <v>0.65</v>
      </c>
      <c r="F22" s="841"/>
      <c r="G22" s="841"/>
      <c r="H22" s="841"/>
      <c r="I22" s="841"/>
      <c r="J22" s="841"/>
      <c r="K22" s="841"/>
      <c r="L22" s="841"/>
      <c r="M22" s="841"/>
    </row>
    <row r="23" spans="1:13" ht="12.75" x14ac:dyDescent="0.2">
      <c r="A23" s="846">
        <v>1997</v>
      </c>
      <c r="B23" s="847">
        <v>0.42105263157894735</v>
      </c>
      <c r="C23" s="848">
        <v>0.6</v>
      </c>
      <c r="D23" s="848">
        <v>0.74</v>
      </c>
      <c r="E23" s="849">
        <v>0.6</v>
      </c>
      <c r="F23" s="841"/>
      <c r="G23" s="841"/>
      <c r="H23" s="841"/>
      <c r="I23" s="841"/>
      <c r="J23" s="841"/>
      <c r="K23" s="841"/>
      <c r="L23" s="841"/>
      <c r="M23" s="841"/>
    </row>
    <row r="24" spans="1:13" ht="12.75" x14ac:dyDescent="0.2">
      <c r="A24" s="846">
        <v>1998</v>
      </c>
      <c r="B24" s="847">
        <v>0.47368421052631576</v>
      </c>
      <c r="C24" s="848">
        <v>0.55000000000000004</v>
      </c>
      <c r="D24" s="848">
        <v>0.71</v>
      </c>
      <c r="E24" s="849">
        <v>0.55000000000000004</v>
      </c>
      <c r="F24" s="841"/>
      <c r="G24" s="841"/>
      <c r="H24" s="841"/>
      <c r="I24" s="841"/>
      <c r="J24" s="841"/>
      <c r="K24" s="841"/>
      <c r="L24" s="841"/>
      <c r="M24" s="841"/>
    </row>
    <row r="25" spans="1:13" ht="12.75" x14ac:dyDescent="0.2">
      <c r="A25" s="846">
        <v>1999</v>
      </c>
      <c r="B25" s="847">
        <v>0.5043333333333333</v>
      </c>
      <c r="C25" s="848">
        <v>0.52088333333333336</v>
      </c>
      <c r="D25" s="848">
        <v>0.69740000000000002</v>
      </c>
      <c r="E25" s="849">
        <v>0.52088333333333336</v>
      </c>
      <c r="F25" s="841"/>
      <c r="G25" s="841"/>
      <c r="H25" s="841"/>
      <c r="I25" s="841"/>
      <c r="J25" s="841"/>
      <c r="K25" s="841"/>
      <c r="L25" s="841"/>
      <c r="M25" s="841"/>
    </row>
    <row r="26" spans="1:13" ht="12.75" x14ac:dyDescent="0.2">
      <c r="A26" s="846">
        <v>2000</v>
      </c>
      <c r="B26" s="847">
        <v>0.52966666666666662</v>
      </c>
      <c r="C26" s="848">
        <v>0.49681666666666668</v>
      </c>
      <c r="D26" s="848">
        <v>0.68220000000000003</v>
      </c>
      <c r="E26" s="849">
        <v>0.49681666666666668</v>
      </c>
      <c r="F26" s="841"/>
      <c r="G26" s="841"/>
      <c r="H26" s="841"/>
      <c r="I26" s="841"/>
      <c r="J26" s="841"/>
      <c r="K26" s="841"/>
      <c r="L26" s="841"/>
      <c r="M26" s="841"/>
    </row>
    <row r="27" spans="1:13" ht="12.75" x14ac:dyDescent="0.2">
      <c r="A27" s="846">
        <v>2001</v>
      </c>
      <c r="B27" s="847">
        <v>0.55500000000000005</v>
      </c>
      <c r="C27" s="848">
        <v>0.47274999999999995</v>
      </c>
      <c r="D27" s="848">
        <v>0.66700000000000004</v>
      </c>
      <c r="E27" s="849">
        <v>0.47274999999999995</v>
      </c>
      <c r="F27" s="841"/>
      <c r="G27" s="841"/>
      <c r="H27" s="841"/>
      <c r="I27" s="841"/>
      <c r="J27" s="841"/>
      <c r="K27" s="841"/>
      <c r="L27" s="841"/>
      <c r="M27" s="841"/>
    </row>
    <row r="28" spans="1:13" ht="12.75" x14ac:dyDescent="0.2">
      <c r="A28" s="846">
        <v>2002</v>
      </c>
      <c r="B28" s="847">
        <v>0.59840000000000004</v>
      </c>
      <c r="C28" s="848">
        <v>0.43151999999999996</v>
      </c>
      <c r="D28" s="848">
        <v>0.64095999999999997</v>
      </c>
      <c r="E28" s="849">
        <v>0.43151999999999996</v>
      </c>
      <c r="F28" s="841"/>
      <c r="G28" s="841"/>
      <c r="H28" s="841"/>
      <c r="I28" s="841"/>
      <c r="J28" s="841"/>
      <c r="K28" s="841"/>
      <c r="L28" s="841"/>
      <c r="M28" s="841"/>
    </row>
    <row r="29" spans="1:13" ht="12.75" x14ac:dyDescent="0.2">
      <c r="A29" s="846">
        <v>2003</v>
      </c>
      <c r="B29" s="847">
        <v>0.62180000000000002</v>
      </c>
      <c r="C29" s="848">
        <v>0.40928999999999999</v>
      </c>
      <c r="D29" s="848">
        <v>0.62692000000000003</v>
      </c>
      <c r="E29" s="849">
        <v>0.40928999999999999</v>
      </c>
      <c r="F29" s="841"/>
      <c r="G29" s="841"/>
      <c r="H29" s="841"/>
      <c r="I29" s="841"/>
      <c r="J29" s="841"/>
      <c r="K29" s="841"/>
      <c r="L29" s="841"/>
      <c r="M29" s="841"/>
    </row>
    <row r="30" spans="1:13" ht="12.75" x14ac:dyDescent="0.2">
      <c r="A30" s="846">
        <v>2004</v>
      </c>
      <c r="B30" s="847">
        <v>0.65361999999999987</v>
      </c>
      <c r="C30" s="848">
        <v>0.37906100000000004</v>
      </c>
      <c r="D30" s="848">
        <v>0.60782800000000003</v>
      </c>
      <c r="E30" s="849">
        <v>0.37906100000000004</v>
      </c>
      <c r="F30" s="841"/>
      <c r="G30" s="841"/>
      <c r="H30" s="841"/>
      <c r="I30" s="841"/>
      <c r="J30" s="841"/>
      <c r="K30" s="841"/>
      <c r="L30" s="841"/>
      <c r="M30" s="841"/>
    </row>
    <row r="31" spans="1:13" ht="12.75" x14ac:dyDescent="0.2">
      <c r="A31" s="846">
        <v>2005</v>
      </c>
      <c r="B31" s="847">
        <v>0.68544000000000005</v>
      </c>
      <c r="C31" s="848">
        <v>0.34883200000000003</v>
      </c>
      <c r="D31" s="848">
        <v>0.58873600000000004</v>
      </c>
      <c r="E31" s="849">
        <v>0.34883200000000003</v>
      </c>
      <c r="F31" s="841"/>
      <c r="G31" s="841"/>
      <c r="H31" s="841"/>
      <c r="I31" s="841"/>
      <c r="J31" s="841"/>
      <c r="K31" s="841"/>
      <c r="L31" s="841"/>
      <c r="M31" s="841"/>
    </row>
    <row r="32" spans="1:13" ht="12.75" x14ac:dyDescent="0.2">
      <c r="A32" s="846">
        <v>2006</v>
      </c>
      <c r="B32" s="847">
        <v>0.71726000000000001</v>
      </c>
      <c r="C32" s="848">
        <v>0.31860299999999997</v>
      </c>
      <c r="D32" s="848">
        <v>0.56964400000000004</v>
      </c>
      <c r="E32" s="849">
        <v>0.31860299999999997</v>
      </c>
      <c r="F32" s="841"/>
      <c r="G32" s="841"/>
      <c r="H32" s="841"/>
      <c r="I32" s="841"/>
      <c r="J32" s="841"/>
      <c r="K32" s="841"/>
      <c r="L32" s="841"/>
      <c r="M32" s="841"/>
    </row>
    <row r="33" spans="1:13" ht="12.75" x14ac:dyDescent="0.2">
      <c r="A33" s="846">
        <v>2007</v>
      </c>
      <c r="B33" s="847">
        <v>0.74907999999999997</v>
      </c>
      <c r="C33" s="848">
        <v>0.28837400000000002</v>
      </c>
      <c r="D33" s="848">
        <v>0.55055200000000004</v>
      </c>
      <c r="E33" s="849">
        <v>0.28837400000000002</v>
      </c>
      <c r="F33" s="841"/>
      <c r="G33" s="841"/>
      <c r="H33" s="841"/>
      <c r="I33" s="841"/>
      <c r="J33" s="841"/>
      <c r="K33" s="841"/>
      <c r="L33" s="841"/>
      <c r="M33" s="841"/>
    </row>
    <row r="34" spans="1:13" ht="12.75" x14ac:dyDescent="0.2">
      <c r="A34" s="846">
        <v>2008</v>
      </c>
      <c r="B34" s="847">
        <v>0.78090000000000004</v>
      </c>
      <c r="C34" s="848">
        <v>0.25814499999999996</v>
      </c>
      <c r="D34" s="848">
        <v>0.53146000000000004</v>
      </c>
      <c r="E34" s="849">
        <v>0.25814499999999996</v>
      </c>
      <c r="F34" s="841"/>
      <c r="G34" s="841"/>
      <c r="H34" s="841"/>
      <c r="I34" s="841"/>
      <c r="J34" s="841"/>
      <c r="K34" s="841"/>
      <c r="L34" s="841"/>
      <c r="M34" s="841"/>
    </row>
    <row r="35" spans="1:13" ht="12.75" x14ac:dyDescent="0.2">
      <c r="A35" s="846">
        <v>2009</v>
      </c>
      <c r="B35" s="847">
        <v>0.79280000000000006</v>
      </c>
      <c r="C35" s="848">
        <v>0.24683999999999995</v>
      </c>
      <c r="D35" s="848">
        <v>0.52432000000000001</v>
      </c>
      <c r="E35" s="849">
        <v>0.24683999999999995</v>
      </c>
      <c r="F35" s="841"/>
      <c r="G35" s="841"/>
      <c r="H35" s="841"/>
      <c r="I35" s="841"/>
      <c r="J35" s="841"/>
      <c r="K35" s="841"/>
      <c r="L35" s="841"/>
      <c r="M35" s="841"/>
    </row>
    <row r="36" spans="1:13" ht="12.75" x14ac:dyDescent="0.2">
      <c r="A36" s="846">
        <v>2010</v>
      </c>
      <c r="B36" s="847">
        <v>0.82680000000000009</v>
      </c>
      <c r="C36" s="848">
        <v>0.21453999999999993</v>
      </c>
      <c r="D36" s="848">
        <v>0.50391999999999992</v>
      </c>
      <c r="E36" s="849">
        <v>0.21453999999999993</v>
      </c>
      <c r="F36" s="841"/>
      <c r="G36" s="841"/>
      <c r="H36" s="841"/>
      <c r="I36" s="841"/>
      <c r="J36" s="841"/>
      <c r="K36" s="841"/>
      <c r="L36" s="841"/>
      <c r="M36" s="841"/>
    </row>
    <row r="37" spans="1:13" ht="12.75" x14ac:dyDescent="0.2">
      <c r="A37" s="846">
        <v>2011</v>
      </c>
      <c r="B37" s="847">
        <v>0.83129999999999993</v>
      </c>
      <c r="C37" s="848">
        <v>0.21026500000000006</v>
      </c>
      <c r="D37" s="848">
        <v>0.50122</v>
      </c>
      <c r="E37" s="849">
        <v>0.21026500000000006</v>
      </c>
      <c r="F37" s="841"/>
      <c r="G37" s="841"/>
      <c r="H37" s="841"/>
      <c r="I37" s="841"/>
      <c r="J37" s="841"/>
      <c r="K37" s="841"/>
      <c r="L37" s="841"/>
      <c r="M37" s="841"/>
    </row>
    <row r="38" spans="1:13" ht="12.75" x14ac:dyDescent="0.2">
      <c r="A38" s="846">
        <v>2012</v>
      </c>
      <c r="B38" s="847">
        <v>0.85089999999999988</v>
      </c>
      <c r="C38" s="848">
        <v>0.19164500000000001</v>
      </c>
      <c r="D38" s="848">
        <v>0.48946000000000001</v>
      </c>
      <c r="E38" s="849">
        <v>0.19164500000000001</v>
      </c>
      <c r="F38" s="841"/>
      <c r="G38" s="841"/>
      <c r="H38" s="841"/>
      <c r="I38" s="841"/>
      <c r="J38" s="841"/>
      <c r="K38" s="841"/>
      <c r="L38" s="841"/>
      <c r="M38" s="841"/>
    </row>
    <row r="39" spans="1:13" ht="12.75" x14ac:dyDescent="0.2">
      <c r="A39" s="846">
        <v>2013</v>
      </c>
      <c r="B39" s="847">
        <v>0.86360000000000003</v>
      </c>
      <c r="C39" s="848">
        <v>0.17957999999999996</v>
      </c>
      <c r="D39" s="848">
        <v>0.48183999999999999</v>
      </c>
      <c r="E39" s="849">
        <v>0.17957999999999996</v>
      </c>
      <c r="F39" s="841"/>
      <c r="G39" s="841"/>
      <c r="H39" s="841"/>
      <c r="I39" s="841"/>
      <c r="J39" s="841"/>
      <c r="K39" s="841"/>
      <c r="L39" s="841"/>
      <c r="M39" s="841"/>
    </row>
    <row r="40" spans="1:13" ht="12.75" x14ac:dyDescent="0.2">
      <c r="A40" s="846">
        <v>2014</v>
      </c>
      <c r="B40" s="847">
        <v>0.87879999999999991</v>
      </c>
      <c r="C40" s="848">
        <v>0.16514000000000009</v>
      </c>
      <c r="D40" s="848">
        <v>0.47272000000000008</v>
      </c>
      <c r="E40" s="849">
        <v>0.16514000000000009</v>
      </c>
      <c r="F40" s="841"/>
      <c r="G40" s="841"/>
      <c r="H40" s="841"/>
      <c r="I40" s="841"/>
      <c r="J40" s="841"/>
      <c r="K40" s="841"/>
      <c r="L40" s="841"/>
      <c r="M40" s="841"/>
    </row>
    <row r="41" spans="1:13" ht="12.75" x14ac:dyDescent="0.2">
      <c r="A41" s="846">
        <v>2015</v>
      </c>
      <c r="B41" s="847">
        <v>0.9</v>
      </c>
      <c r="C41" s="848">
        <v>0.14499999999999999</v>
      </c>
      <c r="D41" s="848">
        <v>0.46</v>
      </c>
      <c r="E41" s="849">
        <v>0.14499999999999999</v>
      </c>
      <c r="F41" s="841"/>
      <c r="G41" s="841"/>
      <c r="H41" s="841"/>
      <c r="I41" s="841"/>
      <c r="J41" s="841"/>
      <c r="K41" s="841"/>
      <c r="L41" s="841"/>
      <c r="M41" s="841"/>
    </row>
    <row r="42" spans="1:13" ht="12.75" x14ac:dyDescent="0.2">
      <c r="A42" s="846">
        <v>2016</v>
      </c>
      <c r="B42" s="847">
        <v>0.92</v>
      </c>
      <c r="C42" s="848">
        <v>0.12599999999999997</v>
      </c>
      <c r="D42" s="848">
        <v>0.44800000000000001</v>
      </c>
      <c r="E42" s="849">
        <v>0.12599999999999997</v>
      </c>
      <c r="F42" s="841"/>
      <c r="G42" s="841"/>
      <c r="H42" s="841"/>
      <c r="I42" s="841"/>
      <c r="J42" s="841"/>
      <c r="K42" s="841"/>
      <c r="L42" s="841"/>
      <c r="M42" s="841"/>
    </row>
    <row r="43" spans="1:13" ht="12.75" x14ac:dyDescent="0.2">
      <c r="A43" s="846">
        <v>2017</v>
      </c>
      <c r="B43" s="847">
        <v>0.93</v>
      </c>
      <c r="C43" s="848">
        <v>0.11649999999999996</v>
      </c>
      <c r="D43" s="848">
        <v>0.442</v>
      </c>
      <c r="E43" s="849">
        <v>0.11649999999999996</v>
      </c>
      <c r="F43" s="841"/>
      <c r="G43" s="841"/>
      <c r="H43" s="841"/>
      <c r="I43" s="841"/>
      <c r="J43" s="841"/>
      <c r="K43" s="841"/>
      <c r="L43" s="841"/>
      <c r="M43" s="841"/>
    </row>
    <row r="44" spans="1:13" ht="12.75" x14ac:dyDescent="0.2">
      <c r="A44" s="846">
        <v>2018</v>
      </c>
      <c r="B44" s="847">
        <v>0.93684210526315792</v>
      </c>
      <c r="C44" s="848">
        <v>0.11</v>
      </c>
      <c r="D44" s="848">
        <v>0.43</v>
      </c>
      <c r="E44" s="849">
        <v>0.11</v>
      </c>
    </row>
    <row r="45" spans="1:13" ht="12.75" x14ac:dyDescent="0.2">
      <c r="A45" s="527">
        <v>2019</v>
      </c>
      <c r="B45" s="528">
        <v>0.95799999999999996</v>
      </c>
      <c r="C45" s="526">
        <v>8.9900000000000035E-2</v>
      </c>
      <c r="D45" s="526">
        <v>0.42520000000000002</v>
      </c>
      <c r="E45" s="525">
        <v>8.9900000000000035E-2</v>
      </c>
    </row>
    <row r="46" spans="1:13" ht="12.75" x14ac:dyDescent="0.2">
      <c r="A46" s="527">
        <v>2020</v>
      </c>
      <c r="B46" s="528">
        <v>0.95799999999999996</v>
      </c>
      <c r="C46" s="526">
        <v>8.9900000000000035E-2</v>
      </c>
      <c r="D46" s="526">
        <v>0.42520000000000002</v>
      </c>
      <c r="E46" s="525">
        <v>8.9900000000000035E-2</v>
      </c>
    </row>
    <row r="47" spans="1:13" ht="12.75" x14ac:dyDescent="0.2">
      <c r="A47" s="527">
        <v>2021</v>
      </c>
      <c r="B47" s="528">
        <v>0.95799999999999996</v>
      </c>
      <c r="C47" s="526">
        <v>8.9900000000000035E-2</v>
      </c>
      <c r="D47" s="526">
        <v>0.42520000000000002</v>
      </c>
      <c r="E47" s="525">
        <v>8.9900000000000035E-2</v>
      </c>
    </row>
    <row r="48" spans="1:13" ht="12.75" x14ac:dyDescent="0.2">
      <c r="A48" s="527">
        <v>2022</v>
      </c>
      <c r="B48" s="528">
        <v>0.95799999999999996</v>
      </c>
      <c r="C48" s="526">
        <v>8.9900000000000035E-2</v>
      </c>
      <c r="D48" s="526">
        <v>0.42520000000000002</v>
      </c>
      <c r="E48" s="525">
        <v>8.9900000000000035E-2</v>
      </c>
    </row>
    <row r="49" spans="1:10" ht="12.75" x14ac:dyDescent="0.2">
      <c r="A49" s="1500">
        <v>2023</v>
      </c>
      <c r="B49" s="1501">
        <v>0.95799999999999996</v>
      </c>
      <c r="C49" s="1502">
        <v>8.9900000000000035E-2</v>
      </c>
      <c r="D49" s="1502">
        <v>0.42520000000000002</v>
      </c>
      <c r="E49" s="1321">
        <v>8.9900000000000035E-2</v>
      </c>
    </row>
    <row r="50" spans="1:10" ht="12.75" x14ac:dyDescent="0.2">
      <c r="A50" s="504" t="s">
        <v>691</v>
      </c>
      <c r="B50" s="850" t="s">
        <v>692</v>
      </c>
      <c r="C50" s="840"/>
      <c r="D50" s="840"/>
    </row>
    <row r="51" spans="1:10" s="852" customFormat="1" ht="15" customHeight="1" x14ac:dyDescent="0.2">
      <c r="A51" s="851" t="s">
        <v>693</v>
      </c>
      <c r="C51" s="853"/>
      <c r="D51" s="853"/>
    </row>
    <row r="52" spans="1:10" ht="12.75" x14ac:dyDescent="0.2">
      <c r="A52" s="524" t="s">
        <v>694</v>
      </c>
      <c r="B52" s="854"/>
      <c r="C52" s="523"/>
      <c r="D52" s="840"/>
    </row>
    <row r="53" spans="1:10" ht="12.75" x14ac:dyDescent="0.2">
      <c r="A53" s="506" t="s">
        <v>695</v>
      </c>
      <c r="B53" s="854"/>
      <c r="C53" s="854"/>
    </row>
    <row r="54" spans="1:10" ht="12.75" x14ac:dyDescent="0.2">
      <c r="A54" s="519" t="s">
        <v>696</v>
      </c>
      <c r="B54" s="854"/>
      <c r="C54" s="854"/>
    </row>
    <row r="55" spans="1:10" ht="12.75" x14ac:dyDescent="0.2">
      <c r="A55" s="506" t="s">
        <v>543</v>
      </c>
      <c r="B55" s="854"/>
      <c r="C55" s="854"/>
      <c r="J55" s="94"/>
    </row>
    <row r="56" spans="1:10" ht="12.75" x14ac:dyDescent="0.2">
      <c r="A56" s="506" t="s">
        <v>568</v>
      </c>
      <c r="B56" s="854"/>
      <c r="C56" s="854"/>
      <c r="J56" s="94"/>
    </row>
    <row r="57" spans="1:10" ht="12.75" x14ac:dyDescent="0.2">
      <c r="A57" s="507" t="s">
        <v>545</v>
      </c>
      <c r="B57" s="854"/>
      <c r="C57" s="854"/>
      <c r="G57" s="522"/>
    </row>
    <row r="58" spans="1:10" ht="12.75" x14ac:dyDescent="0.2">
      <c r="A58" s="855"/>
      <c r="G58" s="521"/>
    </row>
    <row r="59" spans="1:10" ht="20.25" x14ac:dyDescent="0.3">
      <c r="A59" s="154" t="s">
        <v>697</v>
      </c>
      <c r="C59" s="86"/>
      <c r="G59" s="520"/>
    </row>
    <row r="60" spans="1:10" ht="15.75" x14ac:dyDescent="0.25">
      <c r="A60" s="26" t="s">
        <v>698</v>
      </c>
      <c r="C60" s="86"/>
      <c r="G60" s="520"/>
    </row>
    <row r="61" spans="1:10" ht="12.75" x14ac:dyDescent="0.2">
      <c r="A61" s="1607"/>
      <c r="B61" s="856" t="s">
        <v>699</v>
      </c>
      <c r="C61" s="856" t="s">
        <v>518</v>
      </c>
      <c r="D61" s="856" t="s">
        <v>519</v>
      </c>
    </row>
    <row r="62" spans="1:10" ht="12.75" x14ac:dyDescent="0.2">
      <c r="A62" s="1608">
        <v>1990</v>
      </c>
      <c r="B62" s="857">
        <v>0</v>
      </c>
      <c r="C62" s="858">
        <v>85</v>
      </c>
      <c r="D62" s="859">
        <v>85</v>
      </c>
      <c r="G62" s="518"/>
    </row>
    <row r="63" spans="1:10" ht="12.75" x14ac:dyDescent="0.2">
      <c r="A63" s="1609">
        <v>1991</v>
      </c>
      <c r="B63" s="1610">
        <v>0</v>
      </c>
      <c r="C63" s="1611">
        <v>82</v>
      </c>
      <c r="D63" s="1612">
        <v>79</v>
      </c>
      <c r="G63" s="518"/>
    </row>
    <row r="64" spans="1:10" ht="12.75" x14ac:dyDescent="0.2">
      <c r="A64" s="1609">
        <v>1992</v>
      </c>
      <c r="B64" s="1610">
        <v>0</v>
      </c>
      <c r="C64" s="1611">
        <v>78</v>
      </c>
      <c r="D64" s="1612">
        <v>73</v>
      </c>
      <c r="G64" s="518"/>
    </row>
    <row r="65" spans="1:7" ht="12.75" x14ac:dyDescent="0.2">
      <c r="A65" s="1609">
        <v>1993</v>
      </c>
      <c r="B65" s="1610">
        <v>0</v>
      </c>
      <c r="C65" s="1611">
        <v>75</v>
      </c>
      <c r="D65" s="1612">
        <v>67</v>
      </c>
      <c r="G65" s="518"/>
    </row>
    <row r="66" spans="1:7" ht="12.75" x14ac:dyDescent="0.2">
      <c r="A66" s="1609">
        <v>1994</v>
      </c>
      <c r="B66" s="1610">
        <v>0</v>
      </c>
      <c r="C66" s="1611">
        <v>71</v>
      </c>
      <c r="D66" s="1612">
        <v>61</v>
      </c>
      <c r="G66" s="518"/>
    </row>
    <row r="67" spans="1:7" ht="12.75" x14ac:dyDescent="0.2">
      <c r="A67" s="1609">
        <v>1995</v>
      </c>
      <c r="B67" s="1610">
        <v>0</v>
      </c>
      <c r="C67" s="1611">
        <v>68</v>
      </c>
      <c r="D67" s="1612">
        <v>55</v>
      </c>
      <c r="G67" s="518"/>
    </row>
    <row r="68" spans="1:7" ht="12.75" x14ac:dyDescent="0.2">
      <c r="A68" s="1609">
        <v>1996</v>
      </c>
      <c r="B68" s="1610">
        <v>0</v>
      </c>
      <c r="C68" s="1611">
        <v>65</v>
      </c>
      <c r="D68" s="1612">
        <v>49</v>
      </c>
      <c r="G68" s="518"/>
    </row>
    <row r="69" spans="1:7" ht="12.75" x14ac:dyDescent="0.2">
      <c r="A69" s="1609">
        <v>1997</v>
      </c>
      <c r="B69" s="1610">
        <v>0</v>
      </c>
      <c r="C69" s="1611">
        <v>61</v>
      </c>
      <c r="D69" s="1612">
        <v>43</v>
      </c>
      <c r="G69" s="518"/>
    </row>
    <row r="70" spans="1:7" ht="12.75" x14ac:dyDescent="0.2">
      <c r="A70" s="1609">
        <v>1998</v>
      </c>
      <c r="B70" s="1610">
        <v>0</v>
      </c>
      <c r="C70" s="1611">
        <v>58</v>
      </c>
      <c r="D70" s="1612">
        <v>36</v>
      </c>
      <c r="G70" s="518"/>
    </row>
    <row r="71" spans="1:7" ht="12.75" x14ac:dyDescent="0.2">
      <c r="A71" s="1609">
        <v>1999</v>
      </c>
      <c r="B71" s="1610">
        <v>0</v>
      </c>
      <c r="C71" s="1611">
        <v>54</v>
      </c>
      <c r="D71" s="1612">
        <v>30</v>
      </c>
      <c r="G71" s="518"/>
    </row>
    <row r="72" spans="1:7" ht="12.75" x14ac:dyDescent="0.2">
      <c r="A72" s="1609">
        <v>2000</v>
      </c>
      <c r="B72" s="1610">
        <v>0</v>
      </c>
      <c r="C72" s="1611">
        <v>51</v>
      </c>
      <c r="D72" s="1612">
        <v>24</v>
      </c>
      <c r="G72" s="518"/>
    </row>
    <row r="73" spans="1:7" ht="12.75" x14ac:dyDescent="0.2">
      <c r="A73" s="1609">
        <v>2001</v>
      </c>
      <c r="B73" s="1610">
        <v>0</v>
      </c>
      <c r="C73" s="1611">
        <v>48</v>
      </c>
      <c r="D73" s="1612">
        <v>18</v>
      </c>
      <c r="G73" s="518"/>
    </row>
    <row r="74" spans="1:7" ht="12.75" x14ac:dyDescent="0.2">
      <c r="A74" s="1609">
        <v>2002</v>
      </c>
      <c r="B74" s="1610">
        <v>0</v>
      </c>
      <c r="C74" s="1611">
        <v>44</v>
      </c>
      <c r="D74" s="1612">
        <v>12</v>
      </c>
      <c r="G74" s="518"/>
    </row>
    <row r="75" spans="1:7" ht="12.75" x14ac:dyDescent="0.2">
      <c r="A75" s="1609">
        <v>2003</v>
      </c>
      <c r="B75" s="1610">
        <v>0</v>
      </c>
      <c r="C75" s="1611">
        <v>41</v>
      </c>
      <c r="D75" s="1612">
        <v>6</v>
      </c>
      <c r="G75" s="518"/>
    </row>
    <row r="76" spans="1:7" ht="12.75" x14ac:dyDescent="0.2">
      <c r="A76" s="1609">
        <v>2004</v>
      </c>
      <c r="B76" s="1610">
        <v>0</v>
      </c>
      <c r="C76" s="1611">
        <v>37</v>
      </c>
      <c r="D76" s="1612">
        <v>0</v>
      </c>
      <c r="G76" s="518"/>
    </row>
    <row r="77" spans="1:7" ht="12.75" x14ac:dyDescent="0.2">
      <c r="A77" s="1609">
        <v>2005</v>
      </c>
      <c r="B77" s="1610">
        <v>0</v>
      </c>
      <c r="C77" s="1611">
        <v>34</v>
      </c>
      <c r="D77" s="1612">
        <v>0</v>
      </c>
      <c r="G77" s="518"/>
    </row>
    <row r="78" spans="1:7" ht="12.75" x14ac:dyDescent="0.2">
      <c r="A78" s="1609">
        <v>2006</v>
      </c>
      <c r="B78" s="1610">
        <v>0</v>
      </c>
      <c r="C78" s="1611">
        <v>31</v>
      </c>
      <c r="D78" s="1612">
        <v>0</v>
      </c>
      <c r="G78" s="518"/>
    </row>
    <row r="79" spans="1:7" ht="12.75" x14ac:dyDescent="0.2">
      <c r="A79" s="1609">
        <v>2007</v>
      </c>
      <c r="B79" s="1610">
        <v>0</v>
      </c>
      <c r="C79" s="1611">
        <v>25.75</v>
      </c>
      <c r="D79" s="1612">
        <v>0</v>
      </c>
      <c r="G79" s="518"/>
    </row>
    <row r="80" spans="1:7" ht="12.75" x14ac:dyDescent="0.2">
      <c r="A80" s="1609">
        <v>2008</v>
      </c>
      <c r="B80" s="1610">
        <v>0</v>
      </c>
      <c r="C80" s="1611">
        <v>20.5</v>
      </c>
      <c r="D80" s="1612">
        <v>0</v>
      </c>
      <c r="G80" s="518"/>
    </row>
    <row r="81" spans="1:7" ht="12.75" x14ac:dyDescent="0.2">
      <c r="A81" s="1609">
        <v>2009</v>
      </c>
      <c r="B81" s="1610">
        <v>0</v>
      </c>
      <c r="C81" s="1611">
        <v>15.25</v>
      </c>
      <c r="D81" s="1612">
        <v>0</v>
      </c>
      <c r="G81" s="518"/>
    </row>
    <row r="82" spans="1:7" ht="12.75" x14ac:dyDescent="0.2">
      <c r="A82" s="1609">
        <v>2010</v>
      </c>
      <c r="B82" s="1610">
        <v>0</v>
      </c>
      <c r="C82" s="1611">
        <v>10</v>
      </c>
      <c r="D82" s="1612">
        <v>0</v>
      </c>
      <c r="G82" s="518"/>
    </row>
    <row r="83" spans="1:7" ht="12.75" x14ac:dyDescent="0.2">
      <c r="A83" s="1609">
        <v>2011</v>
      </c>
      <c r="B83" s="1610">
        <v>0</v>
      </c>
      <c r="C83" s="1611">
        <v>8</v>
      </c>
      <c r="D83" s="1612">
        <v>0</v>
      </c>
      <c r="G83" s="518"/>
    </row>
    <row r="84" spans="1:7" ht="12.75" x14ac:dyDescent="0.2">
      <c r="A84" s="1609">
        <v>2012</v>
      </c>
      <c r="B84" s="1610">
        <v>0</v>
      </c>
      <c r="C84" s="1611">
        <v>5</v>
      </c>
      <c r="D84" s="1612">
        <v>0</v>
      </c>
      <c r="G84" s="518"/>
    </row>
    <row r="85" spans="1:7" ht="12.75" x14ac:dyDescent="0.2">
      <c r="A85" s="1609">
        <v>2013</v>
      </c>
      <c r="B85" s="1610">
        <v>0</v>
      </c>
      <c r="C85" s="1611">
        <v>3</v>
      </c>
      <c r="D85" s="1612">
        <v>0</v>
      </c>
      <c r="G85" s="518"/>
    </row>
    <row r="86" spans="1:7" ht="12.75" x14ac:dyDescent="0.2">
      <c r="A86" s="1609">
        <v>2014</v>
      </c>
      <c r="B86" s="1610">
        <v>0</v>
      </c>
      <c r="C86" s="1611">
        <v>1</v>
      </c>
      <c r="D86" s="1612">
        <v>0</v>
      </c>
      <c r="G86" s="518"/>
    </row>
    <row r="87" spans="1:7" ht="12.75" x14ac:dyDescent="0.2">
      <c r="A87" s="1613" t="s">
        <v>700</v>
      </c>
      <c r="B87" s="1614">
        <v>0</v>
      </c>
      <c r="C87" s="1614">
        <v>0</v>
      </c>
      <c r="D87" s="1615">
        <v>0</v>
      </c>
      <c r="G87" s="518"/>
    </row>
    <row r="88" spans="1:7" ht="12.75" x14ac:dyDescent="0.2">
      <c r="A88" s="762"/>
      <c r="B88" s="762"/>
      <c r="C88" s="762"/>
      <c r="D88" s="762"/>
      <c r="G88" s="518"/>
    </row>
    <row r="89" spans="1:7" ht="12.75" x14ac:dyDescent="0.2">
      <c r="A89" s="5" t="s">
        <v>701</v>
      </c>
      <c r="B89" s="87"/>
      <c r="G89" s="518"/>
    </row>
    <row r="90" spans="1:7" ht="12.75" x14ac:dyDescent="0.2">
      <c r="A90" s="5" t="s">
        <v>702</v>
      </c>
      <c r="B90" s="85"/>
      <c r="G90" s="518"/>
    </row>
    <row r="91" spans="1:7" ht="12.75" x14ac:dyDescent="0.2">
      <c r="A91" s="21" t="s">
        <v>703</v>
      </c>
      <c r="B91" s="519"/>
      <c r="C91" s="854"/>
      <c r="D91" s="854"/>
      <c r="G91" s="518"/>
    </row>
    <row r="92" spans="1:7" ht="12.75" x14ac:dyDescent="0.2">
      <c r="A92" s="457" t="s">
        <v>545</v>
      </c>
      <c r="B92" s="854"/>
      <c r="C92" s="854"/>
      <c r="D92" s="854"/>
      <c r="G92" s="518"/>
    </row>
    <row r="93" spans="1:7" x14ac:dyDescent="0.2">
      <c r="A93" s="854"/>
      <c r="B93" s="854"/>
      <c r="C93" s="854"/>
      <c r="D93" s="854"/>
      <c r="G93" s="518"/>
    </row>
    <row r="94" spans="1:7" ht="20.25" x14ac:dyDescent="0.3">
      <c r="A94" s="154" t="s">
        <v>704</v>
      </c>
    </row>
    <row r="95" spans="1:7" ht="12.75" x14ac:dyDescent="0.2">
      <c r="A95" s="1616" t="s">
        <v>636</v>
      </c>
      <c r="B95" s="1987" t="s">
        <v>705</v>
      </c>
      <c r="C95" s="1988"/>
    </row>
    <row r="96" spans="1:7" x14ac:dyDescent="0.2">
      <c r="A96" s="1617"/>
      <c r="B96" s="1618" t="s">
        <v>706</v>
      </c>
      <c r="C96" s="1619" t="s">
        <v>707</v>
      </c>
    </row>
    <row r="97" spans="1:3" ht="12.75" x14ac:dyDescent="0.2">
      <c r="A97" s="1564" t="s">
        <v>708</v>
      </c>
      <c r="B97" s="88">
        <v>74</v>
      </c>
      <c r="C97" s="89">
        <v>7.4</v>
      </c>
    </row>
    <row r="98" spans="1:3" ht="12.75" x14ac:dyDescent="0.2">
      <c r="A98" s="73" t="s">
        <v>709</v>
      </c>
      <c r="B98" s="88">
        <v>67</v>
      </c>
      <c r="C98" s="89">
        <v>6.7</v>
      </c>
    </row>
    <row r="99" spans="1:3" ht="12.75" x14ac:dyDescent="0.2">
      <c r="A99" s="73" t="s">
        <v>710</v>
      </c>
      <c r="B99" s="88">
        <v>35</v>
      </c>
      <c r="C99" s="89">
        <v>3.5</v>
      </c>
    </row>
    <row r="100" spans="1:3" ht="12.75" x14ac:dyDescent="0.2">
      <c r="A100" s="73" t="s">
        <v>711</v>
      </c>
      <c r="B100" s="88">
        <v>90</v>
      </c>
      <c r="C100" s="89">
        <v>9</v>
      </c>
    </row>
    <row r="101" spans="1:3" ht="12.75" x14ac:dyDescent="0.2">
      <c r="A101" s="73" t="s">
        <v>712</v>
      </c>
      <c r="B101" s="88">
        <v>25</v>
      </c>
      <c r="C101" s="89">
        <v>2.5</v>
      </c>
    </row>
    <row r="102" spans="1:3" ht="12.75" x14ac:dyDescent="0.2">
      <c r="A102" s="73" t="s">
        <v>713</v>
      </c>
      <c r="B102" s="88">
        <v>73</v>
      </c>
      <c r="C102" s="89">
        <v>7.3</v>
      </c>
    </row>
    <row r="103" spans="1:3" ht="12.75" x14ac:dyDescent="0.2">
      <c r="A103" s="73" t="s">
        <v>714</v>
      </c>
      <c r="B103" s="88">
        <v>367</v>
      </c>
      <c r="C103" s="89">
        <v>36.799999999999997</v>
      </c>
    </row>
    <row r="104" spans="1:3" ht="12.75" x14ac:dyDescent="0.2">
      <c r="A104" s="73" t="s">
        <v>715</v>
      </c>
      <c r="B104" s="88">
        <v>232</v>
      </c>
      <c r="C104" s="89">
        <v>23.2</v>
      </c>
    </row>
    <row r="105" spans="1:3" ht="12.75" x14ac:dyDescent="0.2">
      <c r="A105" s="73" t="s">
        <v>716</v>
      </c>
      <c r="B105" s="88">
        <v>34</v>
      </c>
      <c r="C105" s="89">
        <v>3.4</v>
      </c>
    </row>
    <row r="106" spans="1:3" ht="13.5" thickBot="1" x14ac:dyDescent="0.25">
      <c r="A106" s="836" t="s">
        <v>717</v>
      </c>
      <c r="B106" s="837">
        <v>1</v>
      </c>
      <c r="C106" s="838">
        <v>0.1</v>
      </c>
    </row>
    <row r="107" spans="1:3" ht="12.75" x14ac:dyDescent="0.2">
      <c r="A107" s="833" t="s">
        <v>718</v>
      </c>
      <c r="B107" s="834">
        <v>998</v>
      </c>
      <c r="C107" s="835">
        <v>100</v>
      </c>
    </row>
    <row r="108" spans="1:3" ht="12.75" x14ac:dyDescent="0.2">
      <c r="A108" s="21"/>
      <c r="B108" s="761"/>
      <c r="C108" s="761"/>
    </row>
    <row r="109" spans="1:3" ht="12.75" x14ac:dyDescent="0.2">
      <c r="A109" s="21" t="s">
        <v>719</v>
      </c>
    </row>
    <row r="111" spans="1:3" ht="20.25" x14ac:dyDescent="0.3">
      <c r="A111" s="154" t="s">
        <v>720</v>
      </c>
    </row>
    <row r="112" spans="1:3" ht="12.75" x14ac:dyDescent="0.2">
      <c r="A112" s="1620"/>
      <c r="B112" s="1621" t="s">
        <v>721</v>
      </c>
      <c r="C112" s="1622"/>
    </row>
    <row r="113" spans="1:3" ht="25.5" x14ac:dyDescent="0.2">
      <c r="A113" s="860"/>
      <c r="B113" s="1607" t="s">
        <v>722</v>
      </c>
      <c r="C113" s="1623" t="s">
        <v>723</v>
      </c>
    </row>
    <row r="114" spans="1:3" ht="12.75" x14ac:dyDescent="0.2">
      <c r="A114" s="1203"/>
      <c r="B114" s="861"/>
      <c r="C114" s="22" t="s">
        <v>706</v>
      </c>
    </row>
    <row r="115" spans="1:3" ht="12.75" x14ac:dyDescent="0.2">
      <c r="A115" s="862"/>
      <c r="B115" s="1607"/>
      <c r="C115" s="1624"/>
    </row>
    <row r="116" spans="1:3" ht="14.25" x14ac:dyDescent="0.2">
      <c r="A116" s="863" t="s">
        <v>724</v>
      </c>
      <c r="B116" s="43" t="s">
        <v>725</v>
      </c>
      <c r="C116" s="67" t="s">
        <v>726</v>
      </c>
    </row>
    <row r="117" spans="1:3" ht="12.75" x14ac:dyDescent="0.2">
      <c r="A117" s="1625" t="s">
        <v>727</v>
      </c>
      <c r="B117" s="43" t="s">
        <v>728</v>
      </c>
      <c r="C117" s="67" t="s">
        <v>729</v>
      </c>
    </row>
    <row r="118" spans="1:3" ht="12.75" x14ac:dyDescent="0.2">
      <c r="A118" s="763" t="s">
        <v>730</v>
      </c>
      <c r="B118" s="764" t="s">
        <v>731</v>
      </c>
      <c r="C118" s="765">
        <v>0.15</v>
      </c>
    </row>
    <row r="119" spans="1:3" ht="12.75" x14ac:dyDescent="0.2">
      <c r="A119" s="864"/>
      <c r="B119" s="865"/>
      <c r="C119" s="865"/>
    </row>
    <row r="120" spans="1:3" ht="14.25" x14ac:dyDescent="0.2">
      <c r="A120" s="20" t="s">
        <v>732</v>
      </c>
    </row>
    <row r="121" spans="1:3" ht="12.75" x14ac:dyDescent="0.2">
      <c r="A121" s="90" t="s">
        <v>733</v>
      </c>
    </row>
  </sheetData>
  <mergeCells count="3">
    <mergeCell ref="C4:E4"/>
    <mergeCell ref="B95:C95"/>
    <mergeCell ref="A1:B1"/>
  </mergeCells>
  <hyperlinks>
    <hyperlink ref="A1" location="Contents!A1" display="To table of contents" xr:uid="{00000000-0004-0000-1100-000000000000}"/>
    <hyperlink ref="A53" r:id="rId1" xr:uid="{97AA467D-4966-4BF8-AA1B-D56CA9C10A46}"/>
    <hyperlink ref="A57" r:id="rId2" xr:uid="{C8AC2146-6315-453C-A391-EE4751FEC641}"/>
    <hyperlink ref="A92" r:id="rId3" xr:uid="{9B054BB7-C8E7-4A1B-87A0-D5941A1E7CC3}"/>
    <hyperlink ref="A55" r:id="rId4" display="     * &quot;Factsheet road surface wear January 2016.pdf' (in Dutch).  See:" xr:uid="{5524AFBF-6371-4481-B1E8-313B966FCDB4}"/>
    <hyperlink ref="A56" r:id="rId5" xr:uid="{1A9C715B-D0C8-4B76-9BDF-6F877C1E4E2E}"/>
  </hyperlinks>
  <pageMargins left="0.66" right="0.47" top="0.64" bottom="0.66" header="0.5" footer="0.5"/>
  <pageSetup paperSize="9" scale="75" orientation="portrait" r:id="rId6"/>
  <headerFooter alignWithMargins="0"/>
  <rowBreaks count="1" manualBreakCount="1">
    <brk id="97" max="5" man="1"/>
  </rowBreaks>
  <customProperties>
    <customPr name="EpmWorksheetKeyString_GUID" r:id="rId7"/>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tabColor theme="0" tint="-0.14999847407452621"/>
  </sheetPr>
  <dimension ref="A1:AD11"/>
  <sheetViews>
    <sheetView zoomScale="90" zoomScaleNormal="90" workbookViewId="0">
      <selection activeCell="B6" sqref="B6:J6"/>
    </sheetView>
  </sheetViews>
  <sheetFormatPr defaultRowHeight="12" x14ac:dyDescent="0.2"/>
  <sheetData>
    <row r="1" spans="1:30" ht="30.75" customHeight="1" x14ac:dyDescent="0.2">
      <c r="A1" s="1942" t="s">
        <v>10</v>
      </c>
      <c r="B1" s="1942"/>
      <c r="C1" s="1942"/>
      <c r="E1" s="135"/>
    </row>
    <row r="2" spans="1:30" x14ac:dyDescent="0.2">
      <c r="A2" s="1941" t="s">
        <v>11</v>
      </c>
      <c r="B2" s="1940" t="s">
        <v>12</v>
      </c>
      <c r="C2" s="1940"/>
      <c r="D2" s="1940"/>
      <c r="E2" s="1940"/>
      <c r="F2" s="1940"/>
      <c r="G2" s="1940"/>
      <c r="H2" s="1940"/>
      <c r="I2" s="1940"/>
      <c r="J2" s="1940"/>
      <c r="K2" s="1940"/>
      <c r="L2" s="1940"/>
      <c r="M2" s="1940"/>
      <c r="N2" s="1940"/>
      <c r="O2" s="1940"/>
      <c r="P2" s="1940"/>
      <c r="Q2" s="1940"/>
      <c r="R2" s="1940"/>
      <c r="S2" s="1940"/>
      <c r="T2" s="1940"/>
      <c r="U2" s="1940"/>
      <c r="V2" s="1940"/>
      <c r="W2" s="1940"/>
      <c r="X2" s="1940"/>
      <c r="Y2" s="1940"/>
      <c r="Z2" s="1940"/>
      <c r="AA2" s="1940"/>
      <c r="AB2" s="1940"/>
      <c r="AC2" s="1940"/>
      <c r="AD2" s="1940"/>
    </row>
    <row r="3" spans="1:30" x14ac:dyDescent="0.2">
      <c r="A3" s="1941"/>
      <c r="B3" s="1940"/>
      <c r="C3" s="1940"/>
      <c r="D3" s="1940"/>
      <c r="E3" s="1940"/>
      <c r="F3" s="1940"/>
      <c r="G3" s="1940"/>
      <c r="H3" s="1940"/>
      <c r="I3" s="1940"/>
      <c r="J3" s="1940"/>
      <c r="K3" s="1940"/>
      <c r="L3" s="1940"/>
      <c r="M3" s="1940"/>
      <c r="N3" s="1940"/>
      <c r="O3" s="1940"/>
      <c r="P3" s="1940"/>
      <c r="Q3" s="1940"/>
      <c r="R3" s="1940"/>
      <c r="S3" s="1940"/>
      <c r="T3" s="1940"/>
      <c r="U3" s="1940"/>
      <c r="V3" s="1940"/>
      <c r="W3" s="1940"/>
      <c r="X3" s="1940"/>
      <c r="Y3" s="1940"/>
      <c r="Z3" s="1940"/>
      <c r="AA3" s="1940"/>
      <c r="AB3" s="1940"/>
      <c r="AC3" s="1940"/>
      <c r="AD3" s="1940"/>
    </row>
    <row r="4" spans="1:30" x14ac:dyDescent="0.2">
      <c r="A4" s="1941"/>
      <c r="B4" s="1940"/>
      <c r="C4" s="1940"/>
      <c r="D4" s="1940"/>
      <c r="E4" s="1940"/>
      <c r="F4" s="1940"/>
      <c r="G4" s="1940"/>
      <c r="H4" s="1940"/>
      <c r="I4" s="1940"/>
      <c r="J4" s="1940"/>
      <c r="K4" s="1940"/>
      <c r="L4" s="1940"/>
      <c r="M4" s="1940"/>
      <c r="N4" s="1940"/>
      <c r="O4" s="1940"/>
      <c r="P4" s="1940"/>
      <c r="Q4" s="1940"/>
      <c r="R4" s="1940"/>
      <c r="S4" s="1940"/>
      <c r="T4" s="1940"/>
      <c r="U4" s="1940"/>
      <c r="V4" s="1940"/>
      <c r="W4" s="1940"/>
      <c r="X4" s="1940"/>
      <c r="Y4" s="1940"/>
      <c r="Z4" s="1940"/>
      <c r="AA4" s="1940"/>
      <c r="AB4" s="1940"/>
      <c r="AC4" s="1940"/>
      <c r="AD4" s="1940"/>
    </row>
    <row r="5" spans="1:30" x14ac:dyDescent="0.2">
      <c r="A5" s="1941"/>
      <c r="B5" s="1940"/>
      <c r="C5" s="1940"/>
      <c r="D5" s="1940"/>
      <c r="E5" s="1940"/>
      <c r="F5" s="1940"/>
      <c r="G5" s="1940"/>
      <c r="H5" s="1940"/>
      <c r="I5" s="1940"/>
      <c r="J5" s="1940"/>
      <c r="K5" s="1940"/>
      <c r="L5" s="1940"/>
      <c r="M5" s="1940"/>
      <c r="N5" s="1940"/>
      <c r="O5" s="1940"/>
      <c r="P5" s="1940"/>
      <c r="Q5" s="1940"/>
      <c r="R5" s="1940"/>
      <c r="S5" s="1940"/>
      <c r="T5" s="1940"/>
      <c r="U5" s="1940"/>
      <c r="V5" s="1940"/>
      <c r="W5" s="1940"/>
      <c r="X5" s="1940"/>
      <c r="Y5" s="1940"/>
      <c r="Z5" s="1940"/>
      <c r="AA5" s="1940"/>
      <c r="AB5" s="1940"/>
      <c r="AC5" s="1940"/>
      <c r="AD5" s="1940"/>
    </row>
    <row r="6" spans="1:30" x14ac:dyDescent="0.2">
      <c r="A6" s="1941"/>
      <c r="B6" s="1940"/>
      <c r="C6" s="1940"/>
      <c r="D6" s="1940"/>
      <c r="E6" s="1940"/>
      <c r="F6" s="1940"/>
      <c r="G6" s="1940"/>
      <c r="H6" s="1940"/>
      <c r="I6" s="1940"/>
      <c r="J6" s="1940"/>
      <c r="K6" s="1940"/>
      <c r="L6" s="1940"/>
      <c r="M6" s="1940"/>
      <c r="N6" s="1940"/>
      <c r="O6" s="1940"/>
      <c r="P6" s="1940"/>
      <c r="Q6" s="1940"/>
      <c r="R6" s="1940"/>
      <c r="S6" s="1940"/>
      <c r="T6" s="1940"/>
      <c r="U6" s="1940"/>
      <c r="V6" s="1940"/>
      <c r="W6" s="1940"/>
      <c r="X6" s="1940"/>
      <c r="Y6" s="1940"/>
      <c r="Z6" s="1940"/>
      <c r="AA6" s="1940"/>
      <c r="AB6" s="1940"/>
      <c r="AC6" s="1940"/>
      <c r="AD6" s="1940"/>
    </row>
    <row r="7" spans="1:30" x14ac:dyDescent="0.2">
      <c r="A7" s="1941" t="s">
        <v>13</v>
      </c>
      <c r="B7" s="1940" t="s">
        <v>14</v>
      </c>
      <c r="C7" s="1940"/>
      <c r="D7" s="1940"/>
      <c r="E7" s="1940"/>
      <c r="F7" s="1940"/>
      <c r="G7" s="1940"/>
      <c r="H7" s="1940"/>
      <c r="I7" s="1940"/>
      <c r="J7" s="1940"/>
      <c r="K7" s="1940"/>
      <c r="L7" s="1940"/>
      <c r="M7" s="1940"/>
      <c r="N7" s="1940"/>
      <c r="O7" s="1940"/>
      <c r="P7" s="1940"/>
      <c r="Q7" s="1940"/>
      <c r="R7" s="1940"/>
      <c r="S7" s="1940"/>
      <c r="T7" s="1940"/>
      <c r="U7" s="1940"/>
      <c r="V7" s="1940"/>
      <c r="W7" s="1940"/>
      <c r="X7" s="1940"/>
      <c r="Y7" s="1940"/>
      <c r="Z7" s="1940"/>
      <c r="AA7" s="1940"/>
      <c r="AB7" s="1940"/>
      <c r="AC7" s="1940"/>
      <c r="AD7" s="1940"/>
    </row>
    <row r="8" spans="1:30" x14ac:dyDescent="0.2">
      <c r="A8" s="1941"/>
      <c r="B8" s="1940"/>
      <c r="C8" s="1940"/>
      <c r="D8" s="1940"/>
      <c r="E8" s="1940"/>
      <c r="F8" s="1940"/>
      <c r="G8" s="1940"/>
      <c r="H8" s="1940"/>
      <c r="I8" s="1940"/>
      <c r="J8" s="1940"/>
      <c r="K8" s="1940"/>
      <c r="L8" s="1940"/>
      <c r="M8" s="1940"/>
      <c r="N8" s="1940"/>
      <c r="O8" s="1940"/>
      <c r="P8" s="1940"/>
      <c r="Q8" s="1940"/>
      <c r="R8" s="1940"/>
      <c r="S8" s="1940"/>
      <c r="T8" s="1940"/>
      <c r="U8" s="1940"/>
      <c r="V8" s="1940"/>
      <c r="W8" s="1940"/>
      <c r="X8" s="1940"/>
      <c r="Y8" s="1940"/>
      <c r="Z8" s="1940"/>
      <c r="AA8" s="1940"/>
      <c r="AB8" s="1940"/>
      <c r="AC8" s="1940"/>
      <c r="AD8" s="1940"/>
    </row>
    <row r="9" spans="1:30" x14ac:dyDescent="0.2">
      <c r="A9" s="1941"/>
      <c r="B9" s="1940"/>
      <c r="C9" s="1940"/>
      <c r="D9" s="1940"/>
      <c r="E9" s="1940"/>
      <c r="F9" s="1940"/>
      <c r="G9" s="1940"/>
      <c r="H9" s="1940"/>
      <c r="I9" s="1940"/>
      <c r="J9" s="1940"/>
      <c r="K9" s="1940"/>
      <c r="L9" s="1940"/>
      <c r="M9" s="1940"/>
      <c r="N9" s="1940"/>
      <c r="O9" s="1940"/>
      <c r="P9" s="1940"/>
      <c r="Q9" s="1940"/>
      <c r="R9" s="1940"/>
      <c r="S9" s="1940"/>
      <c r="T9" s="1940"/>
      <c r="U9" s="1940"/>
      <c r="V9" s="1940"/>
      <c r="W9" s="1940"/>
      <c r="X9" s="1940"/>
      <c r="Y9" s="1940"/>
      <c r="Z9" s="1940"/>
      <c r="AA9" s="1940"/>
      <c r="AB9" s="1940"/>
      <c r="AC9" s="1940"/>
      <c r="AD9" s="1940"/>
    </row>
    <row r="10" spans="1:30" x14ac:dyDescent="0.2">
      <c r="A10" s="1941"/>
      <c r="B10" s="1940"/>
      <c r="C10" s="1940"/>
      <c r="D10" s="1940"/>
      <c r="E10" s="1940"/>
      <c r="F10" s="1940"/>
      <c r="G10" s="1940"/>
      <c r="H10" s="1940"/>
      <c r="I10" s="1940"/>
      <c r="J10" s="1940"/>
      <c r="K10" s="1940"/>
      <c r="L10" s="1940"/>
      <c r="M10" s="1940"/>
      <c r="N10" s="1940"/>
      <c r="O10" s="1940"/>
      <c r="P10" s="1940"/>
      <c r="Q10" s="1940"/>
      <c r="R10" s="1940"/>
      <c r="S10" s="1940"/>
      <c r="T10" s="1940"/>
      <c r="U10" s="1940"/>
      <c r="V10" s="1940"/>
      <c r="W10" s="1940"/>
      <c r="X10" s="1940"/>
      <c r="Y10" s="1940"/>
      <c r="Z10" s="1940"/>
      <c r="AA10" s="1940"/>
      <c r="AB10" s="1940"/>
      <c r="AC10" s="1940"/>
      <c r="AD10" s="1940"/>
    </row>
    <row r="11" spans="1:30" x14ac:dyDescent="0.2">
      <c r="A11" s="1941"/>
      <c r="B11" s="1940"/>
      <c r="C11" s="1940"/>
      <c r="D11" s="1940"/>
      <c r="E11" s="1940"/>
      <c r="F11" s="1940"/>
      <c r="G11" s="1940"/>
      <c r="H11" s="1940"/>
      <c r="I11" s="1940"/>
      <c r="J11" s="1940"/>
      <c r="K11" s="1940"/>
      <c r="L11" s="1940"/>
      <c r="M11" s="1940"/>
      <c r="N11" s="1940"/>
      <c r="O11" s="1940"/>
      <c r="P11" s="1940"/>
      <c r="Q11" s="1940"/>
      <c r="R11" s="1940"/>
      <c r="S11" s="1940"/>
      <c r="T11" s="1940"/>
      <c r="U11" s="1940"/>
      <c r="V11" s="1940"/>
      <c r="W11" s="1940"/>
      <c r="X11" s="1940"/>
      <c r="Y11" s="1940"/>
      <c r="Z11" s="1940"/>
      <c r="AA11" s="1940"/>
      <c r="AB11" s="1940"/>
      <c r="AC11" s="1940"/>
      <c r="AD11" s="1940"/>
    </row>
  </sheetData>
  <mergeCells count="5">
    <mergeCell ref="B2:AD6"/>
    <mergeCell ref="B7:AD11"/>
    <mergeCell ref="A2:A6"/>
    <mergeCell ref="A7:A11"/>
    <mergeCell ref="A1:C1"/>
  </mergeCells>
  <pageMargins left="0.7" right="0.7" top="0.75" bottom="0.75" header="0.3" footer="0.3"/>
  <customProperties>
    <customPr name="EpmWorksheetKeyString_GUID" r:id="rId1"/>
  </customPropertie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9">
    <pageSetUpPr fitToPage="1"/>
  </sheetPr>
  <dimension ref="A1:M45"/>
  <sheetViews>
    <sheetView zoomScaleNormal="100" workbookViewId="0">
      <selection activeCell="A2" sqref="A2"/>
    </sheetView>
  </sheetViews>
  <sheetFormatPr defaultColWidth="8.6640625" defaultRowHeight="12" x14ac:dyDescent="0.2"/>
  <cols>
    <col min="1" max="1" width="25.33203125" style="504" customWidth="1"/>
    <col min="2" max="5" width="12.5" style="504" customWidth="1"/>
    <col min="6" max="6" width="8.6640625" style="504"/>
    <col min="7" max="7" width="11.1640625" style="504" customWidth="1"/>
    <col min="8" max="8" width="8.6640625" style="504"/>
    <col min="9" max="9" width="33.1640625" style="504" customWidth="1"/>
    <col min="10" max="10" width="8.6640625" style="504"/>
    <col min="11" max="11" width="20" style="504" customWidth="1"/>
    <col min="12" max="16384" width="8.6640625" style="504"/>
  </cols>
  <sheetData>
    <row r="1" spans="1:13" ht="30.75" customHeight="1" x14ac:dyDescent="0.2">
      <c r="A1" s="1942" t="s">
        <v>10</v>
      </c>
      <c r="B1" s="1942"/>
      <c r="C1" s="141"/>
    </row>
    <row r="2" spans="1:13" ht="20.25" x14ac:dyDescent="0.3">
      <c r="A2" s="153" t="s">
        <v>734</v>
      </c>
      <c r="B2" s="51"/>
      <c r="C2" s="51"/>
      <c r="D2" s="51"/>
    </row>
    <row r="3" spans="1:13" ht="12.75" x14ac:dyDescent="0.2">
      <c r="A3" s="51"/>
      <c r="B3" s="1989" t="s">
        <v>735</v>
      </c>
      <c r="C3" s="1989"/>
      <c r="D3" s="1989"/>
      <c r="E3" s="841"/>
      <c r="F3" s="841"/>
      <c r="G3" s="841"/>
      <c r="H3" s="841"/>
      <c r="L3" s="841"/>
      <c r="M3" s="841"/>
    </row>
    <row r="4" spans="1:13" ht="12.75" x14ac:dyDescent="0.2">
      <c r="A4" s="1626" t="s">
        <v>534</v>
      </c>
      <c r="B4" s="1627" t="s">
        <v>530</v>
      </c>
      <c r="C4" s="612" t="s">
        <v>531</v>
      </c>
      <c r="D4" s="612" t="s">
        <v>532</v>
      </c>
      <c r="E4" s="769" t="s">
        <v>533</v>
      </c>
      <c r="F4" s="841"/>
      <c r="G4" s="841"/>
      <c r="H4" s="841"/>
      <c r="L4" s="841"/>
      <c r="M4" s="841"/>
    </row>
    <row r="5" spans="1:13" ht="12.75" x14ac:dyDescent="0.2">
      <c r="A5" s="1161" t="s">
        <v>510</v>
      </c>
      <c r="B5" s="909">
        <v>0</v>
      </c>
      <c r="C5" s="909">
        <v>0</v>
      </c>
      <c r="D5" s="909">
        <v>100</v>
      </c>
      <c r="E5" s="909">
        <v>0</v>
      </c>
      <c r="F5" s="841"/>
      <c r="G5" s="841"/>
      <c r="H5" s="841"/>
      <c r="L5" s="841"/>
      <c r="M5" s="841"/>
    </row>
    <row r="6" spans="1:13" ht="12.75" x14ac:dyDescent="0.2">
      <c r="A6" s="646" t="s">
        <v>518</v>
      </c>
      <c r="B6" s="909">
        <v>0</v>
      </c>
      <c r="C6" s="909">
        <v>80</v>
      </c>
      <c r="D6" s="909">
        <v>0</v>
      </c>
      <c r="E6" s="909">
        <v>20</v>
      </c>
      <c r="F6" s="841"/>
      <c r="G6" s="841"/>
      <c r="H6" s="841"/>
      <c r="L6" s="841"/>
      <c r="M6" s="841"/>
    </row>
    <row r="7" spans="1:13" ht="12.75" x14ac:dyDescent="0.2">
      <c r="A7" s="646" t="s">
        <v>519</v>
      </c>
      <c r="B7" s="909">
        <v>0</v>
      </c>
      <c r="C7" s="909">
        <v>80</v>
      </c>
      <c r="D7" s="909">
        <v>0</v>
      </c>
      <c r="E7" s="909">
        <v>20</v>
      </c>
      <c r="F7" s="841"/>
      <c r="G7" s="841"/>
      <c r="H7" s="841"/>
      <c r="L7" s="841"/>
      <c r="M7" s="841"/>
    </row>
    <row r="8" spans="1:13" ht="12.75" x14ac:dyDescent="0.2">
      <c r="A8" s="529"/>
      <c r="B8" s="50"/>
      <c r="C8" s="50"/>
      <c r="D8" s="50"/>
      <c r="E8" s="841"/>
      <c r="F8" s="841"/>
      <c r="G8" s="841"/>
      <c r="H8" s="841"/>
      <c r="L8" s="841"/>
      <c r="M8" s="841"/>
    </row>
    <row r="9" spans="1:13" ht="12.75" x14ac:dyDescent="0.2">
      <c r="A9" s="51" t="s">
        <v>736</v>
      </c>
      <c r="B9" s="841"/>
      <c r="C9" s="748"/>
      <c r="D9" s="748"/>
      <c r="E9" s="841"/>
      <c r="F9" s="841"/>
      <c r="G9" s="841"/>
      <c r="H9" s="841"/>
      <c r="L9" s="841"/>
      <c r="M9" s="841"/>
    </row>
    <row r="10" spans="1:13" ht="12.75" x14ac:dyDescent="0.2">
      <c r="A10" s="51" t="s">
        <v>737</v>
      </c>
      <c r="B10" s="841"/>
      <c r="C10" s="841"/>
      <c r="D10" s="841"/>
      <c r="E10" s="841"/>
      <c r="F10" s="841"/>
      <c r="G10" s="841"/>
      <c r="H10" s="841"/>
      <c r="L10" s="841"/>
      <c r="M10" s="841"/>
    </row>
    <row r="11" spans="1:13" x14ac:dyDescent="0.2">
      <c r="A11" s="841"/>
      <c r="B11" s="841"/>
      <c r="C11" s="841"/>
      <c r="D11" s="841"/>
      <c r="E11" s="841"/>
      <c r="F11" s="841"/>
      <c r="G11" s="841"/>
      <c r="H11" s="841"/>
      <c r="L11" s="841"/>
      <c r="M11" s="841"/>
    </row>
    <row r="12" spans="1:13" x14ac:dyDescent="0.2">
      <c r="A12" s="841"/>
      <c r="B12" s="841"/>
      <c r="C12" s="841"/>
      <c r="D12" s="841"/>
      <c r="E12" s="841"/>
      <c r="F12" s="841"/>
      <c r="G12" s="841"/>
      <c r="H12" s="841"/>
      <c r="L12" s="841"/>
      <c r="M12" s="841"/>
    </row>
    <row r="13" spans="1:13" ht="20.25" x14ac:dyDescent="0.3">
      <c r="A13" s="153" t="s">
        <v>738</v>
      </c>
      <c r="C13" s="86"/>
      <c r="D13" s="841"/>
      <c r="E13" s="841"/>
      <c r="F13" s="841"/>
      <c r="G13" s="841"/>
      <c r="H13" s="841"/>
      <c r="L13" s="841"/>
      <c r="M13" s="841"/>
    </row>
    <row r="14" spans="1:13" ht="12.75" x14ac:dyDescent="0.2">
      <c r="A14" s="766" t="s">
        <v>683</v>
      </c>
      <c r="B14" s="910"/>
      <c r="C14" s="767" t="s">
        <v>739</v>
      </c>
      <c r="D14" s="841"/>
      <c r="E14" s="841"/>
      <c r="F14" s="841"/>
      <c r="G14" s="841"/>
      <c r="H14" s="841"/>
      <c r="L14" s="841"/>
      <c r="M14" s="841"/>
    </row>
    <row r="15" spans="1:13" ht="12.75" x14ac:dyDescent="0.2">
      <c r="A15" s="768" t="s">
        <v>740</v>
      </c>
      <c r="B15" s="909" t="s">
        <v>741</v>
      </c>
      <c r="C15" s="910">
        <v>9.9999999999999995E-8</v>
      </c>
      <c r="D15" s="841"/>
      <c r="E15" s="841"/>
      <c r="F15" s="841"/>
      <c r="G15" s="841"/>
      <c r="H15" s="841"/>
      <c r="L15" s="841"/>
      <c r="M15" s="841"/>
    </row>
    <row r="16" spans="1:13" ht="12.75" x14ac:dyDescent="0.2">
      <c r="A16" s="768" t="s">
        <v>742</v>
      </c>
      <c r="B16" s="909" t="s">
        <v>743</v>
      </c>
      <c r="C16" s="910">
        <v>4.9999999999999998E-7</v>
      </c>
      <c r="D16" s="841"/>
      <c r="E16" s="841"/>
      <c r="F16" s="841"/>
      <c r="G16" s="841"/>
      <c r="H16" s="841"/>
      <c r="L16" s="841"/>
      <c r="M16" s="841"/>
    </row>
    <row r="17" spans="1:13" ht="12.75" x14ac:dyDescent="0.2">
      <c r="A17" s="768" t="s">
        <v>744</v>
      </c>
      <c r="B17" s="909" t="s">
        <v>743</v>
      </c>
      <c r="C17" s="910">
        <v>1.0000000000000001E-5</v>
      </c>
      <c r="D17" s="841"/>
      <c r="E17" s="841"/>
      <c r="F17" s="841"/>
      <c r="G17" s="841"/>
      <c r="H17" s="841"/>
      <c r="L17" s="841"/>
      <c r="M17" s="841"/>
    </row>
    <row r="18" spans="1:13" ht="12.75" x14ac:dyDescent="0.2">
      <c r="A18" s="768" t="s">
        <v>745</v>
      </c>
      <c r="B18" s="909" t="s">
        <v>743</v>
      </c>
      <c r="C18" s="910">
        <v>2.5999999999999998E-5</v>
      </c>
      <c r="D18" s="841"/>
      <c r="E18" s="841"/>
      <c r="F18" s="841"/>
      <c r="G18" s="841"/>
      <c r="H18" s="841"/>
      <c r="L18" s="841"/>
      <c r="M18" s="841"/>
    </row>
    <row r="19" spans="1:13" ht="12.75" x14ac:dyDescent="0.2">
      <c r="A19" s="768" t="s">
        <v>746</v>
      </c>
      <c r="B19" s="909" t="s">
        <v>743</v>
      </c>
      <c r="C19" s="910">
        <v>1.9999999999999999E-6</v>
      </c>
      <c r="D19" s="841"/>
      <c r="E19" s="841"/>
      <c r="F19" s="841"/>
      <c r="G19" s="841"/>
      <c r="H19" s="841"/>
      <c r="L19" s="841"/>
      <c r="M19" s="841"/>
    </row>
    <row r="20" spans="1:13" ht="12.75" x14ac:dyDescent="0.2">
      <c r="A20" s="768" t="s">
        <v>747</v>
      </c>
      <c r="B20" s="909" t="s">
        <v>743</v>
      </c>
      <c r="C20" s="910">
        <v>6.0000000000000002E-6</v>
      </c>
      <c r="D20" s="841"/>
      <c r="E20" s="841"/>
      <c r="F20" s="841"/>
      <c r="G20" s="841"/>
      <c r="H20" s="841"/>
      <c r="L20" s="841"/>
      <c r="M20" s="841"/>
    </row>
    <row r="21" spans="1:13" ht="12.75" x14ac:dyDescent="0.2">
      <c r="A21" s="768" t="s">
        <v>748</v>
      </c>
      <c r="B21" s="909" t="s">
        <v>743</v>
      </c>
      <c r="C21" s="910">
        <v>6.9999999999999999E-4</v>
      </c>
      <c r="D21" s="841"/>
      <c r="E21" s="841"/>
      <c r="F21" s="841"/>
      <c r="G21" s="841"/>
      <c r="H21" s="841"/>
      <c r="L21" s="841"/>
      <c r="M21" s="841"/>
    </row>
    <row r="22" spans="1:13" ht="12.75" x14ac:dyDescent="0.2">
      <c r="A22" s="768" t="s">
        <v>749</v>
      </c>
      <c r="B22" s="909" t="s">
        <v>743</v>
      </c>
      <c r="C22" s="910">
        <v>5.6939999999999996E-4</v>
      </c>
      <c r="D22" s="841"/>
      <c r="E22" s="841"/>
      <c r="F22" s="841"/>
      <c r="G22" s="841"/>
      <c r="H22" s="841"/>
      <c r="L22" s="841"/>
      <c r="M22" s="841"/>
    </row>
    <row r="23" spans="1:13" ht="12.75" x14ac:dyDescent="0.2">
      <c r="A23" s="768" t="s">
        <v>750</v>
      </c>
      <c r="B23" s="909" t="s">
        <v>743</v>
      </c>
      <c r="C23" s="910">
        <v>1.3630000000000001E-4</v>
      </c>
      <c r="D23" s="841"/>
      <c r="E23" s="841"/>
      <c r="F23" s="841"/>
      <c r="G23" s="841"/>
      <c r="H23" s="841"/>
      <c r="L23" s="841"/>
      <c r="M23" s="841"/>
    </row>
    <row r="24" spans="1:13" ht="12.75" x14ac:dyDescent="0.2">
      <c r="A24" s="768" t="s">
        <v>751</v>
      </c>
      <c r="B24" s="909" t="s">
        <v>743</v>
      </c>
      <c r="C24" s="910">
        <v>4.9299999999999999E-5</v>
      </c>
      <c r="D24" s="841"/>
      <c r="E24" s="841"/>
      <c r="F24" s="841"/>
      <c r="G24" s="841"/>
      <c r="H24" s="841"/>
      <c r="L24" s="841"/>
      <c r="M24" s="841"/>
    </row>
    <row r="25" spans="1:13" ht="12.75" x14ac:dyDescent="0.2">
      <c r="A25" s="768" t="s">
        <v>752</v>
      </c>
      <c r="B25" s="909" t="s">
        <v>743</v>
      </c>
      <c r="C25" s="910">
        <v>1.351E-4</v>
      </c>
      <c r="D25" s="841"/>
      <c r="E25" s="841"/>
      <c r="F25" s="841"/>
      <c r="G25" s="841"/>
      <c r="H25" s="841"/>
      <c r="L25" s="841"/>
      <c r="M25" s="841"/>
    </row>
    <row r="26" spans="1:13" ht="12.75" x14ac:dyDescent="0.2">
      <c r="A26" s="768" t="s">
        <v>753</v>
      </c>
      <c r="B26" s="909" t="s">
        <v>743</v>
      </c>
      <c r="C26" s="910">
        <v>2.02E-5</v>
      </c>
      <c r="D26" s="841"/>
      <c r="E26" s="841"/>
      <c r="F26" s="841"/>
      <c r="G26" s="841"/>
      <c r="H26" s="841"/>
      <c r="L26" s="841"/>
      <c r="M26" s="841"/>
    </row>
    <row r="27" spans="1:13" ht="12.75" x14ac:dyDescent="0.2">
      <c r="A27" s="768" t="s">
        <v>754</v>
      </c>
      <c r="B27" s="909" t="s">
        <v>743</v>
      </c>
      <c r="C27" s="910">
        <v>3.9400000000000002E-5</v>
      </c>
      <c r="D27" s="841"/>
      <c r="E27" s="841"/>
      <c r="F27" s="841"/>
      <c r="G27" s="841"/>
      <c r="H27" s="841"/>
      <c r="L27" s="841"/>
      <c r="M27" s="841"/>
    </row>
    <row r="28" spans="1:13" ht="12.75" x14ac:dyDescent="0.2">
      <c r="A28" s="768" t="s">
        <v>713</v>
      </c>
      <c r="B28" s="909" t="s">
        <v>743</v>
      </c>
      <c r="C28" s="910">
        <v>4.5000000000000003E-5</v>
      </c>
      <c r="D28" s="841"/>
      <c r="E28" s="841"/>
      <c r="F28" s="841"/>
      <c r="G28" s="841"/>
      <c r="H28" s="841"/>
      <c r="L28" s="841"/>
      <c r="M28" s="841"/>
    </row>
    <row r="29" spans="1:13" ht="12.75" x14ac:dyDescent="0.2">
      <c r="A29" s="768" t="s">
        <v>755</v>
      </c>
      <c r="B29" s="909" t="s">
        <v>743</v>
      </c>
      <c r="C29" s="910">
        <v>1.2E-5</v>
      </c>
      <c r="D29" s="841"/>
      <c r="E29" s="841"/>
      <c r="F29" s="841"/>
      <c r="G29" s="841"/>
      <c r="H29" s="841"/>
      <c r="L29" s="841"/>
      <c r="M29" s="841"/>
    </row>
    <row r="30" spans="1:13" ht="12.75" x14ac:dyDescent="0.2">
      <c r="A30" s="768" t="s">
        <v>756</v>
      </c>
      <c r="B30" s="909" t="s">
        <v>743</v>
      </c>
      <c r="C30" s="910">
        <v>2.6699999999999998E-5</v>
      </c>
      <c r="D30" s="841"/>
      <c r="E30" s="841"/>
      <c r="F30" s="841"/>
      <c r="G30" s="841"/>
      <c r="H30" s="841"/>
      <c r="L30" s="841"/>
      <c r="M30" s="841"/>
    </row>
    <row r="31" spans="1:13" ht="12.75" x14ac:dyDescent="0.2">
      <c r="A31" s="768" t="s">
        <v>757</v>
      </c>
      <c r="B31" s="909" t="s">
        <v>743</v>
      </c>
      <c r="C31" s="910">
        <v>1.3900000000000001E-5</v>
      </c>
      <c r="D31" s="841"/>
      <c r="E31" s="841"/>
      <c r="F31" s="841"/>
      <c r="G31" s="841"/>
      <c r="H31" s="841"/>
      <c r="L31" s="841"/>
      <c r="M31" s="841"/>
    </row>
    <row r="32" spans="1:13" ht="12.75" x14ac:dyDescent="0.2">
      <c r="A32" s="768" t="s">
        <v>758</v>
      </c>
      <c r="B32" s="909" t="s">
        <v>743</v>
      </c>
      <c r="C32" s="910">
        <v>1.5299999999999999E-5</v>
      </c>
      <c r="D32" s="841"/>
      <c r="E32" s="841"/>
      <c r="F32" s="841"/>
      <c r="G32" s="841"/>
      <c r="H32" s="841"/>
      <c r="L32" s="841"/>
      <c r="M32" s="841"/>
    </row>
    <row r="33" spans="1:13" ht="12.75" x14ac:dyDescent="0.2">
      <c r="A33" s="768" t="s">
        <v>759</v>
      </c>
      <c r="B33" s="909" t="s">
        <v>743</v>
      </c>
      <c r="C33" s="910">
        <v>4.7599999999999998E-5</v>
      </c>
      <c r="D33" s="841"/>
      <c r="E33" s="841"/>
      <c r="F33" s="841"/>
      <c r="G33" s="841"/>
      <c r="H33" s="841"/>
      <c r="L33" s="841"/>
      <c r="M33" s="841"/>
    </row>
    <row r="34" spans="1:13" ht="12.75" x14ac:dyDescent="0.2">
      <c r="A34" s="768" t="s">
        <v>760</v>
      </c>
      <c r="B34" s="909" t="s">
        <v>743</v>
      </c>
      <c r="C34" s="910">
        <v>8.1000000000000004E-6</v>
      </c>
      <c r="D34" s="841"/>
      <c r="E34" s="841"/>
      <c r="F34" s="841"/>
      <c r="G34" s="841"/>
      <c r="H34" s="841"/>
      <c r="I34" s="841"/>
      <c r="J34" s="841"/>
      <c r="K34" s="841"/>
      <c r="L34" s="841"/>
      <c r="M34" s="841"/>
    </row>
    <row r="35" spans="1:13" ht="12.75" x14ac:dyDescent="0.2">
      <c r="A35" s="768" t="s">
        <v>761</v>
      </c>
      <c r="B35" s="909" t="s">
        <v>743</v>
      </c>
      <c r="C35" s="910">
        <v>2.2000000000000001E-4</v>
      </c>
      <c r="D35" s="841"/>
      <c r="E35" s="841"/>
      <c r="F35" s="841"/>
      <c r="G35" s="841"/>
      <c r="H35" s="841"/>
      <c r="I35" s="841"/>
      <c r="J35" s="841"/>
      <c r="K35" s="841"/>
      <c r="L35" s="841"/>
      <c r="M35" s="841"/>
    </row>
    <row r="36" spans="1:13" ht="12.75" x14ac:dyDescent="0.2">
      <c r="A36" s="768" t="s">
        <v>762</v>
      </c>
      <c r="B36" s="909" t="s">
        <v>743</v>
      </c>
      <c r="C36" s="910">
        <v>5.3000000000000001E-6</v>
      </c>
      <c r="D36" s="841"/>
      <c r="E36" s="841"/>
      <c r="F36" s="841"/>
      <c r="G36" s="841"/>
      <c r="H36" s="841"/>
      <c r="I36" s="841"/>
      <c r="J36" s="841"/>
      <c r="K36" s="841"/>
      <c r="L36" s="841"/>
      <c r="M36" s="841"/>
    </row>
    <row r="37" spans="1:13" ht="12.75" x14ac:dyDescent="0.2">
      <c r="A37" s="768" t="s">
        <v>763</v>
      </c>
      <c r="B37" s="909" t="s">
        <v>743</v>
      </c>
      <c r="C37" s="910">
        <v>3.8E-6</v>
      </c>
      <c r="D37" s="841"/>
      <c r="E37" s="841"/>
      <c r="F37" s="841"/>
      <c r="G37" s="841"/>
      <c r="H37" s="841"/>
      <c r="I37" s="841"/>
      <c r="J37" s="841"/>
      <c r="K37" s="841"/>
      <c r="L37" s="841"/>
      <c r="M37" s="841"/>
    </row>
    <row r="38" spans="1:13" ht="12.75" x14ac:dyDescent="0.2">
      <c r="A38" s="768" t="s">
        <v>764</v>
      </c>
      <c r="B38" s="909" t="s">
        <v>743</v>
      </c>
      <c r="C38" s="910">
        <v>8.9999999999999996E-7</v>
      </c>
      <c r="D38" s="841"/>
      <c r="E38" s="841"/>
      <c r="F38" s="841"/>
      <c r="G38" s="841"/>
      <c r="H38" s="841"/>
      <c r="I38" s="841"/>
      <c r="J38" s="841"/>
      <c r="K38" s="841"/>
      <c r="L38" s="841"/>
      <c r="M38" s="841"/>
    </row>
    <row r="39" spans="1:13" ht="12.75" x14ac:dyDescent="0.2">
      <c r="A39" s="768" t="s">
        <v>765</v>
      </c>
      <c r="B39" s="909" t="s">
        <v>743</v>
      </c>
      <c r="C39" s="910">
        <v>4.2899999999999999E-5</v>
      </c>
      <c r="D39" s="841"/>
      <c r="E39" s="841"/>
      <c r="F39" s="841"/>
      <c r="G39" s="841"/>
      <c r="H39" s="841"/>
      <c r="I39" s="841"/>
      <c r="J39" s="841"/>
      <c r="K39" s="841"/>
      <c r="L39" s="841"/>
      <c r="M39" s="841"/>
    </row>
    <row r="40" spans="1:13" ht="12.75" x14ac:dyDescent="0.2">
      <c r="A40" s="768" t="s">
        <v>766</v>
      </c>
      <c r="B40" s="909" t="s">
        <v>743</v>
      </c>
      <c r="C40" s="910">
        <v>8.8499999999999996E-5</v>
      </c>
      <c r="D40" s="841"/>
      <c r="E40" s="841"/>
      <c r="F40" s="841"/>
      <c r="G40" s="841"/>
      <c r="H40" s="841"/>
      <c r="I40" s="841"/>
      <c r="J40" s="841"/>
      <c r="K40" s="841"/>
      <c r="L40" s="841"/>
      <c r="M40" s="841"/>
    </row>
    <row r="41" spans="1:13" x14ac:dyDescent="0.2">
      <c r="A41" s="841"/>
      <c r="B41" s="841"/>
      <c r="C41" s="841"/>
      <c r="D41" s="841"/>
      <c r="E41" s="841"/>
      <c r="F41" s="841"/>
      <c r="G41" s="841"/>
      <c r="H41" s="841"/>
      <c r="I41" s="841"/>
      <c r="J41" s="841"/>
      <c r="K41" s="841"/>
      <c r="L41" s="841"/>
      <c r="M41" s="841"/>
    </row>
    <row r="42" spans="1:13" ht="12.75" x14ac:dyDescent="0.2">
      <c r="A42" s="94" t="s">
        <v>356</v>
      </c>
      <c r="B42" s="841"/>
      <c r="C42" s="841"/>
      <c r="D42" s="841"/>
      <c r="E42" s="841"/>
      <c r="F42" s="841"/>
      <c r="G42" s="841"/>
      <c r="H42" s="841"/>
      <c r="I42" s="841"/>
      <c r="J42" s="841"/>
      <c r="K42" s="841"/>
      <c r="L42" s="841"/>
      <c r="M42" s="841"/>
    </row>
    <row r="43" spans="1:13" ht="12.75" x14ac:dyDescent="0.2">
      <c r="A43" s="94" t="s">
        <v>540</v>
      </c>
      <c r="B43" s="841"/>
      <c r="C43" s="841"/>
      <c r="D43" s="841"/>
      <c r="E43" s="841"/>
      <c r="F43" s="841"/>
      <c r="G43" s="841"/>
      <c r="H43" s="841"/>
      <c r="I43" s="841"/>
      <c r="J43" s="841"/>
      <c r="K43" s="841"/>
      <c r="L43" s="841"/>
      <c r="M43" s="841"/>
    </row>
    <row r="44" spans="1:13" ht="12.75" x14ac:dyDescent="0.2">
      <c r="A44" s="508" t="s">
        <v>568</v>
      </c>
      <c r="B44" s="841"/>
      <c r="C44" s="841"/>
      <c r="D44" s="841"/>
      <c r="E44" s="841"/>
      <c r="F44" s="841"/>
      <c r="G44" s="841"/>
      <c r="H44" s="841"/>
      <c r="I44" s="841"/>
      <c r="J44" s="841"/>
      <c r="K44" s="841"/>
      <c r="L44" s="841"/>
      <c r="M44" s="841"/>
    </row>
    <row r="45" spans="1:13" ht="12.75" x14ac:dyDescent="0.2">
      <c r="A45" s="457" t="s">
        <v>545</v>
      </c>
      <c r="B45" s="841"/>
      <c r="C45" s="841"/>
    </row>
  </sheetData>
  <mergeCells count="2">
    <mergeCell ref="B3:D3"/>
    <mergeCell ref="A1:B1"/>
  </mergeCells>
  <hyperlinks>
    <hyperlink ref="A1" location="Contents!A1" display="To table of contents" xr:uid="{00000000-0004-0000-1200-000001000000}"/>
    <hyperlink ref="A45" r:id="rId1" xr:uid="{E78CE4A7-BBEE-4A82-AF9F-E284900B2C2A}"/>
    <hyperlink ref="A44" r:id="rId2" xr:uid="{195612E9-14D9-4E8A-B0E0-3FD2993CDD77}"/>
  </hyperlinks>
  <pageMargins left="0.6" right="0.6" top="0.75" bottom="1" header="0.51" footer="0.5"/>
  <pageSetup paperSize="9" scale="47" orientation="portrait" r:id="rId3"/>
  <headerFooter alignWithMargins="0"/>
  <customProperties>
    <customPr name="EpmWorksheetKeyString_GUID" r:id="rId4"/>
  </customPropertie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20"/>
  <dimension ref="A1:F195"/>
  <sheetViews>
    <sheetView zoomScaleNormal="100" workbookViewId="0">
      <selection activeCell="A2" sqref="A2"/>
    </sheetView>
  </sheetViews>
  <sheetFormatPr defaultColWidth="7.1640625" defaultRowHeight="12.75" x14ac:dyDescent="0.2"/>
  <cols>
    <col min="1" max="1" width="47" style="51" customWidth="1"/>
    <col min="2" max="5" width="20.6640625" style="51" customWidth="1"/>
    <col min="6" max="6" width="9.33203125" style="51" customWidth="1"/>
    <col min="7" max="16384" width="7.1640625" style="51"/>
  </cols>
  <sheetData>
    <row r="1" spans="1:5" ht="30.75" customHeight="1" x14ac:dyDescent="0.2">
      <c r="A1" s="1942" t="s">
        <v>10</v>
      </c>
      <c r="B1" s="1942"/>
    </row>
    <row r="2" spans="1:5" ht="20.25" x14ac:dyDescent="0.3">
      <c r="A2" s="153" t="s">
        <v>767</v>
      </c>
      <c r="C2" s="95"/>
    </row>
    <row r="3" spans="1:5" ht="16.5" customHeight="1" x14ac:dyDescent="0.25">
      <c r="A3" s="1628" t="s">
        <v>683</v>
      </c>
      <c r="B3" s="1629" t="s">
        <v>768</v>
      </c>
      <c r="C3" s="1630"/>
      <c r="D3" s="1631"/>
      <c r="E3" s="1632" t="s">
        <v>769</v>
      </c>
    </row>
    <row r="4" spans="1:5" ht="14.25" customHeight="1" x14ac:dyDescent="0.25">
      <c r="A4" s="92"/>
      <c r="B4" s="1633" t="s">
        <v>235</v>
      </c>
      <c r="C4" s="1634" t="s">
        <v>321</v>
      </c>
      <c r="D4" s="1633" t="s">
        <v>34</v>
      </c>
      <c r="E4" s="96" t="s">
        <v>770</v>
      </c>
    </row>
    <row r="5" spans="1:5" x14ac:dyDescent="0.2">
      <c r="A5" s="92"/>
      <c r="B5" s="97" t="s">
        <v>771</v>
      </c>
      <c r="C5" s="98" t="s">
        <v>772</v>
      </c>
      <c r="D5" s="97"/>
      <c r="E5" s="91" t="s">
        <v>773</v>
      </c>
    </row>
    <row r="6" spans="1:5" x14ac:dyDescent="0.2">
      <c r="A6" s="92"/>
      <c r="B6" s="1162" t="s">
        <v>774</v>
      </c>
      <c r="C6" s="1204"/>
      <c r="D6" s="1162"/>
      <c r="E6" s="1107"/>
    </row>
    <row r="7" spans="1:5" ht="18.75" customHeight="1" x14ac:dyDescent="0.2">
      <c r="A7" s="1635"/>
      <c r="B7" s="1503" t="s">
        <v>775</v>
      </c>
      <c r="C7" s="1504"/>
      <c r="D7" s="1504"/>
      <c r="E7" s="1636"/>
    </row>
    <row r="8" spans="1:5" ht="21" customHeight="1" x14ac:dyDescent="0.2">
      <c r="A8" s="59" t="s">
        <v>776</v>
      </c>
      <c r="B8" s="1637">
        <v>0.05</v>
      </c>
      <c r="C8" s="1505">
        <v>0.04</v>
      </c>
      <c r="D8" s="1505">
        <v>0.20300000000000001</v>
      </c>
      <c r="E8" s="1571"/>
    </row>
    <row r="9" spans="1:5" x14ac:dyDescent="0.2">
      <c r="A9" s="59" t="s">
        <v>777</v>
      </c>
      <c r="B9" s="99">
        <v>1.2999999999999999E-2</v>
      </c>
      <c r="C9" s="100">
        <v>0.01</v>
      </c>
      <c r="D9" s="100">
        <v>0</v>
      </c>
      <c r="E9" s="60"/>
    </row>
    <row r="10" spans="1:5" x14ac:dyDescent="0.2">
      <c r="A10" s="59" t="s">
        <v>778</v>
      </c>
      <c r="B10" s="99">
        <v>1E-3</v>
      </c>
      <c r="C10" s="100">
        <v>0.01</v>
      </c>
      <c r="D10" s="100">
        <v>0</v>
      </c>
      <c r="E10" s="101">
        <v>0.01</v>
      </c>
    </row>
    <row r="11" spans="1:5" x14ac:dyDescent="0.2">
      <c r="A11" s="59" t="s">
        <v>779</v>
      </c>
      <c r="B11" s="99">
        <v>2.9000000000000001E-2</v>
      </c>
      <c r="C11" s="100">
        <v>1.9E-2</v>
      </c>
      <c r="D11" s="100">
        <v>0</v>
      </c>
      <c r="E11" s="101">
        <v>1.9E-2</v>
      </c>
    </row>
    <row r="12" spans="1:5" x14ac:dyDescent="0.2">
      <c r="A12" s="59" t="s">
        <v>780</v>
      </c>
      <c r="B12" s="99">
        <v>1.0999999999999999E-2</v>
      </c>
      <c r="C12" s="100">
        <v>0</v>
      </c>
      <c r="D12" s="100">
        <v>0</v>
      </c>
      <c r="E12" s="101">
        <v>0</v>
      </c>
    </row>
    <row r="13" spans="1:5" x14ac:dyDescent="0.2">
      <c r="A13" s="59" t="s">
        <v>781</v>
      </c>
      <c r="B13" s="99">
        <v>0.02</v>
      </c>
      <c r="C13" s="100">
        <v>1.9E-2</v>
      </c>
      <c r="D13" s="100">
        <v>0</v>
      </c>
      <c r="E13" s="101">
        <v>1.9E-2</v>
      </c>
    </row>
    <row r="14" spans="1:5" x14ac:dyDescent="0.2">
      <c r="A14" s="59"/>
      <c r="B14" s="92"/>
      <c r="E14" s="60"/>
    </row>
    <row r="15" spans="1:5" x14ac:dyDescent="0.2">
      <c r="A15" s="59" t="s">
        <v>782</v>
      </c>
      <c r="B15" s="99">
        <v>4.1000000000000002E-2</v>
      </c>
      <c r="C15" s="100">
        <v>0</v>
      </c>
      <c r="D15" s="100">
        <v>0</v>
      </c>
      <c r="E15" s="101">
        <v>0</v>
      </c>
    </row>
    <row r="16" spans="1:5" x14ac:dyDescent="0.2">
      <c r="A16" s="59" t="s">
        <v>783</v>
      </c>
      <c r="B16" s="99">
        <v>6.7000000000000004E-2</v>
      </c>
      <c r="C16" s="100">
        <v>0</v>
      </c>
      <c r="D16" s="100">
        <v>0</v>
      </c>
      <c r="E16" s="101">
        <v>0</v>
      </c>
    </row>
    <row r="17" spans="1:5" x14ac:dyDescent="0.2">
      <c r="A17" s="59" t="s">
        <v>784</v>
      </c>
      <c r="B17" s="99">
        <v>4.3999999999999997E-2</v>
      </c>
      <c r="C17" s="100">
        <v>0</v>
      </c>
      <c r="D17" s="100">
        <v>0</v>
      </c>
      <c r="E17" s="101">
        <v>0</v>
      </c>
    </row>
    <row r="18" spans="1:5" x14ac:dyDescent="0.2">
      <c r="A18" s="59" t="s">
        <v>785</v>
      </c>
      <c r="B18" s="99">
        <v>7.4999999999999997E-2</v>
      </c>
      <c r="C18" s="100">
        <v>0</v>
      </c>
      <c r="D18" s="100">
        <v>0</v>
      </c>
      <c r="E18" s="60"/>
    </row>
    <row r="19" spans="1:5" x14ac:dyDescent="0.2">
      <c r="A19" s="59" t="s">
        <v>786</v>
      </c>
      <c r="B19" s="99">
        <v>2.1999999999999999E-2</v>
      </c>
      <c r="C19" s="100">
        <v>0</v>
      </c>
      <c r="D19" s="100">
        <v>0</v>
      </c>
      <c r="E19" s="60"/>
    </row>
    <row r="20" spans="1:5" x14ac:dyDescent="0.2">
      <c r="A20" s="59" t="s">
        <v>787</v>
      </c>
      <c r="B20" s="99">
        <v>8.9999999999999993E-3</v>
      </c>
      <c r="C20" s="100">
        <v>0.28799999999999998</v>
      </c>
      <c r="D20" s="100">
        <v>0</v>
      </c>
      <c r="E20" s="60"/>
    </row>
    <row r="21" spans="1:5" x14ac:dyDescent="0.2">
      <c r="A21" s="59" t="s">
        <v>788</v>
      </c>
      <c r="B21" s="99">
        <v>6.8000000000000005E-2</v>
      </c>
      <c r="C21" s="100">
        <v>0.115</v>
      </c>
      <c r="D21" s="100">
        <v>0</v>
      </c>
      <c r="E21" s="60"/>
    </row>
    <row r="22" spans="1:5" x14ac:dyDescent="0.2">
      <c r="A22" s="59" t="s">
        <v>789</v>
      </c>
      <c r="B22" s="99">
        <v>4.2999999999999997E-2</v>
      </c>
      <c r="C22" s="100">
        <v>3.7999999999999999E-2</v>
      </c>
      <c r="D22" s="100">
        <v>0</v>
      </c>
      <c r="E22" s="60"/>
    </row>
    <row r="23" spans="1:5" x14ac:dyDescent="0.2">
      <c r="A23" s="59" t="s">
        <v>790</v>
      </c>
      <c r="B23" s="99">
        <v>3.5999999999999997E-2</v>
      </c>
      <c r="C23" s="100">
        <v>2.9000000000000001E-2</v>
      </c>
      <c r="D23" s="100">
        <v>0</v>
      </c>
      <c r="E23" s="60"/>
    </row>
    <row r="24" spans="1:5" x14ac:dyDescent="0.2">
      <c r="A24" s="59" t="s">
        <v>791</v>
      </c>
      <c r="B24" s="99">
        <v>2E-3</v>
      </c>
      <c r="C24" s="100">
        <v>0</v>
      </c>
      <c r="D24" s="100">
        <v>0</v>
      </c>
      <c r="E24" s="60"/>
    </row>
    <row r="25" spans="1:5" x14ac:dyDescent="0.2">
      <c r="A25" s="59" t="s">
        <v>792</v>
      </c>
      <c r="B25" s="99">
        <v>3.0000000000000001E-3</v>
      </c>
      <c r="C25" s="100">
        <v>0</v>
      </c>
      <c r="D25" s="100">
        <v>0</v>
      </c>
      <c r="E25" s="60"/>
    </row>
    <row r="26" spans="1:5" x14ac:dyDescent="0.2">
      <c r="A26" s="59" t="s">
        <v>793</v>
      </c>
      <c r="B26" s="99">
        <v>1.6E-2</v>
      </c>
      <c r="C26" s="100">
        <v>6.0000000000000001E-3</v>
      </c>
      <c r="D26" s="100">
        <v>0</v>
      </c>
      <c r="E26" s="101">
        <v>6.0000000000000001E-3</v>
      </c>
    </row>
    <row r="27" spans="1:5" x14ac:dyDescent="0.2">
      <c r="A27" s="59"/>
      <c r="B27" s="92"/>
      <c r="E27" s="60"/>
    </row>
    <row r="28" spans="1:5" x14ac:dyDescent="0.2">
      <c r="A28" s="59" t="s">
        <v>794</v>
      </c>
      <c r="B28" s="99">
        <v>8.0000000000000002E-3</v>
      </c>
      <c r="C28" s="100">
        <v>6.0000000000000001E-3</v>
      </c>
      <c r="D28" s="100">
        <v>0</v>
      </c>
      <c r="E28" s="60"/>
    </row>
    <row r="29" spans="1:5" x14ac:dyDescent="0.2">
      <c r="A29" s="59" t="s">
        <v>795</v>
      </c>
      <c r="B29" s="99">
        <v>6.0000000000000001E-3</v>
      </c>
      <c r="C29" s="100">
        <v>6.0000000000000001E-3</v>
      </c>
      <c r="D29" s="100">
        <v>0</v>
      </c>
      <c r="E29" s="101">
        <v>6.0000000000000001E-3</v>
      </c>
    </row>
    <row r="30" spans="1:5" x14ac:dyDescent="0.2">
      <c r="A30" s="59" t="s">
        <v>796</v>
      </c>
      <c r="B30" s="99">
        <v>7.0000000000000001E-3</v>
      </c>
      <c r="C30" s="100">
        <v>5.0000000000000001E-3</v>
      </c>
      <c r="D30" s="100">
        <v>0</v>
      </c>
      <c r="E30" s="101">
        <v>5.0000000000000001E-3</v>
      </c>
    </row>
    <row r="31" spans="1:5" x14ac:dyDescent="0.2">
      <c r="A31" s="59" t="s">
        <v>797</v>
      </c>
      <c r="B31" s="99">
        <v>0.01</v>
      </c>
      <c r="C31" s="100">
        <v>5.0000000000000001E-3</v>
      </c>
      <c r="D31" s="100">
        <v>0</v>
      </c>
      <c r="E31" s="101">
        <v>5.0000000000000001E-3</v>
      </c>
    </row>
    <row r="32" spans="1:5" x14ac:dyDescent="0.2">
      <c r="A32" s="59" t="s">
        <v>798</v>
      </c>
      <c r="B32" s="99">
        <v>6.0000000000000001E-3</v>
      </c>
      <c r="C32" s="100">
        <v>0</v>
      </c>
      <c r="D32" s="100">
        <v>0</v>
      </c>
      <c r="E32" s="101">
        <v>0</v>
      </c>
    </row>
    <row r="33" spans="1:5" x14ac:dyDescent="0.2">
      <c r="A33" s="59" t="s">
        <v>799</v>
      </c>
      <c r="B33" s="99">
        <v>6.0000000000000001E-3</v>
      </c>
      <c r="C33" s="100">
        <v>0</v>
      </c>
      <c r="D33" s="100">
        <v>0</v>
      </c>
      <c r="E33" s="101">
        <v>0</v>
      </c>
    </row>
    <row r="34" spans="1:5" x14ac:dyDescent="0.2">
      <c r="A34" s="59" t="s">
        <v>800</v>
      </c>
      <c r="B34" s="99">
        <v>3.0000000000000001E-3</v>
      </c>
      <c r="C34" s="100">
        <v>1.9E-2</v>
      </c>
      <c r="D34" s="100">
        <v>0</v>
      </c>
      <c r="E34" s="101">
        <v>1.9E-2</v>
      </c>
    </row>
    <row r="35" spans="1:5" x14ac:dyDescent="0.2">
      <c r="A35" s="59" t="s">
        <v>801</v>
      </c>
      <c r="B35" s="99">
        <v>4.2999999999999997E-2</v>
      </c>
      <c r="C35" s="100">
        <v>1.9E-2</v>
      </c>
      <c r="D35" s="100">
        <v>0.03</v>
      </c>
      <c r="E35" s="101">
        <v>1.9E-2</v>
      </c>
    </row>
    <row r="36" spans="1:5" x14ac:dyDescent="0.2">
      <c r="A36" s="59" t="s">
        <v>802</v>
      </c>
      <c r="B36" s="99">
        <v>0.114</v>
      </c>
      <c r="C36" s="100">
        <v>1.4E-2</v>
      </c>
      <c r="D36" s="100">
        <v>0</v>
      </c>
      <c r="E36" s="101">
        <v>1.4E-2</v>
      </c>
    </row>
    <row r="37" spans="1:5" x14ac:dyDescent="0.2">
      <c r="A37" s="59" t="s">
        <v>803</v>
      </c>
      <c r="B37" s="99">
        <v>2.4E-2</v>
      </c>
      <c r="C37" s="100">
        <v>5.0000000000000001E-3</v>
      </c>
      <c r="D37" s="100">
        <v>0</v>
      </c>
      <c r="E37" s="60"/>
    </row>
    <row r="38" spans="1:5" x14ac:dyDescent="0.2">
      <c r="A38" s="59" t="s">
        <v>804</v>
      </c>
      <c r="B38" s="99">
        <v>5.2999999999999999E-2</v>
      </c>
      <c r="C38" s="100">
        <v>1.4E-2</v>
      </c>
      <c r="D38" s="100">
        <v>0</v>
      </c>
      <c r="E38" s="101">
        <v>1.4E-2</v>
      </c>
    </row>
    <row r="39" spans="1:5" x14ac:dyDescent="0.2">
      <c r="A39" s="59" t="s">
        <v>805</v>
      </c>
      <c r="B39" s="99">
        <v>0.02</v>
      </c>
      <c r="C39" s="100">
        <v>5.0000000000000001E-3</v>
      </c>
      <c r="D39" s="100">
        <v>0</v>
      </c>
      <c r="E39" s="60"/>
    </row>
    <row r="40" spans="1:5" x14ac:dyDescent="0.2">
      <c r="A40" s="59"/>
      <c r="B40" s="92"/>
      <c r="E40" s="60"/>
    </row>
    <row r="41" spans="1:5" x14ac:dyDescent="0.2">
      <c r="A41" s="59" t="s">
        <v>806</v>
      </c>
      <c r="B41" s="99">
        <v>7.0000000000000001E-3</v>
      </c>
      <c r="C41" s="100">
        <v>0</v>
      </c>
      <c r="D41" s="100">
        <v>0</v>
      </c>
      <c r="E41" s="60"/>
    </row>
    <row r="42" spans="1:5" x14ac:dyDescent="0.2">
      <c r="A42" s="59" t="s">
        <v>807</v>
      </c>
      <c r="B42" s="99">
        <v>5.0000000000000001E-3</v>
      </c>
      <c r="C42" s="100">
        <v>0</v>
      </c>
      <c r="D42" s="100">
        <v>0</v>
      </c>
      <c r="E42" s="60"/>
    </row>
    <row r="43" spans="1:5" x14ac:dyDescent="0.2">
      <c r="A43" s="59" t="s">
        <v>808</v>
      </c>
      <c r="B43" s="99">
        <v>2.5000000000000001E-2</v>
      </c>
      <c r="C43" s="100">
        <v>0</v>
      </c>
      <c r="D43" s="100">
        <v>0</v>
      </c>
      <c r="E43" s="60"/>
    </row>
    <row r="44" spans="1:5" x14ac:dyDescent="0.2">
      <c r="A44" s="59" t="s">
        <v>809</v>
      </c>
      <c r="B44" s="99">
        <v>8.0000000000000002E-3</v>
      </c>
      <c r="C44" s="100">
        <v>0</v>
      </c>
      <c r="D44" s="100">
        <v>0</v>
      </c>
      <c r="E44" s="60"/>
    </row>
    <row r="45" spans="1:5" x14ac:dyDescent="0.2">
      <c r="A45" s="59" t="s">
        <v>810</v>
      </c>
      <c r="B45" s="99">
        <v>3.5999999999999997E-2</v>
      </c>
      <c r="C45" s="100">
        <v>0</v>
      </c>
      <c r="D45" s="100">
        <v>0</v>
      </c>
      <c r="E45" s="60"/>
    </row>
    <row r="46" spans="1:5" x14ac:dyDescent="0.2">
      <c r="A46" s="59" t="s">
        <v>811</v>
      </c>
      <c r="B46" s="99">
        <v>4.2999999999999997E-2</v>
      </c>
      <c r="C46" s="100">
        <v>0.192</v>
      </c>
      <c r="D46" s="100">
        <v>0</v>
      </c>
      <c r="E46" s="60"/>
    </row>
    <row r="47" spans="1:5" x14ac:dyDescent="0.2">
      <c r="A47" s="59" t="s">
        <v>812</v>
      </c>
      <c r="B47" s="99">
        <v>1.6E-2</v>
      </c>
      <c r="C47" s="100">
        <v>5.8000000000000003E-2</v>
      </c>
      <c r="D47" s="100">
        <v>0</v>
      </c>
      <c r="E47" s="60"/>
    </row>
    <row r="48" spans="1:5" x14ac:dyDescent="0.2">
      <c r="A48" s="59" t="s">
        <v>813</v>
      </c>
      <c r="B48" s="99">
        <v>3.0000000000000001E-3</v>
      </c>
      <c r="C48" s="100">
        <v>1.9E-2</v>
      </c>
      <c r="D48" s="100">
        <v>0</v>
      </c>
      <c r="E48" s="60"/>
    </row>
    <row r="49" spans="1:6" x14ac:dyDescent="0.2">
      <c r="A49" s="59" t="s">
        <v>814</v>
      </c>
      <c r="B49" s="99">
        <v>3.0000000000000001E-3</v>
      </c>
      <c r="C49" s="100">
        <v>1.4E-2</v>
      </c>
      <c r="D49" s="100">
        <v>0</v>
      </c>
      <c r="E49" s="60"/>
    </row>
    <row r="50" spans="1:6" x14ac:dyDescent="0.2">
      <c r="A50" s="59" t="s">
        <v>815</v>
      </c>
      <c r="B50" s="99">
        <v>2E-3</v>
      </c>
      <c r="C50" s="100">
        <v>1.4E-2</v>
      </c>
      <c r="D50" s="100">
        <v>0</v>
      </c>
      <c r="E50" s="60"/>
    </row>
    <row r="51" spans="1:6" x14ac:dyDescent="0.2">
      <c r="A51" s="59"/>
      <c r="B51" s="92"/>
      <c r="E51" s="60"/>
    </row>
    <row r="52" spans="1:6" x14ac:dyDescent="0.2">
      <c r="A52" s="59" t="s">
        <v>816</v>
      </c>
      <c r="B52" s="99">
        <v>0</v>
      </c>
      <c r="C52" s="100">
        <v>0.01</v>
      </c>
      <c r="D52" s="100">
        <v>0</v>
      </c>
      <c r="E52" s="60"/>
    </row>
    <row r="53" spans="1:6" x14ac:dyDescent="0.2">
      <c r="A53" s="59" t="s">
        <v>817</v>
      </c>
      <c r="B53" s="99">
        <v>3.0000000000000001E-3</v>
      </c>
      <c r="C53" s="100">
        <v>5.0000000000000001E-3</v>
      </c>
      <c r="D53" s="100">
        <v>0</v>
      </c>
      <c r="E53" s="60"/>
    </row>
    <row r="54" spans="1:6" x14ac:dyDescent="0.2">
      <c r="A54" s="1205" t="s">
        <v>818</v>
      </c>
      <c r="B54" s="1206">
        <v>1E-3</v>
      </c>
      <c r="C54" s="417">
        <v>1.4E-2</v>
      </c>
      <c r="D54" s="417">
        <v>0</v>
      </c>
      <c r="E54" s="1207"/>
    </row>
    <row r="57" spans="1:6" ht="20.25" x14ac:dyDescent="0.3">
      <c r="A57" s="153" t="s">
        <v>819</v>
      </c>
      <c r="C57" s="95"/>
      <c r="F57" s="504"/>
    </row>
    <row r="58" spans="1:6" ht="15" x14ac:dyDescent="0.25">
      <c r="A58" s="1628" t="s">
        <v>683</v>
      </c>
      <c r="B58" s="1633" t="s">
        <v>235</v>
      </c>
      <c r="C58" s="1638" t="s">
        <v>321</v>
      </c>
      <c r="D58" s="1639" t="s">
        <v>321</v>
      </c>
      <c r="E58" s="102"/>
    </row>
    <row r="59" spans="1:6" x14ac:dyDescent="0.2">
      <c r="A59" s="92"/>
      <c r="B59" s="97" t="s">
        <v>820</v>
      </c>
      <c r="C59" s="97" t="s">
        <v>592</v>
      </c>
      <c r="D59" s="103" t="s">
        <v>593</v>
      </c>
      <c r="E59" s="92"/>
    </row>
    <row r="60" spans="1:6" x14ac:dyDescent="0.2">
      <c r="A60" s="92"/>
      <c r="B60" s="1162" t="s">
        <v>774</v>
      </c>
      <c r="C60" s="1162" t="s">
        <v>821</v>
      </c>
      <c r="D60" s="1162" t="s">
        <v>821</v>
      </c>
      <c r="E60" s="92"/>
    </row>
    <row r="61" spans="1:6" ht="18.75" customHeight="1" x14ac:dyDescent="0.2">
      <c r="A61" s="1635"/>
      <c r="B61" s="1640" t="s">
        <v>822</v>
      </c>
      <c r="C61" s="1641"/>
      <c r="D61" s="1642"/>
      <c r="E61" s="92"/>
    </row>
    <row r="62" spans="1:6" ht="18.75" customHeight="1" x14ac:dyDescent="0.2">
      <c r="A62" s="104" t="s">
        <v>813</v>
      </c>
      <c r="B62" s="105">
        <v>6.0000000000000001E-3</v>
      </c>
      <c r="C62" s="105">
        <v>7.4999999999999997E-2</v>
      </c>
      <c r="D62" s="106">
        <v>6.0999999999999999E-2</v>
      </c>
      <c r="E62" s="107"/>
    </row>
    <row r="63" spans="1:6" x14ac:dyDescent="0.2">
      <c r="A63" s="104" t="s">
        <v>823</v>
      </c>
      <c r="B63" s="108">
        <v>1E-3</v>
      </c>
      <c r="C63" s="108">
        <v>7.0000000000000001E-3</v>
      </c>
      <c r="D63" s="109">
        <v>6.0000000000000001E-3</v>
      </c>
      <c r="E63" s="107"/>
    </row>
    <row r="64" spans="1:6" x14ac:dyDescent="0.2">
      <c r="A64" s="110" t="s">
        <v>824</v>
      </c>
      <c r="B64" s="108">
        <v>5.0000000000000001E-3</v>
      </c>
      <c r="C64" s="108">
        <v>0.03</v>
      </c>
      <c r="D64" s="109">
        <v>4.1000000000000002E-2</v>
      </c>
      <c r="E64" s="107"/>
    </row>
    <row r="65" spans="1:5" x14ac:dyDescent="0.2">
      <c r="A65" s="110" t="s">
        <v>817</v>
      </c>
      <c r="B65" s="108">
        <v>2E-3</v>
      </c>
      <c r="C65" s="108">
        <v>2E-3</v>
      </c>
      <c r="D65" s="109">
        <v>7.0000000000000001E-3</v>
      </c>
      <c r="E65" s="107"/>
    </row>
    <row r="66" spans="1:5" x14ac:dyDescent="0.2">
      <c r="A66" s="110" t="s">
        <v>816</v>
      </c>
      <c r="B66" s="108">
        <v>1E-3</v>
      </c>
      <c r="C66" s="108">
        <v>3.0000000000000001E-3</v>
      </c>
      <c r="D66" s="109">
        <v>2.1000000000000001E-2</v>
      </c>
      <c r="E66" s="107"/>
    </row>
    <row r="67" spans="1:5" x14ac:dyDescent="0.2">
      <c r="A67" s="110" t="s">
        <v>812</v>
      </c>
      <c r="B67" s="108">
        <v>1.4999999999999999E-2</v>
      </c>
      <c r="C67" s="108">
        <v>0.20599999999999999</v>
      </c>
      <c r="D67" s="109">
        <v>4.1000000000000002E-2</v>
      </c>
      <c r="E67" s="107"/>
    </row>
    <row r="68" spans="1:5" x14ac:dyDescent="0.2">
      <c r="A68" s="110" t="s">
        <v>825</v>
      </c>
      <c r="B68" s="108">
        <v>1E-3</v>
      </c>
      <c r="C68" s="108">
        <v>2E-3</v>
      </c>
      <c r="D68" s="109">
        <v>0.01</v>
      </c>
      <c r="E68" s="107"/>
    </row>
    <row r="69" spans="1:5" x14ac:dyDescent="0.2">
      <c r="A69" s="1163" t="s">
        <v>826</v>
      </c>
      <c r="B69" s="108">
        <v>2E-3</v>
      </c>
      <c r="D69" s="109">
        <v>3.5999999999999997E-2</v>
      </c>
      <c r="E69" s="107"/>
    </row>
    <row r="70" spans="1:5" x14ac:dyDescent="0.2">
      <c r="A70" s="111" t="s">
        <v>824</v>
      </c>
      <c r="B70" s="1643">
        <v>3.3000000000000002E-2</v>
      </c>
      <c r="C70" s="1644">
        <v>0.32500000000000001</v>
      </c>
      <c r="D70" s="1645">
        <v>0.22300000000000003</v>
      </c>
      <c r="E70" s="112"/>
    </row>
    <row r="71" spans="1:5" ht="24.75" customHeight="1" x14ac:dyDescent="0.2">
      <c r="A71" s="59" t="s">
        <v>827</v>
      </c>
      <c r="B71" s="77">
        <v>7.3999999999999996E-2</v>
      </c>
      <c r="C71" s="105">
        <v>1.9E-2</v>
      </c>
      <c r="D71" s="106">
        <v>1.2E-2</v>
      </c>
      <c r="E71" s="107"/>
    </row>
    <row r="72" spans="1:5" x14ac:dyDescent="0.2">
      <c r="A72" s="59" t="s">
        <v>787</v>
      </c>
      <c r="B72" s="113">
        <v>1E-3</v>
      </c>
      <c r="C72" s="108">
        <v>9.0999999999999998E-2</v>
      </c>
      <c r="D72" s="109">
        <v>1.7000000000000001E-2</v>
      </c>
      <c r="E72" s="107"/>
    </row>
    <row r="73" spans="1:5" x14ac:dyDescent="0.2">
      <c r="A73" s="28" t="s">
        <v>828</v>
      </c>
      <c r="B73" s="113">
        <v>1E-3</v>
      </c>
      <c r="C73" s="108">
        <v>0.02</v>
      </c>
      <c r="D73" s="93"/>
    </row>
    <row r="74" spans="1:5" x14ac:dyDescent="0.2">
      <c r="A74" s="28" t="s">
        <v>777</v>
      </c>
      <c r="B74" s="113">
        <v>2.5000000000000001E-2</v>
      </c>
      <c r="C74" s="108">
        <v>1.2E-2</v>
      </c>
      <c r="D74" s="109">
        <v>7.3999999999999996E-2</v>
      </c>
      <c r="E74" s="107"/>
    </row>
    <row r="75" spans="1:5" x14ac:dyDescent="0.2">
      <c r="A75" s="28" t="s">
        <v>780</v>
      </c>
      <c r="B75" s="113">
        <v>3.3000000000000002E-2</v>
      </c>
      <c r="D75" s="109">
        <v>1E-3</v>
      </c>
      <c r="E75" s="107"/>
    </row>
    <row r="76" spans="1:5" x14ac:dyDescent="0.2">
      <c r="A76" s="28" t="s">
        <v>782</v>
      </c>
      <c r="B76" s="113">
        <v>2.8000000000000001E-2</v>
      </c>
      <c r="D76" s="109">
        <v>0</v>
      </c>
      <c r="E76" s="107"/>
    </row>
    <row r="77" spans="1:5" x14ac:dyDescent="0.2">
      <c r="A77" s="28" t="s">
        <v>829</v>
      </c>
      <c r="B77" s="113">
        <v>1E-3</v>
      </c>
      <c r="C77" s="108">
        <v>1E-3</v>
      </c>
      <c r="D77" s="93"/>
    </row>
    <row r="78" spans="1:5" x14ac:dyDescent="0.2">
      <c r="A78" s="28" t="s">
        <v>830</v>
      </c>
      <c r="B78" s="113">
        <v>1.6E-2</v>
      </c>
      <c r="C78" s="108">
        <v>8.0000000000000002E-3</v>
      </c>
      <c r="D78" s="109">
        <v>7.0000000000000001E-3</v>
      </c>
      <c r="E78" s="107"/>
    </row>
    <row r="79" spans="1:5" x14ac:dyDescent="0.2">
      <c r="A79" s="28" t="s">
        <v>776</v>
      </c>
      <c r="B79" s="113">
        <v>0.124</v>
      </c>
      <c r="C79" s="108">
        <v>0.20300000000000001</v>
      </c>
      <c r="D79" s="114">
        <v>4.1000000000000002E-2</v>
      </c>
      <c r="E79" s="107"/>
    </row>
    <row r="80" spans="1:5" x14ac:dyDescent="0.2">
      <c r="A80" s="28" t="s">
        <v>779</v>
      </c>
      <c r="B80" s="113">
        <v>0.01</v>
      </c>
      <c r="C80" s="108">
        <v>2E-3</v>
      </c>
      <c r="D80" s="109">
        <v>7.0000000000000001E-3</v>
      </c>
      <c r="E80" s="107"/>
    </row>
    <row r="81" spans="1:5" x14ac:dyDescent="0.2">
      <c r="A81" s="28" t="s">
        <v>831</v>
      </c>
      <c r="B81" s="113">
        <v>1.7999999999999999E-2</v>
      </c>
      <c r="D81" s="109">
        <v>0.113</v>
      </c>
      <c r="E81" s="107"/>
    </row>
    <row r="82" spans="1:5" x14ac:dyDescent="0.2">
      <c r="A82" s="28" t="s">
        <v>832</v>
      </c>
      <c r="B82" s="113">
        <v>8.9999999999999993E-3</v>
      </c>
      <c r="C82" s="108">
        <v>4.0000000000000001E-3</v>
      </c>
      <c r="D82" s="109">
        <v>1.4E-2</v>
      </c>
      <c r="E82" s="107"/>
    </row>
    <row r="83" spans="1:5" x14ac:dyDescent="0.2">
      <c r="A83" s="28" t="s">
        <v>833</v>
      </c>
      <c r="B83" s="113">
        <v>1.2999999999999999E-2</v>
      </c>
      <c r="C83" s="108">
        <v>3.0000000000000001E-3</v>
      </c>
      <c r="D83" s="109">
        <v>0</v>
      </c>
      <c r="E83" s="107"/>
    </row>
    <row r="84" spans="1:5" x14ac:dyDescent="0.2">
      <c r="A84" s="28" t="s">
        <v>834</v>
      </c>
      <c r="B84" s="113">
        <v>0</v>
      </c>
      <c r="C84" s="108">
        <v>8.8999999999999996E-2</v>
      </c>
      <c r="D84" s="109">
        <v>2E-3</v>
      </c>
      <c r="E84" s="107"/>
    </row>
    <row r="85" spans="1:5" x14ac:dyDescent="0.2">
      <c r="A85" s="28" t="s">
        <v>835</v>
      </c>
      <c r="B85" s="113">
        <v>7.0000000000000001E-3</v>
      </c>
      <c r="D85" s="109">
        <v>4.7E-2</v>
      </c>
      <c r="E85" s="107"/>
    </row>
    <row r="86" spans="1:5" x14ac:dyDescent="0.2">
      <c r="A86" s="28" t="s">
        <v>836</v>
      </c>
      <c r="B86" s="113">
        <v>2E-3</v>
      </c>
      <c r="D86" s="109">
        <v>1.0999999999999999E-2</v>
      </c>
      <c r="E86" s="107"/>
    </row>
    <row r="87" spans="1:5" x14ac:dyDescent="0.2">
      <c r="A87" s="28" t="s">
        <v>837</v>
      </c>
      <c r="B87" s="113">
        <v>0</v>
      </c>
      <c r="D87" s="109">
        <v>2E-3</v>
      </c>
      <c r="E87" s="107"/>
    </row>
    <row r="88" spans="1:5" x14ac:dyDescent="0.2">
      <c r="A88" s="28" t="s">
        <v>838</v>
      </c>
      <c r="B88" s="113">
        <v>2E-3</v>
      </c>
      <c r="D88" s="109">
        <v>3.0000000000000001E-3</v>
      </c>
      <c r="E88" s="107"/>
    </row>
    <row r="89" spans="1:5" x14ac:dyDescent="0.2">
      <c r="A89" s="28" t="s">
        <v>781</v>
      </c>
      <c r="B89" s="113">
        <v>1.0999999999999999E-2</v>
      </c>
      <c r="C89" s="108">
        <v>1E-3</v>
      </c>
      <c r="D89" s="93"/>
    </row>
    <row r="90" spans="1:5" x14ac:dyDescent="0.2">
      <c r="A90" s="1208" t="s">
        <v>778</v>
      </c>
      <c r="B90" s="113">
        <v>6.0000000000000001E-3</v>
      </c>
      <c r="C90" s="108">
        <v>0.01</v>
      </c>
      <c r="D90" s="109">
        <v>1E-3</v>
      </c>
      <c r="E90" s="107"/>
    </row>
    <row r="91" spans="1:5" x14ac:dyDescent="0.2">
      <c r="A91" s="115" t="s">
        <v>839</v>
      </c>
      <c r="B91" s="1643">
        <v>0.38100000000000006</v>
      </c>
      <c r="C91" s="1644">
        <v>0.46300000000000008</v>
      </c>
      <c r="D91" s="1645">
        <v>0.35200000000000004</v>
      </c>
      <c r="E91" s="112"/>
    </row>
    <row r="92" spans="1:5" x14ac:dyDescent="0.2">
      <c r="A92" s="1646" t="s">
        <v>794</v>
      </c>
      <c r="B92" s="113">
        <v>2E-3</v>
      </c>
      <c r="C92" s="116">
        <v>1E-3</v>
      </c>
      <c r="D92" s="109">
        <v>1E-3</v>
      </c>
      <c r="E92" s="107"/>
    </row>
    <row r="93" spans="1:5" x14ac:dyDescent="0.2">
      <c r="A93" s="110" t="s">
        <v>840</v>
      </c>
      <c r="B93" s="113">
        <v>5.0000000000000001E-3</v>
      </c>
      <c r="D93" s="93"/>
    </row>
    <row r="94" spans="1:5" x14ac:dyDescent="0.2">
      <c r="A94" s="110" t="s">
        <v>841</v>
      </c>
      <c r="B94" s="113">
        <v>1.7999999999999999E-2</v>
      </c>
      <c r="D94" s="93"/>
    </row>
    <row r="95" spans="1:5" x14ac:dyDescent="0.2">
      <c r="A95" s="110" t="s">
        <v>842</v>
      </c>
      <c r="B95" s="113">
        <v>1E-3</v>
      </c>
      <c r="D95" s="93"/>
    </row>
    <row r="96" spans="1:5" x14ac:dyDescent="0.2">
      <c r="A96" s="110" t="s">
        <v>843</v>
      </c>
      <c r="B96" s="113">
        <v>0</v>
      </c>
      <c r="C96" s="116">
        <v>0</v>
      </c>
      <c r="D96" s="93"/>
    </row>
    <row r="97" spans="1:5" x14ac:dyDescent="0.2">
      <c r="A97" s="110" t="s">
        <v>844</v>
      </c>
      <c r="B97" s="113">
        <v>1.2E-2</v>
      </c>
      <c r="C97" s="116">
        <v>2.5999999999999999E-2</v>
      </c>
      <c r="D97" s="109">
        <v>1.2E-2</v>
      </c>
      <c r="E97" s="107"/>
    </row>
    <row r="98" spans="1:5" x14ac:dyDescent="0.2">
      <c r="A98" s="110" t="s">
        <v>845</v>
      </c>
      <c r="B98" s="113">
        <v>8.9999999999999993E-3</v>
      </c>
      <c r="C98" s="116">
        <v>2E-3</v>
      </c>
      <c r="D98" s="109">
        <v>8.0000000000000002E-3</v>
      </c>
      <c r="E98" s="107"/>
    </row>
    <row r="99" spans="1:5" x14ac:dyDescent="0.2">
      <c r="A99" s="110" t="s">
        <v>788</v>
      </c>
      <c r="B99" s="113">
        <v>0.04</v>
      </c>
      <c r="C99" s="116">
        <v>7.3999999999999996E-2</v>
      </c>
      <c r="D99" s="109">
        <v>1.2E-2</v>
      </c>
      <c r="E99" s="107"/>
    </row>
    <row r="100" spans="1:5" x14ac:dyDescent="0.2">
      <c r="A100" s="1163" t="s">
        <v>790</v>
      </c>
      <c r="B100" s="113">
        <v>1.7999999999999999E-2</v>
      </c>
      <c r="C100" s="116">
        <v>1.0999999999999999E-2</v>
      </c>
      <c r="D100" s="109">
        <v>1.6E-2</v>
      </c>
      <c r="E100" s="107"/>
    </row>
    <row r="101" spans="1:5" x14ac:dyDescent="0.2">
      <c r="A101" s="115" t="s">
        <v>846</v>
      </c>
      <c r="B101" s="1643">
        <v>0.105</v>
      </c>
      <c r="C101" s="1644">
        <v>0.11399999999999999</v>
      </c>
      <c r="D101" s="1645">
        <v>4.9000000000000002E-2</v>
      </c>
      <c r="E101" s="112"/>
    </row>
    <row r="102" spans="1:5" x14ac:dyDescent="0.2">
      <c r="A102" s="1647" t="s">
        <v>847</v>
      </c>
      <c r="B102" s="113">
        <v>6.0000000000000001E-3</v>
      </c>
      <c r="D102" s="93"/>
    </row>
    <row r="103" spans="1:5" x14ac:dyDescent="0.2">
      <c r="A103" s="28"/>
      <c r="B103" s="113"/>
      <c r="D103" s="109">
        <v>8.0000000000000002E-3</v>
      </c>
      <c r="E103" s="107"/>
    </row>
    <row r="104" spans="1:5" x14ac:dyDescent="0.2">
      <c r="A104" s="1208" t="s">
        <v>792</v>
      </c>
      <c r="B104" s="113">
        <v>3.0000000000000001E-3</v>
      </c>
      <c r="D104" s="93"/>
      <c r="E104" s="112"/>
    </row>
    <row r="105" spans="1:5" x14ac:dyDescent="0.2">
      <c r="A105" s="115" t="s">
        <v>848</v>
      </c>
      <c r="B105" s="1643">
        <v>9.0000000000000011E-3</v>
      </c>
      <c r="C105" s="1641"/>
      <c r="D105" s="1645">
        <v>8.0000000000000002E-3</v>
      </c>
    </row>
    <row r="106" spans="1:5" x14ac:dyDescent="0.2">
      <c r="A106" s="1647" t="s">
        <v>807</v>
      </c>
      <c r="B106" s="113">
        <v>1.4E-2</v>
      </c>
      <c r="C106" s="108">
        <v>1E-3</v>
      </c>
      <c r="D106" s="109">
        <v>1.0999999999999999E-2</v>
      </c>
      <c r="E106" s="107"/>
    </row>
    <row r="107" spans="1:5" x14ac:dyDescent="0.2">
      <c r="A107" s="28" t="s">
        <v>808</v>
      </c>
      <c r="B107" s="113">
        <v>5.8999999999999997E-2</v>
      </c>
      <c r="C107" s="108">
        <v>4.0000000000000001E-3</v>
      </c>
      <c r="D107" s="109">
        <v>3.7999999999999999E-2</v>
      </c>
      <c r="E107" s="107"/>
    </row>
    <row r="108" spans="1:5" x14ac:dyDescent="0.2">
      <c r="A108" s="28" t="s">
        <v>809</v>
      </c>
      <c r="B108" s="113">
        <v>1.2999999999999999E-2</v>
      </c>
      <c r="C108" s="108">
        <v>0</v>
      </c>
      <c r="D108" s="109">
        <v>8.9999999999999993E-3</v>
      </c>
      <c r="E108" s="107"/>
    </row>
    <row r="109" spans="1:5" x14ac:dyDescent="0.2">
      <c r="A109" s="28" t="s">
        <v>849</v>
      </c>
      <c r="B109" s="113">
        <v>5.0000000000000001E-3</v>
      </c>
      <c r="D109" s="109">
        <v>1.0999999999999999E-2</v>
      </c>
      <c r="E109" s="107"/>
    </row>
    <row r="110" spans="1:5" x14ac:dyDescent="0.2">
      <c r="A110" s="28" t="s">
        <v>850</v>
      </c>
      <c r="B110" s="113">
        <v>1.2999999999999999E-2</v>
      </c>
      <c r="D110" s="109">
        <v>2.5999999999999999E-2</v>
      </c>
      <c r="E110" s="107"/>
    </row>
    <row r="111" spans="1:5" x14ac:dyDescent="0.2">
      <c r="A111" s="28" t="s">
        <v>851</v>
      </c>
      <c r="B111" s="113">
        <v>7.0000000000000001E-3</v>
      </c>
      <c r="D111" s="109">
        <v>1.2E-2</v>
      </c>
      <c r="E111" s="107"/>
    </row>
    <row r="112" spans="1:5" x14ac:dyDescent="0.2">
      <c r="A112" s="28" t="s">
        <v>852</v>
      </c>
      <c r="B112" s="113">
        <v>2E-3</v>
      </c>
      <c r="C112" s="108">
        <v>3.0000000000000001E-3</v>
      </c>
      <c r="D112" s="109">
        <v>1.4E-2</v>
      </c>
      <c r="E112" s="107"/>
    </row>
    <row r="113" spans="1:6" x14ac:dyDescent="0.2">
      <c r="A113" s="28" t="s">
        <v>801</v>
      </c>
      <c r="B113" s="113">
        <v>7.0999999999999994E-2</v>
      </c>
      <c r="C113" s="108">
        <v>0.03</v>
      </c>
      <c r="D113" s="109">
        <v>6.0999999999999999E-2</v>
      </c>
      <c r="E113" s="107"/>
    </row>
    <row r="114" spans="1:6" x14ac:dyDescent="0.2">
      <c r="A114" s="28" t="s">
        <v>805</v>
      </c>
      <c r="B114" s="113">
        <v>2.3E-2</v>
      </c>
      <c r="C114" s="108">
        <v>2E-3</v>
      </c>
      <c r="D114" s="109">
        <v>8.9999999999999993E-3</v>
      </c>
      <c r="E114" s="107"/>
    </row>
    <row r="115" spans="1:6" x14ac:dyDescent="0.2">
      <c r="A115" s="28" t="s">
        <v>853</v>
      </c>
      <c r="B115" s="113">
        <v>6.8000000000000005E-2</v>
      </c>
      <c r="C115" s="108">
        <v>7.0000000000000001E-3</v>
      </c>
      <c r="D115" s="109">
        <v>2.8000000000000001E-2</v>
      </c>
      <c r="E115" s="107"/>
    </row>
    <row r="116" spans="1:6" x14ac:dyDescent="0.2">
      <c r="A116" s="28" t="s">
        <v>803</v>
      </c>
      <c r="B116" s="113">
        <v>2.5000000000000001E-2</v>
      </c>
      <c r="C116" s="108">
        <v>2E-3</v>
      </c>
      <c r="D116" s="109">
        <v>1.6E-2</v>
      </c>
      <c r="E116" s="107"/>
    </row>
    <row r="117" spans="1:6" x14ac:dyDescent="0.2">
      <c r="A117" s="28" t="s">
        <v>806</v>
      </c>
      <c r="B117" s="113">
        <v>0.01</v>
      </c>
      <c r="D117" s="109">
        <v>3.0000000000000001E-3</v>
      </c>
      <c r="E117" s="107"/>
    </row>
    <row r="118" spans="1:6" x14ac:dyDescent="0.2">
      <c r="A118" s="1208" t="s">
        <v>802</v>
      </c>
      <c r="B118" s="113">
        <v>0.13700000000000001</v>
      </c>
      <c r="C118" s="108">
        <v>7.0000000000000001E-3</v>
      </c>
      <c r="D118" s="109">
        <v>5.0999999999999997E-2</v>
      </c>
      <c r="E118" s="107"/>
    </row>
    <row r="119" spans="1:6" x14ac:dyDescent="0.2">
      <c r="A119" s="115" t="s">
        <v>854</v>
      </c>
      <c r="B119" s="1643">
        <v>0.44700000000000006</v>
      </c>
      <c r="C119" s="1644">
        <v>5.6000000000000001E-2</v>
      </c>
      <c r="D119" s="1645">
        <v>0.28899999999999998</v>
      </c>
      <c r="E119" s="112"/>
    </row>
    <row r="120" spans="1:6" x14ac:dyDescent="0.2">
      <c r="A120" s="1647" t="s">
        <v>818</v>
      </c>
      <c r="B120" s="108">
        <v>2.3E-2</v>
      </c>
      <c r="C120" s="108">
        <v>3.3000000000000002E-2</v>
      </c>
      <c r="D120" s="109">
        <v>5.7000000000000002E-2</v>
      </c>
      <c r="E120" s="107"/>
    </row>
    <row r="121" spans="1:6" x14ac:dyDescent="0.2">
      <c r="A121" s="1208" t="s">
        <v>855</v>
      </c>
      <c r="B121" s="108">
        <v>2E-3</v>
      </c>
      <c r="C121" s="108">
        <v>5.0000000000000001E-3</v>
      </c>
      <c r="D121" s="109">
        <v>6.7000000000000004E-2</v>
      </c>
      <c r="E121" s="107"/>
    </row>
    <row r="122" spans="1:6" x14ac:dyDescent="0.2">
      <c r="A122" s="1209" t="s">
        <v>856</v>
      </c>
      <c r="B122" s="1643">
        <v>2.5000000000000001E-2</v>
      </c>
      <c r="C122" s="1644">
        <v>3.7999999999999999E-2</v>
      </c>
      <c r="D122" s="1645">
        <v>0.124</v>
      </c>
      <c r="E122" s="112"/>
    </row>
    <row r="124" spans="1:6" x14ac:dyDescent="0.2">
      <c r="F124" s="504"/>
    </row>
    <row r="125" spans="1:6" ht="20.25" x14ac:dyDescent="0.3">
      <c r="A125" s="151" t="s">
        <v>857</v>
      </c>
      <c r="B125" s="24"/>
      <c r="C125" s="21"/>
      <c r="D125" s="21"/>
      <c r="E125" s="21"/>
    </row>
    <row r="126" spans="1:6" x14ac:dyDescent="0.2">
      <c r="A126" s="1648"/>
      <c r="B126" s="1633" t="s">
        <v>235</v>
      </c>
      <c r="C126" s="1649" t="s">
        <v>94</v>
      </c>
      <c r="D126" s="1649" t="s">
        <v>34</v>
      </c>
      <c r="E126" s="1650" t="s">
        <v>502</v>
      </c>
    </row>
    <row r="127" spans="1:6" x14ac:dyDescent="0.2">
      <c r="A127" s="23"/>
      <c r="B127" s="97" t="s">
        <v>771</v>
      </c>
      <c r="C127" s="117"/>
      <c r="D127" s="117"/>
      <c r="E127" s="118" t="s">
        <v>858</v>
      </c>
    </row>
    <row r="128" spans="1:6" x14ac:dyDescent="0.2">
      <c r="A128" s="23"/>
      <c r="B128" s="1162" t="s">
        <v>774</v>
      </c>
      <c r="C128" s="117"/>
      <c r="D128" s="117"/>
      <c r="E128" s="74"/>
    </row>
    <row r="129" spans="1:5" x14ac:dyDescent="0.2">
      <c r="A129" s="23"/>
      <c r="B129" s="1164"/>
      <c r="C129" s="23"/>
      <c r="D129" s="23"/>
      <c r="E129" s="73"/>
    </row>
    <row r="130" spans="1:5" x14ac:dyDescent="0.2">
      <c r="A130" s="1648"/>
      <c r="B130" s="1651" t="s">
        <v>859</v>
      </c>
      <c r="C130" s="71"/>
      <c r="D130" s="71"/>
      <c r="E130" s="1574"/>
    </row>
    <row r="131" spans="1:5" x14ac:dyDescent="0.2">
      <c r="A131" s="23"/>
      <c r="B131" s="119"/>
      <c r="C131" s="21"/>
      <c r="D131" s="21"/>
      <c r="E131" s="22"/>
    </row>
    <row r="132" spans="1:5" x14ac:dyDescent="0.2">
      <c r="A132" s="120" t="s">
        <v>860</v>
      </c>
      <c r="B132" s="77">
        <v>0.96699999999999997</v>
      </c>
      <c r="C132" s="105">
        <v>6.77</v>
      </c>
      <c r="D132" s="105">
        <v>0</v>
      </c>
      <c r="E132" s="106">
        <v>0.17499999999999999</v>
      </c>
    </row>
    <row r="133" spans="1:5" x14ac:dyDescent="0.2">
      <c r="A133" s="120" t="s">
        <v>861</v>
      </c>
      <c r="B133" s="77">
        <v>8.1799999999999998E-3</v>
      </c>
      <c r="C133" s="105">
        <v>0.121</v>
      </c>
      <c r="D133" s="105">
        <v>8.8699999999999994E-3</v>
      </c>
      <c r="E133" s="106">
        <v>2.81E-2</v>
      </c>
    </row>
    <row r="134" spans="1:5" x14ac:dyDescent="0.2">
      <c r="A134" s="120" t="s">
        <v>862</v>
      </c>
      <c r="B134" s="77">
        <v>5.5899999999999998E-2</v>
      </c>
      <c r="C134" s="105">
        <v>0.47499999999999998</v>
      </c>
      <c r="D134" s="105">
        <v>5.91E-2</v>
      </c>
      <c r="E134" s="106">
        <v>0.10900000000000001</v>
      </c>
    </row>
    <row r="135" spans="1:5" x14ac:dyDescent="0.2">
      <c r="A135" s="121" t="s">
        <v>863</v>
      </c>
      <c r="B135" s="77">
        <v>8.9800000000000001E-3</v>
      </c>
      <c r="C135" s="105">
        <v>0.13100000000000001</v>
      </c>
      <c r="D135" s="105">
        <v>0</v>
      </c>
      <c r="E135" s="106">
        <v>1.4E-2</v>
      </c>
    </row>
    <row r="136" spans="1:5" x14ac:dyDescent="0.2">
      <c r="A136" s="121" t="s">
        <v>864</v>
      </c>
      <c r="B136" s="77">
        <v>5.2900000000000004E-3</v>
      </c>
      <c r="C136" s="105">
        <v>0.104</v>
      </c>
      <c r="D136" s="105">
        <v>0</v>
      </c>
      <c r="E136" s="106">
        <v>7.0000000000000001E-3</v>
      </c>
    </row>
    <row r="137" spans="1:5" x14ac:dyDescent="0.2">
      <c r="A137" s="121" t="s">
        <v>865</v>
      </c>
      <c r="B137" s="77">
        <v>5.2900000000000004E-3</v>
      </c>
      <c r="C137" s="105">
        <v>1.7100000000000001E-2</v>
      </c>
      <c r="D137" s="105">
        <v>2.9999999999999997E-4</v>
      </c>
      <c r="E137" s="106">
        <v>7.0000000000000001E-3</v>
      </c>
    </row>
    <row r="138" spans="1:5" x14ac:dyDescent="0.2">
      <c r="A138" s="120" t="s">
        <v>866</v>
      </c>
      <c r="B138" s="77">
        <v>2.06E-2</v>
      </c>
      <c r="C138" s="105">
        <v>0.126</v>
      </c>
      <c r="D138" s="105">
        <v>4.4299999999999999E-3</v>
      </c>
      <c r="E138" s="106">
        <v>1.7499999999999998E-2</v>
      </c>
    </row>
    <row r="139" spans="1:5" x14ac:dyDescent="0.2">
      <c r="A139" s="121" t="s">
        <v>867</v>
      </c>
      <c r="B139" s="77">
        <v>2.5100000000000001E-2</v>
      </c>
      <c r="C139" s="105">
        <v>0.155</v>
      </c>
      <c r="D139" s="105">
        <v>0</v>
      </c>
      <c r="E139" s="106">
        <v>2.63E-2</v>
      </c>
    </row>
    <row r="140" spans="1:5" x14ac:dyDescent="0.2">
      <c r="A140" s="121" t="s">
        <v>868</v>
      </c>
      <c r="B140" s="77">
        <v>3.6899999999999997E-3</v>
      </c>
      <c r="C140" s="105">
        <v>4.1999999999999996E-2</v>
      </c>
      <c r="D140" s="105">
        <v>2.9999999999999997E-4</v>
      </c>
      <c r="E140" s="106">
        <v>1.75E-3</v>
      </c>
    </row>
    <row r="141" spans="1:5" x14ac:dyDescent="0.2">
      <c r="A141" s="121" t="s">
        <v>869</v>
      </c>
      <c r="B141" s="77">
        <v>2.8899999999999998E-3</v>
      </c>
      <c r="C141" s="105">
        <v>2.0999999999999998E-2</v>
      </c>
      <c r="D141" s="105">
        <v>2.9999999999999997E-4</v>
      </c>
      <c r="E141" s="106">
        <v>2.63E-2</v>
      </c>
    </row>
    <row r="142" spans="1:5" x14ac:dyDescent="0.2">
      <c r="A142" s="120" t="s">
        <v>870</v>
      </c>
      <c r="B142" s="77">
        <v>8.1799999999999998E-3</v>
      </c>
      <c r="C142" s="105">
        <v>6.770000000000001E-2</v>
      </c>
      <c r="D142" s="105">
        <v>5.8999999999999992E-4</v>
      </c>
      <c r="E142" s="106">
        <v>1.75E-3</v>
      </c>
    </row>
    <row r="143" spans="1:5" x14ac:dyDescent="0.2">
      <c r="A143" s="121" t="s">
        <v>871</v>
      </c>
      <c r="B143" s="77">
        <v>5.2900000000000004E-3</v>
      </c>
      <c r="C143" s="105">
        <v>6.9999999999999993E-2</v>
      </c>
      <c r="D143" s="105">
        <v>0</v>
      </c>
      <c r="E143" s="106">
        <v>1.4E-2</v>
      </c>
    </row>
    <row r="144" spans="1:5" x14ac:dyDescent="0.2">
      <c r="A144" s="121" t="s">
        <v>872</v>
      </c>
      <c r="B144" s="77">
        <v>2.5900000000000003E-3</v>
      </c>
      <c r="C144" s="105">
        <v>1.7100000000000001E-2</v>
      </c>
      <c r="D144" s="105">
        <v>0</v>
      </c>
      <c r="E144" s="106">
        <v>8.8000000000000003E-4</v>
      </c>
    </row>
    <row r="145" spans="1:5" x14ac:dyDescent="0.2">
      <c r="A145" s="121" t="s">
        <v>873</v>
      </c>
      <c r="B145" s="77">
        <v>3.2000000000000003E-4</v>
      </c>
      <c r="C145" s="105">
        <v>3.3799999999999998E-3</v>
      </c>
      <c r="D145" s="105">
        <v>0</v>
      </c>
      <c r="E145" s="106">
        <v>3.5E-4</v>
      </c>
    </row>
    <row r="146" spans="1:5" x14ac:dyDescent="0.2">
      <c r="A146" s="121" t="s">
        <v>874</v>
      </c>
      <c r="B146" s="77">
        <v>1.8E-3</v>
      </c>
      <c r="C146" s="105">
        <v>1.6900000000000002E-2</v>
      </c>
      <c r="D146" s="105">
        <v>0</v>
      </c>
      <c r="E146" s="106">
        <v>1.75E-3</v>
      </c>
    </row>
    <row r="147" spans="1:5" x14ac:dyDescent="0.2">
      <c r="A147" s="120" t="s">
        <v>875</v>
      </c>
      <c r="B147" s="77">
        <v>1.8E-3</v>
      </c>
      <c r="C147" s="105">
        <v>1.6900000000000002E-2</v>
      </c>
      <c r="D147" s="105">
        <v>2.9999999999999997E-4</v>
      </c>
      <c r="E147" s="106">
        <v>1.75E-3</v>
      </c>
    </row>
    <row r="148" spans="1:5" x14ac:dyDescent="0.2">
      <c r="A148" s="121" t="s">
        <v>876</v>
      </c>
      <c r="B148" s="77">
        <v>1.8E-3</v>
      </c>
      <c r="C148" s="105">
        <v>1.6900000000000002E-2</v>
      </c>
      <c r="D148" s="105">
        <v>0</v>
      </c>
      <c r="E148" s="106">
        <v>1.75E-3</v>
      </c>
    </row>
    <row r="149" spans="1:5" x14ac:dyDescent="0.2">
      <c r="A149" s="121" t="s">
        <v>877</v>
      </c>
      <c r="B149" s="77">
        <v>1.8E-3</v>
      </c>
      <c r="C149" s="105">
        <v>6.43E-3</v>
      </c>
      <c r="D149" s="105">
        <v>0</v>
      </c>
      <c r="E149" s="106">
        <v>1.75E-3</v>
      </c>
    </row>
    <row r="150" spans="1:5" x14ac:dyDescent="0.2">
      <c r="A150" s="120" t="s">
        <v>878</v>
      </c>
      <c r="B150" s="77">
        <v>1.8E-3</v>
      </c>
      <c r="C150" s="105">
        <v>1.6900000000000002E-2</v>
      </c>
      <c r="D150" s="105">
        <v>0</v>
      </c>
      <c r="E150" s="106">
        <v>2.63E-3</v>
      </c>
    </row>
    <row r="151" spans="1:5" x14ac:dyDescent="0.2">
      <c r="A151" s="121" t="s">
        <v>879</v>
      </c>
      <c r="B151" s="77">
        <v>3.6899999999999997E-3</v>
      </c>
      <c r="C151" s="105">
        <v>3.3800000000000004E-2</v>
      </c>
      <c r="D151" s="105">
        <v>2.9999999999999997E-4</v>
      </c>
      <c r="E151" s="106">
        <v>3.5099999999999997E-3</v>
      </c>
    </row>
    <row r="152" spans="1:5" x14ac:dyDescent="0.2">
      <c r="A152" s="121" t="s">
        <v>880</v>
      </c>
      <c r="B152" s="77">
        <v>1.32E-3</v>
      </c>
      <c r="C152" s="105">
        <v>6.77E-3</v>
      </c>
      <c r="D152" s="105">
        <v>0</v>
      </c>
      <c r="E152" s="106">
        <v>1.75E-3</v>
      </c>
    </row>
    <row r="153" spans="1:5" x14ac:dyDescent="0.2">
      <c r="A153" s="121" t="s">
        <v>881</v>
      </c>
      <c r="B153" s="77">
        <v>1.32E-2</v>
      </c>
      <c r="C153" s="105">
        <v>6.77E-3</v>
      </c>
      <c r="D153" s="105">
        <v>0</v>
      </c>
      <c r="E153" s="106">
        <v>1.75E-3</v>
      </c>
    </row>
    <row r="154" spans="1:5" x14ac:dyDescent="0.2">
      <c r="A154" s="121" t="s">
        <v>882</v>
      </c>
      <c r="B154" s="77">
        <v>4.2000000000000002E-4</v>
      </c>
      <c r="C154" s="105">
        <v>3.3799999999999998E-3</v>
      </c>
      <c r="D154" s="105">
        <v>0</v>
      </c>
      <c r="E154" s="106">
        <v>8.8000000000000003E-4</v>
      </c>
    </row>
    <row r="155" spans="1:5" x14ac:dyDescent="0.2">
      <c r="A155" s="121" t="s">
        <v>883</v>
      </c>
      <c r="B155" s="77">
        <v>4.2000000000000002E-4</v>
      </c>
      <c r="C155" s="105">
        <v>3.3799999999999998E-3</v>
      </c>
      <c r="D155" s="105">
        <v>0</v>
      </c>
      <c r="E155" s="106">
        <v>8.8000000000000003E-4</v>
      </c>
    </row>
    <row r="156" spans="1:5" x14ac:dyDescent="0.2">
      <c r="A156" s="120" t="s">
        <v>884</v>
      </c>
      <c r="B156" s="77">
        <v>2.0999999999999999E-3</v>
      </c>
      <c r="C156" s="105">
        <v>0</v>
      </c>
      <c r="D156" s="105">
        <v>5.8999999999999992E-4</v>
      </c>
      <c r="E156" s="106">
        <v>1.75E-3</v>
      </c>
    </row>
    <row r="157" spans="1:5" x14ac:dyDescent="0.2">
      <c r="A157" s="120" t="s">
        <v>885</v>
      </c>
      <c r="B157" s="77">
        <v>2.8899999999999998E-3</v>
      </c>
      <c r="C157" s="105">
        <v>2.5699999999999998E-3</v>
      </c>
      <c r="D157" s="105">
        <v>0</v>
      </c>
      <c r="E157" s="106">
        <v>1.0499999999999999E-2</v>
      </c>
    </row>
    <row r="158" spans="1:5" x14ac:dyDescent="0.2">
      <c r="A158" s="121" t="s">
        <v>886</v>
      </c>
      <c r="B158" s="77">
        <v>4.2000000000000002E-4</v>
      </c>
      <c r="C158" s="105">
        <v>3.3799999999999998E-3</v>
      </c>
      <c r="D158" s="105">
        <v>0</v>
      </c>
      <c r="E158" s="106">
        <v>8.8000000000000003E-4</v>
      </c>
    </row>
    <row r="159" spans="1:5" x14ac:dyDescent="0.2">
      <c r="A159" s="121" t="s">
        <v>887</v>
      </c>
      <c r="B159" s="77">
        <v>2.1199999999999999E-3</v>
      </c>
      <c r="C159" s="105">
        <v>4.1999999999999997E-3</v>
      </c>
      <c r="D159" s="105">
        <v>0</v>
      </c>
      <c r="E159" s="106">
        <v>1.75E-3</v>
      </c>
    </row>
    <row r="160" spans="1:5" x14ac:dyDescent="0.2">
      <c r="A160" s="121" t="s">
        <v>888</v>
      </c>
      <c r="B160" s="77">
        <v>5.8E-4</v>
      </c>
      <c r="C160" s="105">
        <v>3.6199999999999996E-2</v>
      </c>
      <c r="D160" s="105">
        <v>0</v>
      </c>
      <c r="E160" s="106">
        <v>1.75E-3</v>
      </c>
    </row>
    <row r="161" spans="1:6" x14ac:dyDescent="0.2">
      <c r="A161" s="121" t="s">
        <v>889</v>
      </c>
      <c r="B161" s="77">
        <v>1.4800000000000001E-2</v>
      </c>
      <c r="C161" s="105">
        <v>5.0800000000000005E-2</v>
      </c>
      <c r="D161" s="105">
        <v>0</v>
      </c>
      <c r="E161" s="106">
        <v>5.2599999999999999E-3</v>
      </c>
    </row>
    <row r="162" spans="1:6" x14ac:dyDescent="0.2">
      <c r="A162" s="121" t="s">
        <v>890</v>
      </c>
      <c r="B162" s="77">
        <v>1.4800000000000001E-2</v>
      </c>
      <c r="C162" s="105">
        <v>0.16899999999999998</v>
      </c>
      <c r="D162" s="105">
        <v>0</v>
      </c>
      <c r="E162" s="106">
        <v>1.7499999999999998E-2</v>
      </c>
    </row>
    <row r="163" spans="1:6" x14ac:dyDescent="0.2">
      <c r="A163" s="121" t="s">
        <v>891</v>
      </c>
      <c r="B163" s="77">
        <v>1.4800000000000001E-2</v>
      </c>
      <c r="C163" s="105">
        <v>0.16899999999999998</v>
      </c>
      <c r="D163" s="105">
        <v>0</v>
      </c>
      <c r="E163" s="106">
        <v>1.7499999999999998E-2</v>
      </c>
    </row>
    <row r="164" spans="1:6" x14ac:dyDescent="0.2">
      <c r="A164" s="121" t="s">
        <v>892</v>
      </c>
      <c r="B164" s="77">
        <v>6.5899999999999995E-3</v>
      </c>
      <c r="C164" s="105">
        <v>5.0800000000000005E-2</v>
      </c>
      <c r="D164" s="105">
        <v>0</v>
      </c>
      <c r="E164" s="106">
        <v>1.75E-3</v>
      </c>
    </row>
    <row r="165" spans="1:6" x14ac:dyDescent="0.2">
      <c r="A165" s="23"/>
      <c r="B165" s="92"/>
      <c r="E165" s="93"/>
    </row>
    <row r="166" spans="1:6" x14ac:dyDescent="0.2">
      <c r="A166" s="1652" t="s">
        <v>893</v>
      </c>
      <c r="B166" s="1653">
        <v>3.099E-2</v>
      </c>
      <c r="C166" s="1506">
        <v>0.16880000000000001</v>
      </c>
      <c r="D166" s="1506">
        <v>5.3200000000000001E-3</v>
      </c>
      <c r="E166" s="1654">
        <v>3.5879999999999995E-2</v>
      </c>
    </row>
    <row r="167" spans="1:6" x14ac:dyDescent="0.2">
      <c r="A167" s="121" t="s">
        <v>894</v>
      </c>
      <c r="B167" s="77">
        <v>1.0713399999999997</v>
      </c>
      <c r="C167" s="105">
        <v>7.6066000000000003</v>
      </c>
      <c r="D167" s="105">
        <v>7.3880000000000001E-2</v>
      </c>
      <c r="E167" s="106">
        <v>0.37428</v>
      </c>
    </row>
    <row r="168" spans="1:6" x14ac:dyDescent="0.2">
      <c r="A168" s="1137" t="s">
        <v>895</v>
      </c>
      <c r="B168" s="1210">
        <v>1.2064499999999998</v>
      </c>
      <c r="C168" s="512">
        <v>8.7343600000000077</v>
      </c>
      <c r="D168" s="512">
        <v>7.507999999999998E-2</v>
      </c>
      <c r="E168" s="1211">
        <v>0.50597000000000014</v>
      </c>
    </row>
    <row r="171" spans="1:6" ht="20.25" x14ac:dyDescent="0.3">
      <c r="A171" s="151" t="s">
        <v>896</v>
      </c>
      <c r="B171" s="504"/>
      <c r="C171" s="504"/>
      <c r="D171" s="504"/>
      <c r="F171" s="504"/>
    </row>
    <row r="172" spans="1:6" ht="15" x14ac:dyDescent="0.2">
      <c r="A172" s="1655" t="s">
        <v>897</v>
      </c>
      <c r="B172" s="1656" t="s">
        <v>898</v>
      </c>
      <c r="C172" s="1990" t="s">
        <v>899</v>
      </c>
      <c r="D172" s="1991"/>
    </row>
    <row r="173" spans="1:6" ht="15" x14ac:dyDescent="0.2">
      <c r="A173" s="1212"/>
      <c r="B173" s="1165"/>
      <c r="C173" s="1656" t="s">
        <v>22</v>
      </c>
      <c r="D173" s="1656" t="s">
        <v>94</v>
      </c>
    </row>
    <row r="174" spans="1:6" ht="14.25" x14ac:dyDescent="0.2">
      <c r="A174" s="1657" t="s">
        <v>753</v>
      </c>
      <c r="B174" s="1992" t="s">
        <v>900</v>
      </c>
      <c r="C174" s="1658" t="s">
        <v>901</v>
      </c>
      <c r="D174" s="1659" t="s">
        <v>902</v>
      </c>
    </row>
    <row r="175" spans="1:6" ht="14.25" x14ac:dyDescent="0.2">
      <c r="A175" s="122" t="s">
        <v>752</v>
      </c>
      <c r="B175" s="1993"/>
      <c r="C175" s="123" t="s">
        <v>903</v>
      </c>
      <c r="D175" s="124" t="s">
        <v>904</v>
      </c>
    </row>
    <row r="176" spans="1:6" ht="14.25" x14ac:dyDescent="0.2">
      <c r="A176" s="122" t="s">
        <v>754</v>
      </c>
      <c r="B176" s="1993"/>
      <c r="C176" s="123" t="s">
        <v>905</v>
      </c>
      <c r="D176" s="124" t="s">
        <v>906</v>
      </c>
    </row>
    <row r="177" spans="1:4" ht="14.25" x14ac:dyDescent="0.2">
      <c r="A177" s="122" t="s">
        <v>761</v>
      </c>
      <c r="B177" s="1994"/>
      <c r="C177" s="123" t="s">
        <v>907</v>
      </c>
      <c r="D177" s="124" t="s">
        <v>908</v>
      </c>
    </row>
    <row r="178" spans="1:4" ht="14.25" x14ac:dyDescent="0.2">
      <c r="A178" s="1660" t="s">
        <v>756</v>
      </c>
      <c r="B178" s="1992" t="s">
        <v>909</v>
      </c>
      <c r="C178" s="1658" t="s">
        <v>910</v>
      </c>
      <c r="D178" s="1659" t="s">
        <v>911</v>
      </c>
    </row>
    <row r="179" spans="1:4" ht="14.25" x14ac:dyDescent="0.2">
      <c r="A179" s="125" t="s">
        <v>755</v>
      </c>
      <c r="B179" s="1993"/>
      <c r="C179" s="123" t="s">
        <v>912</v>
      </c>
      <c r="D179" s="124" t="s">
        <v>913</v>
      </c>
    </row>
    <row r="180" spans="1:4" ht="14.25" x14ac:dyDescent="0.2">
      <c r="A180" s="125" t="s">
        <v>757</v>
      </c>
      <c r="B180" s="1993"/>
      <c r="C180" s="123" t="s">
        <v>914</v>
      </c>
      <c r="D180" s="124" t="s">
        <v>915</v>
      </c>
    </row>
    <row r="181" spans="1:4" ht="14.25" x14ac:dyDescent="0.2">
      <c r="A181" s="125" t="s">
        <v>759</v>
      </c>
      <c r="B181" s="1993"/>
      <c r="C181" s="123" t="s">
        <v>902</v>
      </c>
      <c r="D181" s="124" t="s">
        <v>916</v>
      </c>
    </row>
    <row r="182" spans="1:4" ht="14.25" x14ac:dyDescent="0.2">
      <c r="A182" s="125" t="s">
        <v>758</v>
      </c>
      <c r="B182" s="1993"/>
      <c r="C182" s="123" t="s">
        <v>917</v>
      </c>
      <c r="D182" s="124" t="s">
        <v>918</v>
      </c>
    </row>
    <row r="183" spans="1:4" ht="14.25" x14ac:dyDescent="0.2">
      <c r="A183" s="125" t="s">
        <v>919</v>
      </c>
      <c r="B183" s="1993"/>
      <c r="C183" s="123" t="s">
        <v>920</v>
      </c>
      <c r="D183" s="124" t="s">
        <v>921</v>
      </c>
    </row>
    <row r="184" spans="1:4" ht="14.25" x14ac:dyDescent="0.2">
      <c r="A184" s="1213" t="s">
        <v>922</v>
      </c>
      <c r="B184" s="1994"/>
      <c r="C184" s="1214" t="s">
        <v>923</v>
      </c>
      <c r="D184" s="1215" t="s">
        <v>924</v>
      </c>
    </row>
    <row r="185" spans="1:4" x14ac:dyDescent="0.2">
      <c r="A185" s="51" t="s">
        <v>925</v>
      </c>
    </row>
    <row r="188" spans="1:4" ht="20.25" x14ac:dyDescent="0.3">
      <c r="A188" s="155" t="s">
        <v>926</v>
      </c>
    </row>
    <row r="189" spans="1:4" x14ac:dyDescent="0.2">
      <c r="A189" s="746"/>
      <c r="B189" s="1661" t="s">
        <v>927</v>
      </c>
    </row>
    <row r="190" spans="1:4" x14ac:dyDescent="0.2">
      <c r="A190" s="126" t="s">
        <v>928</v>
      </c>
      <c r="B190" s="747">
        <v>2E-8</v>
      </c>
    </row>
    <row r="191" spans="1:4" x14ac:dyDescent="0.2">
      <c r="A191" s="126" t="s">
        <v>929</v>
      </c>
      <c r="B191" s="747">
        <v>1E-8</v>
      </c>
    </row>
    <row r="192" spans="1:4" x14ac:dyDescent="0.2">
      <c r="A192" s="126" t="s">
        <v>930</v>
      </c>
      <c r="B192" s="747">
        <v>2.4999999999999999E-8</v>
      </c>
    </row>
    <row r="193" spans="1:2" x14ac:dyDescent="0.2">
      <c r="A193" s="1216" t="s">
        <v>94</v>
      </c>
      <c r="B193" s="1217">
        <v>2.4999999999999999E-8</v>
      </c>
    </row>
    <row r="194" spans="1:2" x14ac:dyDescent="0.2">
      <c r="A194" s="128" t="s">
        <v>931</v>
      </c>
    </row>
    <row r="195" spans="1:2" x14ac:dyDescent="0.2">
      <c r="A195" s="24" t="s">
        <v>932</v>
      </c>
    </row>
  </sheetData>
  <mergeCells count="4">
    <mergeCell ref="C172:D172"/>
    <mergeCell ref="A1:B1"/>
    <mergeCell ref="B174:B177"/>
    <mergeCell ref="B178:B184"/>
  </mergeCells>
  <hyperlinks>
    <hyperlink ref="A1" location="Contents!A1" display="To table of contents" xr:uid="{00000000-0004-0000-1300-000000000000}"/>
  </hyperlinks>
  <pageMargins left="0.56999999999999995" right="0.32" top="0.78740157480314965" bottom="0.82677165354330717" header="0.51181102362204722" footer="0.51181102362204722"/>
  <pageSetup paperSize="9" scale="75" fitToHeight="2" orientation="portrait" r:id="rId1"/>
  <headerFooter alignWithMargins="0"/>
  <rowBreaks count="2" manualBreakCount="2">
    <brk id="56" max="16383" man="1"/>
    <brk id="124" max="8" man="1"/>
  </rowBreaks>
  <customProperties>
    <customPr name="EpmWorksheetKeyString_GUID" r:id="rId2"/>
  </customPropertie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84EEC-8D5D-4D84-8183-408405CDE6B9}">
  <dimension ref="A1:AQ466"/>
  <sheetViews>
    <sheetView zoomScaleNormal="100" workbookViewId="0">
      <pane xSplit="5" ySplit="5" topLeftCell="O6" activePane="bottomRight" state="frozen"/>
      <selection pane="topRight" activeCell="B6" sqref="B6:J6"/>
      <selection pane="bottomLeft" activeCell="B6" sqref="B6:J6"/>
      <selection pane="bottomRight" activeCell="A2" sqref="A2"/>
    </sheetView>
  </sheetViews>
  <sheetFormatPr defaultColWidth="9.33203125" defaultRowHeight="12.75" x14ac:dyDescent="0.2"/>
  <cols>
    <col min="1" max="2" width="22" style="235" customWidth="1"/>
    <col min="3" max="3" width="13" style="235" customWidth="1"/>
    <col min="4" max="4" width="50.33203125" style="235" customWidth="1"/>
    <col min="5" max="5" width="18.33203125" style="236" bestFit="1" customWidth="1"/>
    <col min="6" max="17" width="8.6640625" style="235" customWidth="1"/>
    <col min="18" max="21" width="10" style="235" bestFit="1" customWidth="1"/>
    <col min="22" max="24" width="9.33203125" style="235"/>
    <col min="25" max="25" width="9.83203125" style="235" bestFit="1" customWidth="1"/>
    <col min="26" max="26" width="9.33203125" style="235"/>
    <col min="27" max="29" width="9.33203125" style="237"/>
    <col min="30" max="30" width="10" style="235" bestFit="1" customWidth="1"/>
    <col min="31" max="31" width="9.83203125" style="235" bestFit="1" customWidth="1"/>
    <col min="32" max="32" width="9.33203125" style="235"/>
    <col min="33" max="33" width="10" style="235" bestFit="1" customWidth="1"/>
    <col min="34" max="36" width="9.5" style="235" bestFit="1" customWidth="1"/>
    <col min="37" max="16383" width="9.33203125" style="235"/>
    <col min="16384" max="16384" width="9.33203125" style="235" bestFit="1"/>
  </cols>
  <sheetData>
    <row r="1" spans="1:36" ht="30.75" customHeight="1" x14ac:dyDescent="0.2">
      <c r="A1" s="1942" t="s">
        <v>10</v>
      </c>
      <c r="B1" s="1942"/>
      <c r="C1" s="5"/>
    </row>
    <row r="2" spans="1:36" ht="20.25" x14ac:dyDescent="0.3">
      <c r="A2" s="238" t="s">
        <v>933</v>
      </c>
      <c r="B2" s="239"/>
      <c r="C2" s="239"/>
      <c r="D2" s="239"/>
      <c r="E2" s="240"/>
      <c r="F2" s="241" t="s">
        <v>934</v>
      </c>
      <c r="G2" s="242"/>
      <c r="H2" s="242"/>
      <c r="I2" s="242"/>
      <c r="J2" s="242"/>
      <c r="K2" s="242"/>
      <c r="L2" s="242"/>
      <c r="M2" s="242"/>
      <c r="N2" s="242"/>
      <c r="O2" s="242"/>
      <c r="AA2" s="251"/>
      <c r="AB2" s="251"/>
      <c r="AC2" s="251"/>
    </row>
    <row r="3" spans="1:36" ht="12.75" customHeight="1" x14ac:dyDescent="0.2">
      <c r="A3" s="1507" t="s">
        <v>935</v>
      </c>
      <c r="B3" s="1662" t="s">
        <v>936</v>
      </c>
      <c r="C3" s="1507" t="s">
        <v>304</v>
      </c>
      <c r="D3" s="1507" t="s">
        <v>937</v>
      </c>
      <c r="E3" s="1663" t="s">
        <v>938</v>
      </c>
      <c r="F3" s="1995" t="s">
        <v>939</v>
      </c>
      <c r="G3" s="1995"/>
      <c r="H3" s="1995"/>
      <c r="I3" s="1995"/>
      <c r="J3" s="1995" t="s">
        <v>940</v>
      </c>
      <c r="K3" s="1995"/>
      <c r="L3" s="1995"/>
      <c r="M3" s="1995"/>
      <c r="N3" s="1995" t="s">
        <v>941</v>
      </c>
      <c r="O3" s="1995"/>
      <c r="P3" s="1995"/>
      <c r="Q3" s="1995"/>
      <c r="R3" s="1995" t="s">
        <v>942</v>
      </c>
      <c r="S3" s="1995"/>
      <c r="T3" s="1995"/>
      <c r="U3" s="1995"/>
      <c r="V3" s="1995" t="s">
        <v>943</v>
      </c>
      <c r="W3" s="1995"/>
      <c r="X3" s="1995"/>
      <c r="Y3" s="1995"/>
      <c r="Z3" s="1995" t="s">
        <v>944</v>
      </c>
      <c r="AA3" s="1995"/>
      <c r="AB3" s="1995"/>
      <c r="AC3" s="1995"/>
      <c r="AD3" s="1995" t="s">
        <v>389</v>
      </c>
      <c r="AE3" s="1995"/>
      <c r="AF3" s="1995"/>
      <c r="AG3" s="1995"/>
      <c r="AH3" s="1995" t="s">
        <v>945</v>
      </c>
      <c r="AI3" s="1995"/>
      <c r="AJ3" s="1995"/>
    </row>
    <row r="4" spans="1:36" ht="12.75" customHeight="1" x14ac:dyDescent="0.2">
      <c r="B4" s="484"/>
      <c r="E4" s="243"/>
      <c r="F4" s="1995"/>
      <c r="G4" s="1995"/>
      <c r="H4" s="1995"/>
      <c r="I4" s="1995"/>
      <c r="J4" s="1995"/>
      <c r="K4" s="1995"/>
      <c r="L4" s="1995"/>
      <c r="M4" s="1995"/>
      <c r="N4" s="1995"/>
      <c r="O4" s="1995"/>
      <c r="P4" s="1995"/>
      <c r="Q4" s="1995"/>
      <c r="R4" s="1995"/>
      <c r="S4" s="1995"/>
      <c r="T4" s="1995"/>
      <c r="U4" s="1995"/>
      <c r="V4" s="1995"/>
      <c r="W4" s="1995"/>
      <c r="X4" s="1995"/>
      <c r="Y4" s="1995"/>
      <c r="Z4" s="1995"/>
      <c r="AA4" s="1995"/>
      <c r="AB4" s="1995"/>
      <c r="AC4" s="1995"/>
      <c r="AD4" s="1995"/>
      <c r="AE4" s="1995"/>
      <c r="AF4" s="1995"/>
      <c r="AG4" s="1995"/>
      <c r="AH4" s="1995"/>
      <c r="AI4" s="1995"/>
      <c r="AJ4" s="1995"/>
    </row>
    <row r="5" spans="1:36" ht="12.75" customHeight="1" x14ac:dyDescent="0.2">
      <c r="A5" s="270"/>
      <c r="B5" s="244"/>
      <c r="E5" s="243"/>
      <c r="F5" s="130" t="s">
        <v>245</v>
      </c>
      <c r="G5" s="130" t="s">
        <v>246</v>
      </c>
      <c r="H5" s="130" t="s">
        <v>247</v>
      </c>
      <c r="I5" s="130" t="s">
        <v>946</v>
      </c>
      <c r="J5" s="130" t="s">
        <v>245</v>
      </c>
      <c r="K5" s="130" t="s">
        <v>246</v>
      </c>
      <c r="L5" s="130" t="s">
        <v>247</v>
      </c>
      <c r="M5" s="130" t="s">
        <v>946</v>
      </c>
      <c r="N5" s="130" t="s">
        <v>245</v>
      </c>
      <c r="O5" s="130" t="s">
        <v>246</v>
      </c>
      <c r="P5" s="130" t="s">
        <v>247</v>
      </c>
      <c r="Q5" s="130" t="s">
        <v>946</v>
      </c>
      <c r="R5" s="130" t="s">
        <v>245</v>
      </c>
      <c r="S5" s="130" t="s">
        <v>246</v>
      </c>
      <c r="T5" s="130" t="s">
        <v>247</v>
      </c>
      <c r="U5" s="130" t="s">
        <v>946</v>
      </c>
      <c r="V5" s="130" t="s">
        <v>245</v>
      </c>
      <c r="W5" s="130" t="s">
        <v>246</v>
      </c>
      <c r="X5" s="130" t="s">
        <v>247</v>
      </c>
      <c r="Y5" s="130" t="s">
        <v>946</v>
      </c>
      <c r="Z5" s="130" t="s">
        <v>245</v>
      </c>
      <c r="AA5" s="130" t="s">
        <v>246</v>
      </c>
      <c r="AB5" s="130" t="s">
        <v>247</v>
      </c>
      <c r="AC5" s="130" t="s">
        <v>946</v>
      </c>
      <c r="AD5" s="130" t="s">
        <v>245</v>
      </c>
      <c r="AE5" s="130" t="s">
        <v>246</v>
      </c>
      <c r="AF5" s="130" t="s">
        <v>247</v>
      </c>
      <c r="AG5" s="130" t="s">
        <v>946</v>
      </c>
      <c r="AH5" s="130" t="s">
        <v>245</v>
      </c>
      <c r="AI5" s="130" t="s">
        <v>246</v>
      </c>
      <c r="AJ5" s="130" t="s">
        <v>247</v>
      </c>
    </row>
    <row r="6" spans="1:36" ht="12.75" customHeight="1" x14ac:dyDescent="0.2">
      <c r="A6" s="574"/>
      <c r="B6" s="481"/>
      <c r="C6" s="482"/>
      <c r="D6" s="482"/>
      <c r="E6" s="245"/>
      <c r="F6" s="1664" t="s">
        <v>947</v>
      </c>
      <c r="G6" s="1508"/>
      <c r="H6" s="1508"/>
      <c r="I6" s="1665"/>
      <c r="J6" s="1666"/>
      <c r="K6" s="1509"/>
      <c r="L6" s="1509"/>
      <c r="M6" s="1665"/>
      <c r="N6" s="1666"/>
      <c r="O6" s="1509"/>
      <c r="P6" s="1509"/>
      <c r="Q6" s="1665"/>
      <c r="R6" s="1666"/>
      <c r="S6" s="1509"/>
      <c r="T6" s="1509"/>
      <c r="U6" s="1665"/>
      <c r="V6" s="244"/>
      <c r="Y6" s="270"/>
      <c r="Z6" s="244"/>
      <c r="AA6" s="235"/>
      <c r="AB6" s="235"/>
      <c r="AC6" s="270"/>
      <c r="AD6" s="244"/>
      <c r="AG6" s="270"/>
      <c r="AH6" s="1667"/>
      <c r="AI6" s="1510"/>
      <c r="AJ6" s="1668"/>
    </row>
    <row r="7" spans="1:36" ht="12.75" customHeight="1" x14ac:dyDescent="0.2">
      <c r="A7" s="481"/>
      <c r="B7" s="481"/>
      <c r="C7" s="482"/>
      <c r="D7" s="482"/>
      <c r="E7" s="245"/>
      <c r="I7" s="270"/>
      <c r="J7" s="244"/>
      <c r="M7" s="270"/>
      <c r="N7" s="244"/>
      <c r="Q7" s="270"/>
      <c r="R7" s="244"/>
      <c r="U7" s="270"/>
      <c r="V7" s="244"/>
      <c r="Y7" s="270"/>
      <c r="Z7" s="244"/>
      <c r="AA7" s="235"/>
      <c r="AB7" s="235"/>
      <c r="AC7" s="270"/>
      <c r="AD7" s="316"/>
      <c r="AE7" s="237"/>
      <c r="AF7" s="237"/>
      <c r="AG7" s="317"/>
      <c r="AH7" s="252"/>
      <c r="AI7" s="251"/>
      <c r="AJ7" s="253"/>
    </row>
    <row r="8" spans="1:36" ht="12.75" customHeight="1" x14ac:dyDescent="0.2">
      <c r="A8" s="483"/>
      <c r="B8" s="483"/>
      <c r="C8" s="482"/>
      <c r="D8" s="482"/>
      <c r="E8" s="245"/>
      <c r="F8" s="575"/>
      <c r="I8" s="270"/>
      <c r="J8" s="244"/>
      <c r="M8" s="270"/>
      <c r="N8" s="244"/>
      <c r="Q8" s="270"/>
      <c r="R8" s="244"/>
      <c r="U8" s="270"/>
      <c r="V8" s="244"/>
      <c r="Y8" s="270"/>
      <c r="Z8" s="244"/>
      <c r="AA8" s="235"/>
      <c r="AB8" s="235"/>
      <c r="AC8" s="270"/>
      <c r="AD8" s="316"/>
      <c r="AE8" s="237"/>
      <c r="AF8" s="237"/>
      <c r="AG8" s="317"/>
      <c r="AH8" s="1218"/>
      <c r="AI8" s="540"/>
      <c r="AJ8" s="1219"/>
    </row>
    <row r="9" spans="1:36" ht="12.75" customHeight="1" x14ac:dyDescent="0.2">
      <c r="A9" s="1669" t="s">
        <v>948</v>
      </c>
      <c r="B9" s="1670" t="s">
        <v>465</v>
      </c>
      <c r="C9" s="1511" t="s">
        <v>22</v>
      </c>
      <c r="D9" s="1671" t="s">
        <v>949</v>
      </c>
      <c r="E9" s="1672" t="s">
        <v>950</v>
      </c>
      <c r="F9" s="1673">
        <v>92</v>
      </c>
      <c r="G9" s="1512">
        <v>41.9</v>
      </c>
      <c r="H9" s="1512">
        <v>38.4</v>
      </c>
      <c r="I9" s="1674">
        <v>92</v>
      </c>
      <c r="J9" s="1673">
        <v>25</v>
      </c>
      <c r="K9" s="1512">
        <v>4.8</v>
      </c>
      <c r="L9" s="1512">
        <v>8.6</v>
      </c>
      <c r="M9" s="1674">
        <v>25</v>
      </c>
      <c r="N9" s="1673">
        <v>6.4</v>
      </c>
      <c r="O9" s="1512">
        <v>9.6999999999999993</v>
      </c>
      <c r="P9" s="1512">
        <v>14.3</v>
      </c>
      <c r="Q9" s="1674">
        <v>10.3</v>
      </c>
      <c r="R9" s="1675">
        <v>0.39400000000000002</v>
      </c>
      <c r="S9" s="1513">
        <v>0.39900000000000002</v>
      </c>
      <c r="T9" s="1513">
        <v>0.41699999999999998</v>
      </c>
      <c r="U9" s="1676">
        <v>0.73299999999999998</v>
      </c>
      <c r="V9" s="1677">
        <v>3.0000000000000001E-3</v>
      </c>
      <c r="W9" s="1514">
        <v>3.0000000000000001E-3</v>
      </c>
      <c r="X9" s="1514">
        <v>3.0000000000000001E-3</v>
      </c>
      <c r="Y9" s="1678">
        <v>3.0000000000000001E-3</v>
      </c>
      <c r="Z9" s="1677">
        <v>0</v>
      </c>
      <c r="AA9" s="1514">
        <v>0</v>
      </c>
      <c r="AB9" s="1514">
        <v>0</v>
      </c>
      <c r="AC9" s="1678">
        <v>0</v>
      </c>
      <c r="AD9" s="1677">
        <v>7.9000000000000001E-2</v>
      </c>
      <c r="AE9" s="1514">
        <v>0.08</v>
      </c>
      <c r="AF9" s="1514">
        <v>8.3000000000000004E-2</v>
      </c>
      <c r="AG9" s="1678">
        <v>7.9000000000000001E-2</v>
      </c>
      <c r="AH9" s="1679">
        <v>1064</v>
      </c>
      <c r="AI9" s="1515">
        <v>709</v>
      </c>
      <c r="AJ9" s="1680">
        <v>787</v>
      </c>
    </row>
    <row r="10" spans="1:36" ht="12.75" customHeight="1" x14ac:dyDescent="0.2">
      <c r="A10" s="266" t="s">
        <v>951</v>
      </c>
      <c r="B10" s="320" t="s">
        <v>465</v>
      </c>
      <c r="C10" s="480" t="s">
        <v>952</v>
      </c>
      <c r="D10" s="321" t="s">
        <v>953</v>
      </c>
      <c r="E10" s="318" t="s">
        <v>954</v>
      </c>
      <c r="F10" s="876">
        <v>4.5999999999999996</v>
      </c>
      <c r="G10" s="877">
        <v>3.1</v>
      </c>
      <c r="H10" s="877">
        <v>2.8</v>
      </c>
      <c r="I10" s="878">
        <v>13.9</v>
      </c>
      <c r="J10" s="876">
        <v>2.5</v>
      </c>
      <c r="K10" s="877">
        <v>1.7</v>
      </c>
      <c r="L10" s="877">
        <v>1.5</v>
      </c>
      <c r="M10" s="878">
        <v>7.5</v>
      </c>
      <c r="N10" s="876">
        <v>2.2000000000000002</v>
      </c>
      <c r="O10" s="877">
        <v>1.5</v>
      </c>
      <c r="P10" s="877">
        <v>1.6</v>
      </c>
      <c r="Q10" s="878">
        <v>10.5</v>
      </c>
      <c r="R10" s="879">
        <v>0.03</v>
      </c>
      <c r="S10" s="880">
        <v>3.5999999999999997E-2</v>
      </c>
      <c r="T10" s="880">
        <v>3.7999999999999999E-2</v>
      </c>
      <c r="U10" s="881">
        <v>0.20699999999999999</v>
      </c>
      <c r="V10" s="879">
        <v>3.0000000000000001E-3</v>
      </c>
      <c r="W10" s="880">
        <v>3.0000000000000001E-3</v>
      </c>
      <c r="X10" s="880">
        <v>3.0000000000000001E-3</v>
      </c>
      <c r="Y10" s="881">
        <v>8.9999999999999993E-3</v>
      </c>
      <c r="Z10" s="879">
        <v>6.0000000000000001E-3</v>
      </c>
      <c r="AA10" s="880">
        <v>2E-3</v>
      </c>
      <c r="AB10" s="880">
        <v>2E-3</v>
      </c>
      <c r="AC10" s="881">
        <v>1.7999999999999999E-2</v>
      </c>
      <c r="AD10" s="879">
        <v>3.0000000000000001E-3</v>
      </c>
      <c r="AE10" s="880">
        <v>1E-3</v>
      </c>
      <c r="AF10" s="880">
        <v>0</v>
      </c>
      <c r="AG10" s="881">
        <v>8.0000000000000002E-3</v>
      </c>
      <c r="AH10" s="882">
        <v>1004</v>
      </c>
      <c r="AI10" s="883">
        <v>672</v>
      </c>
      <c r="AJ10" s="884">
        <v>574</v>
      </c>
    </row>
    <row r="11" spans="1:36" ht="12.75" customHeight="1" x14ac:dyDescent="0.2">
      <c r="A11" s="266" t="s">
        <v>955</v>
      </c>
      <c r="B11" s="320" t="s">
        <v>956</v>
      </c>
      <c r="C11" s="480" t="s">
        <v>952</v>
      </c>
      <c r="D11" s="321" t="s">
        <v>957</v>
      </c>
      <c r="E11" s="318" t="s">
        <v>958</v>
      </c>
      <c r="F11" s="885">
        <v>4.5999999999999996</v>
      </c>
      <c r="G11" s="886">
        <v>3.1</v>
      </c>
      <c r="H11" s="886">
        <v>2.8</v>
      </c>
      <c r="I11" s="887">
        <v>13.9</v>
      </c>
      <c r="J11" s="885">
        <v>2.5</v>
      </c>
      <c r="K11" s="886">
        <v>1.7</v>
      </c>
      <c r="L11" s="886">
        <v>1.5</v>
      </c>
      <c r="M11" s="887">
        <v>7.5</v>
      </c>
      <c r="N11" s="885">
        <v>2.2000000000000002</v>
      </c>
      <c r="O11" s="886">
        <v>1.5</v>
      </c>
      <c r="P11" s="886">
        <v>1.6</v>
      </c>
      <c r="Q11" s="887">
        <v>10.5</v>
      </c>
      <c r="R11" s="888">
        <v>0.03</v>
      </c>
      <c r="S11" s="889">
        <v>3.5999999999999997E-2</v>
      </c>
      <c r="T11" s="889">
        <v>3.7999999999999999E-2</v>
      </c>
      <c r="U11" s="890">
        <v>0.20699999999999999</v>
      </c>
      <c r="V11" s="891">
        <v>3.0000000000000001E-3</v>
      </c>
      <c r="W11" s="892">
        <v>3.0000000000000001E-3</v>
      </c>
      <c r="X11" s="892">
        <v>3.0000000000000001E-3</v>
      </c>
      <c r="Y11" s="893">
        <v>8.9999999999999993E-3</v>
      </c>
      <c r="Z11" s="891">
        <v>6.0000000000000001E-3</v>
      </c>
      <c r="AA11" s="892">
        <v>2E-3</v>
      </c>
      <c r="AB11" s="892">
        <v>2E-3</v>
      </c>
      <c r="AC11" s="893">
        <v>1.7999999999999999E-2</v>
      </c>
      <c r="AD11" s="891">
        <v>3.0000000000000001E-3</v>
      </c>
      <c r="AE11" s="892">
        <v>1E-3</v>
      </c>
      <c r="AF11" s="892">
        <v>0</v>
      </c>
      <c r="AG11" s="893">
        <v>8.0000000000000002E-3</v>
      </c>
      <c r="AH11" s="782">
        <v>1616</v>
      </c>
      <c r="AI11" s="785">
        <v>1081</v>
      </c>
      <c r="AJ11" s="783">
        <v>924</v>
      </c>
    </row>
    <row r="12" spans="1:36" ht="12.75" customHeight="1" x14ac:dyDescent="0.2">
      <c r="A12" s="266" t="s">
        <v>959</v>
      </c>
      <c r="B12" s="320" t="s">
        <v>465</v>
      </c>
      <c r="C12" s="480" t="s">
        <v>952</v>
      </c>
      <c r="D12" s="321" t="s">
        <v>953</v>
      </c>
      <c r="E12" s="318" t="s">
        <v>954</v>
      </c>
      <c r="F12" s="885">
        <v>4.5999999999999996</v>
      </c>
      <c r="G12" s="886">
        <v>3.1</v>
      </c>
      <c r="H12" s="886">
        <v>2.8</v>
      </c>
      <c r="I12" s="887">
        <v>13.9</v>
      </c>
      <c r="J12" s="885">
        <v>2.5</v>
      </c>
      <c r="K12" s="886">
        <v>1.7</v>
      </c>
      <c r="L12" s="886">
        <v>1.5</v>
      </c>
      <c r="M12" s="887">
        <v>7.5</v>
      </c>
      <c r="N12" s="885">
        <v>4.8</v>
      </c>
      <c r="O12" s="886">
        <v>2.8</v>
      </c>
      <c r="P12" s="886">
        <v>1.6</v>
      </c>
      <c r="Q12" s="887">
        <v>23.1</v>
      </c>
      <c r="R12" s="888">
        <v>9.8000000000000004E-2</v>
      </c>
      <c r="S12" s="889">
        <v>4.2000000000000003E-2</v>
      </c>
      <c r="T12" s="889">
        <v>1.7000000000000001E-2</v>
      </c>
      <c r="U12" s="890">
        <v>0.54400000000000004</v>
      </c>
      <c r="V12" s="891">
        <v>3.0000000000000001E-3</v>
      </c>
      <c r="W12" s="892">
        <v>3.0000000000000001E-3</v>
      </c>
      <c r="X12" s="892">
        <v>3.0000000000000001E-3</v>
      </c>
      <c r="Y12" s="893">
        <v>8.9999999999999993E-3</v>
      </c>
      <c r="Z12" s="891">
        <v>6.0000000000000001E-3</v>
      </c>
      <c r="AA12" s="892">
        <v>2E-3</v>
      </c>
      <c r="AB12" s="892">
        <v>2E-3</v>
      </c>
      <c r="AC12" s="893">
        <v>1.7999999999999999E-2</v>
      </c>
      <c r="AD12" s="891">
        <v>3.0000000000000001E-3</v>
      </c>
      <c r="AE12" s="892">
        <v>1E-3</v>
      </c>
      <c r="AF12" s="892">
        <v>0</v>
      </c>
      <c r="AG12" s="893">
        <v>8.0000000000000002E-3</v>
      </c>
      <c r="AH12" s="784">
        <v>1004</v>
      </c>
      <c r="AI12" s="785">
        <v>672</v>
      </c>
      <c r="AJ12" s="783">
        <v>574</v>
      </c>
    </row>
    <row r="13" spans="1:36" ht="12.75" customHeight="1" x14ac:dyDescent="0.2">
      <c r="A13" s="266" t="s">
        <v>960</v>
      </c>
      <c r="B13" s="320" t="s">
        <v>956</v>
      </c>
      <c r="C13" s="480" t="s">
        <v>952</v>
      </c>
      <c r="D13" s="321" t="s">
        <v>957</v>
      </c>
      <c r="E13" s="318" t="s">
        <v>958</v>
      </c>
      <c r="F13" s="894">
        <v>4.5999999999999996</v>
      </c>
      <c r="G13" s="895">
        <v>3.1</v>
      </c>
      <c r="H13" s="895">
        <v>2.8</v>
      </c>
      <c r="I13" s="896">
        <v>13.9</v>
      </c>
      <c r="J13" s="894">
        <v>2.5</v>
      </c>
      <c r="K13" s="895">
        <v>1.7</v>
      </c>
      <c r="L13" s="895">
        <v>1.5</v>
      </c>
      <c r="M13" s="896">
        <v>7.5</v>
      </c>
      <c r="N13" s="894">
        <v>4.8</v>
      </c>
      <c r="O13" s="895">
        <v>2.8</v>
      </c>
      <c r="P13" s="895">
        <v>1.6</v>
      </c>
      <c r="Q13" s="896">
        <v>23.1</v>
      </c>
      <c r="R13" s="897">
        <v>9.7000000000000003E-2</v>
      </c>
      <c r="S13" s="898">
        <v>4.2999999999999997E-2</v>
      </c>
      <c r="T13" s="898">
        <v>1.7000000000000001E-2</v>
      </c>
      <c r="U13" s="899">
        <v>0.54400000000000004</v>
      </c>
      <c r="V13" s="897">
        <v>3.0000000000000001E-3</v>
      </c>
      <c r="W13" s="898">
        <v>3.0000000000000001E-3</v>
      </c>
      <c r="X13" s="898">
        <v>3.0000000000000001E-3</v>
      </c>
      <c r="Y13" s="899">
        <v>8.9999999999999993E-3</v>
      </c>
      <c r="Z13" s="897">
        <v>6.0000000000000001E-3</v>
      </c>
      <c r="AA13" s="898">
        <v>2E-3</v>
      </c>
      <c r="AB13" s="898">
        <v>2E-3</v>
      </c>
      <c r="AC13" s="899">
        <v>1.7999999999999999E-2</v>
      </c>
      <c r="AD13" s="897">
        <v>3.0000000000000001E-3</v>
      </c>
      <c r="AE13" s="898">
        <v>1E-3</v>
      </c>
      <c r="AF13" s="898">
        <v>0</v>
      </c>
      <c r="AG13" s="899">
        <v>8.0000000000000002E-3</v>
      </c>
      <c r="AH13" s="782">
        <v>1616</v>
      </c>
      <c r="AI13" s="786">
        <v>1081</v>
      </c>
      <c r="AJ13" s="787">
        <v>924</v>
      </c>
    </row>
    <row r="14" spans="1:36" ht="12.75" customHeight="1" x14ac:dyDescent="0.2">
      <c r="A14" s="266" t="s">
        <v>961</v>
      </c>
      <c r="B14" s="320" t="s">
        <v>465</v>
      </c>
      <c r="C14" s="480" t="s">
        <v>952</v>
      </c>
      <c r="D14" s="321" t="s">
        <v>285</v>
      </c>
      <c r="E14" s="318" t="s">
        <v>962</v>
      </c>
      <c r="F14" s="885">
        <v>3.5</v>
      </c>
      <c r="G14" s="886">
        <v>2.4</v>
      </c>
      <c r="H14" s="886">
        <v>2.1</v>
      </c>
      <c r="I14" s="887">
        <v>14.1</v>
      </c>
      <c r="J14" s="885">
        <v>1.5</v>
      </c>
      <c r="K14" s="886">
        <v>1</v>
      </c>
      <c r="L14" s="886">
        <v>0.9</v>
      </c>
      <c r="M14" s="887">
        <v>6</v>
      </c>
      <c r="N14" s="885">
        <v>0.7</v>
      </c>
      <c r="O14" s="886">
        <v>0.4</v>
      </c>
      <c r="P14" s="886">
        <v>0.3</v>
      </c>
      <c r="Q14" s="887">
        <v>4.4000000000000004</v>
      </c>
      <c r="R14" s="888">
        <v>1.4999999999999999E-2</v>
      </c>
      <c r="S14" s="889">
        <v>8.9999999999999993E-3</v>
      </c>
      <c r="T14" s="889">
        <v>7.0000000000000001E-3</v>
      </c>
      <c r="U14" s="890">
        <v>0.06</v>
      </c>
      <c r="V14" s="891">
        <v>3.0000000000000001E-3</v>
      </c>
      <c r="W14" s="892">
        <v>3.0000000000000001E-3</v>
      </c>
      <c r="X14" s="892">
        <v>3.0000000000000001E-3</v>
      </c>
      <c r="Y14" s="893">
        <v>1.2E-2</v>
      </c>
      <c r="Z14" s="891">
        <v>6.0000000000000001E-3</v>
      </c>
      <c r="AA14" s="892">
        <v>2E-3</v>
      </c>
      <c r="AB14" s="892">
        <v>2E-3</v>
      </c>
      <c r="AC14" s="893">
        <v>2.4E-2</v>
      </c>
      <c r="AD14" s="891">
        <v>3.0000000000000001E-3</v>
      </c>
      <c r="AE14" s="892">
        <v>1E-3</v>
      </c>
      <c r="AF14" s="892">
        <v>0</v>
      </c>
      <c r="AG14" s="893">
        <v>1.0999999999999999E-2</v>
      </c>
      <c r="AH14" s="784">
        <v>984</v>
      </c>
      <c r="AI14" s="785">
        <v>593</v>
      </c>
      <c r="AJ14" s="783">
        <v>461</v>
      </c>
    </row>
    <row r="15" spans="1:36" ht="12.75" customHeight="1" x14ac:dyDescent="0.2">
      <c r="A15" s="266" t="s">
        <v>963</v>
      </c>
      <c r="B15" s="320" t="s">
        <v>956</v>
      </c>
      <c r="C15" s="480" t="s">
        <v>952</v>
      </c>
      <c r="D15" s="321" t="s">
        <v>964</v>
      </c>
      <c r="E15" s="318" t="s">
        <v>962</v>
      </c>
      <c r="F15" s="885">
        <v>3.5</v>
      </c>
      <c r="G15" s="886">
        <v>2.4</v>
      </c>
      <c r="H15" s="886">
        <v>2.1</v>
      </c>
      <c r="I15" s="887">
        <v>14.1</v>
      </c>
      <c r="J15" s="885">
        <v>1.5</v>
      </c>
      <c r="K15" s="886">
        <v>1</v>
      </c>
      <c r="L15" s="886">
        <v>0.9</v>
      </c>
      <c r="M15" s="887">
        <v>6</v>
      </c>
      <c r="N15" s="885">
        <v>0.7</v>
      </c>
      <c r="O15" s="886">
        <v>0.4</v>
      </c>
      <c r="P15" s="886">
        <v>0.3</v>
      </c>
      <c r="Q15" s="887">
        <v>4.4000000000000004</v>
      </c>
      <c r="R15" s="888">
        <v>1.4999999999999999E-2</v>
      </c>
      <c r="S15" s="889">
        <v>8.9999999999999993E-3</v>
      </c>
      <c r="T15" s="889">
        <v>7.0000000000000001E-3</v>
      </c>
      <c r="U15" s="890">
        <v>0.06</v>
      </c>
      <c r="V15" s="891">
        <v>3.0000000000000001E-3</v>
      </c>
      <c r="W15" s="892">
        <v>3.0000000000000001E-3</v>
      </c>
      <c r="X15" s="892">
        <v>3.0000000000000001E-3</v>
      </c>
      <c r="Y15" s="893">
        <v>1.2E-2</v>
      </c>
      <c r="Z15" s="891">
        <v>6.0000000000000001E-3</v>
      </c>
      <c r="AA15" s="892">
        <v>2E-3</v>
      </c>
      <c r="AB15" s="892">
        <v>2E-3</v>
      </c>
      <c r="AC15" s="893">
        <v>2.4E-2</v>
      </c>
      <c r="AD15" s="891">
        <v>3.0000000000000001E-3</v>
      </c>
      <c r="AE15" s="892">
        <v>1E-3</v>
      </c>
      <c r="AF15" s="892">
        <v>0</v>
      </c>
      <c r="AG15" s="893">
        <v>1.0999999999999999E-2</v>
      </c>
      <c r="AH15" s="784">
        <v>1584</v>
      </c>
      <c r="AI15" s="785">
        <v>955</v>
      </c>
      <c r="AJ15" s="783">
        <v>742</v>
      </c>
    </row>
    <row r="16" spans="1:36" ht="12.75" customHeight="1" x14ac:dyDescent="0.2">
      <c r="A16" s="266" t="s">
        <v>965</v>
      </c>
      <c r="B16" s="320" t="s">
        <v>956</v>
      </c>
      <c r="C16" s="480" t="s">
        <v>94</v>
      </c>
      <c r="D16" s="321" t="s">
        <v>966</v>
      </c>
      <c r="E16" s="318" t="s">
        <v>967</v>
      </c>
      <c r="F16" s="885">
        <v>0.2</v>
      </c>
      <c r="G16" s="886">
        <v>0.1</v>
      </c>
      <c r="H16" s="886">
        <v>0.1</v>
      </c>
      <c r="I16" s="887">
        <v>0.7</v>
      </c>
      <c r="J16" s="885">
        <v>0</v>
      </c>
      <c r="K16" s="886">
        <v>0</v>
      </c>
      <c r="L16" s="886">
        <v>0</v>
      </c>
      <c r="M16" s="887">
        <v>0.1</v>
      </c>
      <c r="N16" s="885">
        <v>4.5</v>
      </c>
      <c r="O16" s="886">
        <v>2.2999999999999998</v>
      </c>
      <c r="P16" s="886">
        <v>1.6</v>
      </c>
      <c r="Q16" s="887">
        <v>21.5</v>
      </c>
      <c r="R16" s="888">
        <v>3.6999999999999998E-2</v>
      </c>
      <c r="S16" s="889">
        <v>4.2999999999999997E-2</v>
      </c>
      <c r="T16" s="889">
        <v>8.0000000000000002E-3</v>
      </c>
      <c r="U16" s="890">
        <v>0.249</v>
      </c>
      <c r="V16" s="891">
        <v>1.7999999999999999E-2</v>
      </c>
      <c r="W16" s="892">
        <v>1.7999999999999999E-2</v>
      </c>
      <c r="X16" s="892">
        <v>1.9E-2</v>
      </c>
      <c r="Y16" s="893">
        <v>5.3999999999999999E-2</v>
      </c>
      <c r="Z16" s="891">
        <v>3.3000000000000002E-2</v>
      </c>
      <c r="AA16" s="892">
        <v>0.04</v>
      </c>
      <c r="AB16" s="892">
        <v>3.5000000000000003E-2</v>
      </c>
      <c r="AC16" s="893">
        <v>9.9000000000000005E-2</v>
      </c>
      <c r="AD16" s="891">
        <v>2.7E-2</v>
      </c>
      <c r="AE16" s="892">
        <v>3.3000000000000002E-2</v>
      </c>
      <c r="AF16" s="892">
        <v>6.0000000000000001E-3</v>
      </c>
      <c r="AG16" s="893">
        <v>8.2000000000000003E-2</v>
      </c>
      <c r="AH16" s="784">
        <v>1592</v>
      </c>
      <c r="AI16" s="785">
        <v>1065</v>
      </c>
      <c r="AJ16" s="783">
        <v>910</v>
      </c>
    </row>
    <row r="17" spans="1:36" ht="12.75" customHeight="1" x14ac:dyDescent="0.2">
      <c r="A17" s="266" t="s">
        <v>284</v>
      </c>
      <c r="B17" s="320" t="s">
        <v>465</v>
      </c>
      <c r="C17" s="480" t="s">
        <v>94</v>
      </c>
      <c r="D17" s="321" t="s">
        <v>283</v>
      </c>
      <c r="E17" s="318" t="s">
        <v>954</v>
      </c>
      <c r="F17" s="885">
        <v>0.2</v>
      </c>
      <c r="G17" s="886">
        <v>0.1</v>
      </c>
      <c r="H17" s="886">
        <v>0.1</v>
      </c>
      <c r="I17" s="887">
        <v>0.7</v>
      </c>
      <c r="J17" s="885">
        <v>0</v>
      </c>
      <c r="K17" s="886">
        <v>0</v>
      </c>
      <c r="L17" s="886">
        <v>0</v>
      </c>
      <c r="M17" s="887">
        <v>0.1</v>
      </c>
      <c r="N17" s="885">
        <v>4.5</v>
      </c>
      <c r="O17" s="886">
        <v>2.2000000000000002</v>
      </c>
      <c r="P17" s="886">
        <v>1.6</v>
      </c>
      <c r="Q17" s="887">
        <v>21.5</v>
      </c>
      <c r="R17" s="888">
        <v>3.6999999999999998E-2</v>
      </c>
      <c r="S17" s="889">
        <v>4.2999999999999997E-2</v>
      </c>
      <c r="T17" s="889">
        <v>8.0000000000000002E-3</v>
      </c>
      <c r="U17" s="890">
        <v>0.249</v>
      </c>
      <c r="V17" s="891">
        <v>1.7999999999999999E-2</v>
      </c>
      <c r="W17" s="892">
        <v>1.7999999999999999E-2</v>
      </c>
      <c r="X17" s="892">
        <v>1.9E-2</v>
      </c>
      <c r="Y17" s="893">
        <v>5.3999999999999999E-2</v>
      </c>
      <c r="Z17" s="891">
        <v>3.3000000000000002E-2</v>
      </c>
      <c r="AA17" s="892">
        <v>0.04</v>
      </c>
      <c r="AB17" s="892">
        <v>3.5000000000000003E-2</v>
      </c>
      <c r="AC17" s="893">
        <v>9.9000000000000005E-2</v>
      </c>
      <c r="AD17" s="891">
        <v>2.7E-2</v>
      </c>
      <c r="AE17" s="892">
        <v>3.3000000000000002E-2</v>
      </c>
      <c r="AF17" s="892">
        <v>6.0000000000000001E-3</v>
      </c>
      <c r="AG17" s="893">
        <v>8.2000000000000003E-2</v>
      </c>
      <c r="AH17" s="782">
        <v>1004</v>
      </c>
      <c r="AI17" s="785">
        <v>672</v>
      </c>
      <c r="AJ17" s="783">
        <v>574</v>
      </c>
    </row>
    <row r="18" spans="1:36" ht="12.75" customHeight="1" x14ac:dyDescent="0.2">
      <c r="A18" s="266" t="s">
        <v>968</v>
      </c>
      <c r="B18" s="320" t="s">
        <v>465</v>
      </c>
      <c r="C18" s="480" t="s">
        <v>94</v>
      </c>
      <c r="D18" s="321" t="s">
        <v>949</v>
      </c>
      <c r="E18" s="318" t="s">
        <v>950</v>
      </c>
      <c r="F18" s="885">
        <v>6.4</v>
      </c>
      <c r="G18" s="886">
        <v>3.9</v>
      </c>
      <c r="H18" s="886">
        <v>3.1</v>
      </c>
      <c r="I18" s="887">
        <v>6.4</v>
      </c>
      <c r="J18" s="885">
        <v>4.5999999999999996</v>
      </c>
      <c r="K18" s="886">
        <v>1.4</v>
      </c>
      <c r="L18" s="886">
        <v>1.4</v>
      </c>
      <c r="M18" s="887">
        <v>4.5999999999999996</v>
      </c>
      <c r="N18" s="885">
        <v>16.899999999999999</v>
      </c>
      <c r="O18" s="886">
        <v>12.4</v>
      </c>
      <c r="P18" s="886">
        <v>11.7</v>
      </c>
      <c r="Q18" s="887">
        <v>27</v>
      </c>
      <c r="R18" s="888">
        <v>1.129</v>
      </c>
      <c r="S18" s="889">
        <v>0.65</v>
      </c>
      <c r="T18" s="889">
        <v>0.51900000000000002</v>
      </c>
      <c r="U18" s="890">
        <v>2.0990000000000002</v>
      </c>
      <c r="V18" s="891">
        <v>3.0000000000000001E-3</v>
      </c>
      <c r="W18" s="892">
        <v>3.0000000000000001E-3</v>
      </c>
      <c r="X18" s="892">
        <v>3.0000000000000001E-3</v>
      </c>
      <c r="Y18" s="893">
        <v>3.0000000000000001E-3</v>
      </c>
      <c r="Z18" s="891">
        <v>0</v>
      </c>
      <c r="AA18" s="892">
        <v>0</v>
      </c>
      <c r="AB18" s="892">
        <v>0</v>
      </c>
      <c r="AC18" s="893">
        <v>0</v>
      </c>
      <c r="AD18" s="891">
        <v>0.56399999999999995</v>
      </c>
      <c r="AE18" s="892">
        <v>0.32500000000000001</v>
      </c>
      <c r="AF18" s="892">
        <v>0.25800000000000001</v>
      </c>
      <c r="AG18" s="893">
        <v>0.56399999999999995</v>
      </c>
      <c r="AH18" s="784">
        <v>1064</v>
      </c>
      <c r="AI18" s="785">
        <v>695</v>
      </c>
      <c r="AJ18" s="783">
        <v>617</v>
      </c>
    </row>
    <row r="19" spans="1:36" ht="12.75" customHeight="1" x14ac:dyDescent="0.2">
      <c r="A19" s="266" t="s">
        <v>969</v>
      </c>
      <c r="B19" s="320" t="s">
        <v>956</v>
      </c>
      <c r="C19" s="480" t="s">
        <v>94</v>
      </c>
      <c r="D19" s="321" t="s">
        <v>970</v>
      </c>
      <c r="E19" s="318" t="s">
        <v>971</v>
      </c>
      <c r="F19" s="885">
        <v>6.4</v>
      </c>
      <c r="G19" s="886">
        <v>3.9</v>
      </c>
      <c r="H19" s="886">
        <v>3.1</v>
      </c>
      <c r="I19" s="887">
        <v>6.4</v>
      </c>
      <c r="J19" s="885">
        <v>4.5999999999999996</v>
      </c>
      <c r="K19" s="886">
        <v>1.4</v>
      </c>
      <c r="L19" s="886">
        <v>1.4</v>
      </c>
      <c r="M19" s="887">
        <v>4.5999999999999996</v>
      </c>
      <c r="N19" s="885">
        <v>16.899999999999999</v>
      </c>
      <c r="O19" s="886">
        <v>12.4</v>
      </c>
      <c r="P19" s="886">
        <v>11.7</v>
      </c>
      <c r="Q19" s="887">
        <v>27</v>
      </c>
      <c r="R19" s="888">
        <v>1.129</v>
      </c>
      <c r="S19" s="889">
        <v>0.65</v>
      </c>
      <c r="T19" s="889">
        <v>0.51900000000000002</v>
      </c>
      <c r="U19" s="890">
        <v>2.0990000000000002</v>
      </c>
      <c r="V19" s="891">
        <v>3.0000000000000001E-3</v>
      </c>
      <c r="W19" s="892">
        <v>3.0000000000000001E-3</v>
      </c>
      <c r="X19" s="892">
        <v>3.0000000000000001E-3</v>
      </c>
      <c r="Y19" s="893">
        <v>3.0000000000000001E-3</v>
      </c>
      <c r="Z19" s="891">
        <v>0</v>
      </c>
      <c r="AA19" s="892">
        <v>0</v>
      </c>
      <c r="AB19" s="892">
        <v>0</v>
      </c>
      <c r="AC19" s="893">
        <v>0</v>
      </c>
      <c r="AD19" s="891">
        <v>0.56399999999999995</v>
      </c>
      <c r="AE19" s="892">
        <v>0.32500000000000001</v>
      </c>
      <c r="AF19" s="892">
        <v>0.25800000000000001</v>
      </c>
      <c r="AG19" s="893">
        <v>0.56399999999999995</v>
      </c>
      <c r="AH19" s="784">
        <v>1570</v>
      </c>
      <c r="AI19" s="785">
        <v>1025</v>
      </c>
      <c r="AJ19" s="783">
        <v>911</v>
      </c>
    </row>
    <row r="20" spans="1:36" ht="12.75" customHeight="1" x14ac:dyDescent="0.2">
      <c r="A20" s="266" t="s">
        <v>972</v>
      </c>
      <c r="B20" s="320" t="s">
        <v>465</v>
      </c>
      <c r="C20" s="480" t="s">
        <v>94</v>
      </c>
      <c r="D20" s="321" t="s">
        <v>973</v>
      </c>
      <c r="E20" s="318" t="s">
        <v>974</v>
      </c>
      <c r="F20" s="885">
        <v>2.5</v>
      </c>
      <c r="G20" s="886">
        <v>1.4</v>
      </c>
      <c r="H20" s="886">
        <v>0.9</v>
      </c>
      <c r="I20" s="887">
        <v>2.5</v>
      </c>
      <c r="J20" s="885">
        <v>0.9</v>
      </c>
      <c r="K20" s="886">
        <v>0.5</v>
      </c>
      <c r="L20" s="886">
        <v>0.4</v>
      </c>
      <c r="M20" s="887">
        <v>0.9</v>
      </c>
      <c r="N20" s="885">
        <v>13.5</v>
      </c>
      <c r="O20" s="886">
        <v>9</v>
      </c>
      <c r="P20" s="886">
        <v>6.5</v>
      </c>
      <c r="Q20" s="887">
        <v>21.6</v>
      </c>
      <c r="R20" s="888">
        <v>0.47499999999999998</v>
      </c>
      <c r="S20" s="889">
        <v>0.311</v>
      </c>
      <c r="T20" s="889">
        <v>0.23100000000000001</v>
      </c>
      <c r="U20" s="890">
        <v>0.89700000000000002</v>
      </c>
      <c r="V20" s="891">
        <v>3.0000000000000001E-3</v>
      </c>
      <c r="W20" s="892">
        <v>3.0000000000000001E-3</v>
      </c>
      <c r="X20" s="892">
        <v>3.0000000000000001E-3</v>
      </c>
      <c r="Y20" s="893">
        <v>3.0000000000000001E-3</v>
      </c>
      <c r="Z20" s="891">
        <v>1.2E-2</v>
      </c>
      <c r="AA20" s="892">
        <v>0.01</v>
      </c>
      <c r="AB20" s="892">
        <v>7.0000000000000001E-3</v>
      </c>
      <c r="AC20" s="893">
        <v>1.2E-2</v>
      </c>
      <c r="AD20" s="891">
        <v>0.309</v>
      </c>
      <c r="AE20" s="892">
        <v>0.20200000000000001</v>
      </c>
      <c r="AF20" s="892">
        <v>0.15</v>
      </c>
      <c r="AG20" s="893">
        <v>0.309</v>
      </c>
      <c r="AH20" s="784">
        <v>1064</v>
      </c>
      <c r="AI20" s="785">
        <v>719</v>
      </c>
      <c r="AJ20" s="783">
        <v>617</v>
      </c>
    </row>
    <row r="21" spans="1:36" ht="12.75" customHeight="1" x14ac:dyDescent="0.2">
      <c r="A21" s="266" t="s">
        <v>975</v>
      </c>
      <c r="B21" s="320" t="s">
        <v>956</v>
      </c>
      <c r="C21" s="480" t="s">
        <v>94</v>
      </c>
      <c r="D21" s="321" t="s">
        <v>976</v>
      </c>
      <c r="E21" s="318" t="s">
        <v>977</v>
      </c>
      <c r="F21" s="885">
        <v>2.5</v>
      </c>
      <c r="G21" s="886">
        <v>1.4</v>
      </c>
      <c r="H21" s="886">
        <v>0.9</v>
      </c>
      <c r="I21" s="887">
        <v>2.5</v>
      </c>
      <c r="J21" s="885">
        <v>0.9</v>
      </c>
      <c r="K21" s="886">
        <v>0.5</v>
      </c>
      <c r="L21" s="886">
        <v>0.4</v>
      </c>
      <c r="M21" s="887">
        <v>0.9</v>
      </c>
      <c r="N21" s="885">
        <v>13.5</v>
      </c>
      <c r="O21" s="886">
        <v>9</v>
      </c>
      <c r="P21" s="886">
        <v>6.5</v>
      </c>
      <c r="Q21" s="887">
        <v>21.6</v>
      </c>
      <c r="R21" s="888">
        <v>0.47499999999999998</v>
      </c>
      <c r="S21" s="889">
        <v>0.311</v>
      </c>
      <c r="T21" s="889">
        <v>0.23100000000000001</v>
      </c>
      <c r="U21" s="890">
        <v>0.89700000000000002</v>
      </c>
      <c r="V21" s="891">
        <v>3.0000000000000001E-3</v>
      </c>
      <c r="W21" s="892">
        <v>3.0000000000000001E-3</v>
      </c>
      <c r="X21" s="892">
        <v>3.0000000000000001E-3</v>
      </c>
      <c r="Y21" s="893">
        <v>3.0000000000000001E-3</v>
      </c>
      <c r="Z21" s="891">
        <v>1.2E-2</v>
      </c>
      <c r="AA21" s="892">
        <v>0.01</v>
      </c>
      <c r="AB21" s="892">
        <v>7.0000000000000001E-3</v>
      </c>
      <c r="AC21" s="893">
        <v>1.2E-2</v>
      </c>
      <c r="AD21" s="891">
        <v>0.309</v>
      </c>
      <c r="AE21" s="892">
        <v>0.20200000000000001</v>
      </c>
      <c r="AF21" s="892">
        <v>0.15</v>
      </c>
      <c r="AG21" s="893">
        <v>0.309</v>
      </c>
      <c r="AH21" s="784">
        <v>1713</v>
      </c>
      <c r="AI21" s="785">
        <v>1157</v>
      </c>
      <c r="AJ21" s="783">
        <v>993</v>
      </c>
    </row>
    <row r="22" spans="1:36" ht="12.75" customHeight="1" x14ac:dyDescent="0.2">
      <c r="A22" s="266" t="s">
        <v>978</v>
      </c>
      <c r="B22" s="320" t="s">
        <v>465</v>
      </c>
      <c r="C22" s="480" t="s">
        <v>94</v>
      </c>
      <c r="D22" s="321" t="s">
        <v>979</v>
      </c>
      <c r="E22" s="318" t="s">
        <v>980</v>
      </c>
      <c r="F22" s="876">
        <v>2.4</v>
      </c>
      <c r="G22" s="877">
        <v>1.1000000000000001</v>
      </c>
      <c r="H22" s="877">
        <v>0.7</v>
      </c>
      <c r="I22" s="878">
        <v>2.4</v>
      </c>
      <c r="J22" s="876">
        <v>0.6</v>
      </c>
      <c r="K22" s="877">
        <v>0.3</v>
      </c>
      <c r="L22" s="877">
        <v>0.3</v>
      </c>
      <c r="M22" s="878">
        <v>0.6</v>
      </c>
      <c r="N22" s="876">
        <v>12.2</v>
      </c>
      <c r="O22" s="877">
        <v>8.1</v>
      </c>
      <c r="P22" s="877">
        <v>6.7</v>
      </c>
      <c r="Q22" s="878">
        <v>19.600000000000001</v>
      </c>
      <c r="R22" s="879">
        <v>0.30499999999999999</v>
      </c>
      <c r="S22" s="880">
        <v>0.28100000000000003</v>
      </c>
      <c r="T22" s="880">
        <v>0.115</v>
      </c>
      <c r="U22" s="881">
        <v>0.58099999999999996</v>
      </c>
      <c r="V22" s="879">
        <v>3.0000000000000001E-3</v>
      </c>
      <c r="W22" s="880">
        <v>3.0000000000000001E-3</v>
      </c>
      <c r="X22" s="880">
        <v>3.0000000000000001E-3</v>
      </c>
      <c r="Y22" s="881">
        <v>3.0000000000000001E-3</v>
      </c>
      <c r="Z22" s="879">
        <v>1.2E-2</v>
      </c>
      <c r="AA22" s="880">
        <v>0.01</v>
      </c>
      <c r="AB22" s="880">
        <v>6.0000000000000001E-3</v>
      </c>
      <c r="AC22" s="881">
        <v>1.2E-2</v>
      </c>
      <c r="AD22" s="879">
        <v>0.19900000000000001</v>
      </c>
      <c r="AE22" s="880">
        <v>0.183</v>
      </c>
      <c r="AF22" s="880">
        <v>7.4999999999999997E-2</v>
      </c>
      <c r="AG22" s="881">
        <v>0.19900000000000001</v>
      </c>
      <c r="AH22" s="882">
        <v>1064</v>
      </c>
      <c r="AI22" s="883">
        <v>730</v>
      </c>
      <c r="AJ22" s="884">
        <v>635</v>
      </c>
    </row>
    <row r="23" spans="1:36" ht="12.75" customHeight="1" x14ac:dyDescent="0.2">
      <c r="A23" s="266" t="s">
        <v>981</v>
      </c>
      <c r="B23" s="320" t="s">
        <v>956</v>
      </c>
      <c r="C23" s="480" t="s">
        <v>94</v>
      </c>
      <c r="D23" s="321" t="s">
        <v>982</v>
      </c>
      <c r="E23" s="318" t="s">
        <v>983</v>
      </c>
      <c r="F23" s="894">
        <v>2.4</v>
      </c>
      <c r="G23" s="895">
        <v>1.1000000000000001</v>
      </c>
      <c r="H23" s="895">
        <v>0.7</v>
      </c>
      <c r="I23" s="896">
        <v>2.4</v>
      </c>
      <c r="J23" s="894">
        <v>0.6</v>
      </c>
      <c r="K23" s="895">
        <v>0.3</v>
      </c>
      <c r="L23" s="895">
        <v>0.3</v>
      </c>
      <c r="M23" s="896">
        <v>0.6</v>
      </c>
      <c r="N23" s="894">
        <v>12.2</v>
      </c>
      <c r="O23" s="895">
        <v>8.1</v>
      </c>
      <c r="P23" s="895">
        <v>6.7</v>
      </c>
      <c r="Q23" s="896">
        <v>19.600000000000001</v>
      </c>
      <c r="R23" s="897">
        <v>0.30499999999999999</v>
      </c>
      <c r="S23" s="898">
        <v>0.28100000000000003</v>
      </c>
      <c r="T23" s="898">
        <v>0.115</v>
      </c>
      <c r="U23" s="899">
        <v>0.58099999999999996</v>
      </c>
      <c r="V23" s="897">
        <v>3.0000000000000001E-3</v>
      </c>
      <c r="W23" s="898">
        <v>3.0000000000000001E-3</v>
      </c>
      <c r="X23" s="898">
        <v>3.0000000000000001E-3</v>
      </c>
      <c r="Y23" s="899">
        <v>3.0000000000000001E-3</v>
      </c>
      <c r="Z23" s="897">
        <v>1.2E-2</v>
      </c>
      <c r="AA23" s="898">
        <v>0.01</v>
      </c>
      <c r="AB23" s="898">
        <v>6.0000000000000001E-3</v>
      </c>
      <c r="AC23" s="899">
        <v>1.2E-2</v>
      </c>
      <c r="AD23" s="897">
        <v>0.19900000000000001</v>
      </c>
      <c r="AE23" s="898">
        <v>0.183</v>
      </c>
      <c r="AF23" s="898">
        <v>7.4999999999999997E-2</v>
      </c>
      <c r="AG23" s="899">
        <v>0.19900000000000001</v>
      </c>
      <c r="AH23" s="782">
        <v>1722</v>
      </c>
      <c r="AI23" s="786">
        <v>1182</v>
      </c>
      <c r="AJ23" s="787">
        <v>1027</v>
      </c>
    </row>
    <row r="24" spans="1:36" ht="12.75" customHeight="1" x14ac:dyDescent="0.2">
      <c r="A24" s="266" t="s">
        <v>984</v>
      </c>
      <c r="B24" s="320" t="s">
        <v>465</v>
      </c>
      <c r="C24" s="480" t="s">
        <v>94</v>
      </c>
      <c r="D24" s="321" t="s">
        <v>985</v>
      </c>
      <c r="E24" s="318" t="s">
        <v>986</v>
      </c>
      <c r="F24" s="885">
        <v>2.2000000000000002</v>
      </c>
      <c r="G24" s="886">
        <v>1.1000000000000001</v>
      </c>
      <c r="H24" s="886">
        <v>0.7</v>
      </c>
      <c r="I24" s="887">
        <v>2.2000000000000002</v>
      </c>
      <c r="J24" s="885">
        <v>0.5</v>
      </c>
      <c r="K24" s="886">
        <v>0.3</v>
      </c>
      <c r="L24" s="886">
        <v>0.2</v>
      </c>
      <c r="M24" s="887">
        <v>0.5</v>
      </c>
      <c r="N24" s="885">
        <v>10.8</v>
      </c>
      <c r="O24" s="886">
        <v>6.3</v>
      </c>
      <c r="P24" s="886">
        <v>4.5</v>
      </c>
      <c r="Q24" s="887">
        <v>17.2</v>
      </c>
      <c r="R24" s="888">
        <v>0.22500000000000001</v>
      </c>
      <c r="S24" s="889">
        <v>0.191</v>
      </c>
      <c r="T24" s="889">
        <v>0.113</v>
      </c>
      <c r="U24" s="890">
        <v>0.432</v>
      </c>
      <c r="V24" s="891">
        <v>3.0000000000000001E-3</v>
      </c>
      <c r="W24" s="892">
        <v>3.0000000000000001E-3</v>
      </c>
      <c r="X24" s="892">
        <v>3.0000000000000001E-3</v>
      </c>
      <c r="Y24" s="893">
        <v>3.0000000000000001E-3</v>
      </c>
      <c r="Z24" s="891">
        <v>6.0000000000000001E-3</v>
      </c>
      <c r="AA24" s="892">
        <v>6.0000000000000001E-3</v>
      </c>
      <c r="AB24" s="892">
        <v>5.0000000000000001E-3</v>
      </c>
      <c r="AC24" s="893">
        <v>6.0000000000000001E-3</v>
      </c>
      <c r="AD24" s="891">
        <v>0.158</v>
      </c>
      <c r="AE24" s="892">
        <v>0.13400000000000001</v>
      </c>
      <c r="AF24" s="892">
        <v>7.9000000000000001E-2</v>
      </c>
      <c r="AG24" s="893">
        <v>0.158</v>
      </c>
      <c r="AH24" s="784">
        <v>1044</v>
      </c>
      <c r="AI24" s="785">
        <v>707</v>
      </c>
      <c r="AJ24" s="783">
        <v>611</v>
      </c>
    </row>
    <row r="25" spans="1:36" ht="12.75" customHeight="1" x14ac:dyDescent="0.2">
      <c r="A25" s="266" t="s">
        <v>987</v>
      </c>
      <c r="B25" s="320" t="s">
        <v>956</v>
      </c>
      <c r="C25" s="480" t="s">
        <v>94</v>
      </c>
      <c r="D25" s="321" t="s">
        <v>988</v>
      </c>
      <c r="E25" s="318" t="s">
        <v>989</v>
      </c>
      <c r="F25" s="885">
        <v>2.2000000000000002</v>
      </c>
      <c r="G25" s="886">
        <v>1.1000000000000001</v>
      </c>
      <c r="H25" s="886">
        <v>0.7</v>
      </c>
      <c r="I25" s="887">
        <v>2.2000000000000002</v>
      </c>
      <c r="J25" s="885">
        <v>0.5</v>
      </c>
      <c r="K25" s="886">
        <v>0.3</v>
      </c>
      <c r="L25" s="886">
        <v>0.2</v>
      </c>
      <c r="M25" s="887">
        <v>0.5</v>
      </c>
      <c r="N25" s="885">
        <v>10.8</v>
      </c>
      <c r="O25" s="886">
        <v>6.3</v>
      </c>
      <c r="P25" s="886">
        <v>4.5</v>
      </c>
      <c r="Q25" s="887">
        <v>17.2</v>
      </c>
      <c r="R25" s="888">
        <v>0.22500000000000001</v>
      </c>
      <c r="S25" s="889">
        <v>0.191</v>
      </c>
      <c r="T25" s="889">
        <v>0.113</v>
      </c>
      <c r="U25" s="890">
        <v>0.432</v>
      </c>
      <c r="V25" s="891">
        <v>3.0000000000000001E-3</v>
      </c>
      <c r="W25" s="892">
        <v>3.0000000000000001E-3</v>
      </c>
      <c r="X25" s="892">
        <v>3.0000000000000001E-3</v>
      </c>
      <c r="Y25" s="893">
        <v>3.0000000000000001E-3</v>
      </c>
      <c r="Z25" s="891">
        <v>6.0000000000000001E-3</v>
      </c>
      <c r="AA25" s="892">
        <v>6.0000000000000001E-3</v>
      </c>
      <c r="AB25" s="892">
        <v>5.0000000000000001E-3</v>
      </c>
      <c r="AC25" s="893">
        <v>6.0000000000000001E-3</v>
      </c>
      <c r="AD25" s="891">
        <v>0.158</v>
      </c>
      <c r="AE25" s="892">
        <v>0.13400000000000001</v>
      </c>
      <c r="AF25" s="892">
        <v>7.9000000000000001E-2</v>
      </c>
      <c r="AG25" s="893">
        <v>0.158</v>
      </c>
      <c r="AH25" s="784">
        <v>1597</v>
      </c>
      <c r="AI25" s="785">
        <v>1080</v>
      </c>
      <c r="AJ25" s="783">
        <v>934</v>
      </c>
    </row>
    <row r="26" spans="1:36" ht="12.75" customHeight="1" x14ac:dyDescent="0.2">
      <c r="A26" s="266" t="s">
        <v>990</v>
      </c>
      <c r="B26" s="320" t="s">
        <v>465</v>
      </c>
      <c r="C26" s="480" t="s">
        <v>94</v>
      </c>
      <c r="D26" s="321" t="s">
        <v>991</v>
      </c>
      <c r="E26" s="318" t="s">
        <v>992</v>
      </c>
      <c r="F26" s="885">
        <v>0.2</v>
      </c>
      <c r="G26" s="886">
        <v>0.1</v>
      </c>
      <c r="H26" s="886">
        <v>0.1</v>
      </c>
      <c r="I26" s="887">
        <v>0.5</v>
      </c>
      <c r="J26" s="885">
        <v>0</v>
      </c>
      <c r="K26" s="886">
        <v>0</v>
      </c>
      <c r="L26" s="886">
        <v>0</v>
      </c>
      <c r="M26" s="887">
        <v>0.1</v>
      </c>
      <c r="N26" s="885">
        <v>8.3000000000000007</v>
      </c>
      <c r="O26" s="886">
        <v>4.2</v>
      </c>
      <c r="P26" s="886">
        <v>3.2</v>
      </c>
      <c r="Q26" s="887">
        <v>26.5</v>
      </c>
      <c r="R26" s="888">
        <v>9.7000000000000003E-2</v>
      </c>
      <c r="S26" s="889">
        <v>4.2999999999999997E-2</v>
      </c>
      <c r="T26" s="889">
        <v>0.02</v>
      </c>
      <c r="U26" s="890">
        <v>0.36299999999999999</v>
      </c>
      <c r="V26" s="891">
        <v>3.0000000000000001E-3</v>
      </c>
      <c r="W26" s="892">
        <v>3.0000000000000001E-3</v>
      </c>
      <c r="X26" s="892">
        <v>3.0000000000000001E-3</v>
      </c>
      <c r="Y26" s="893">
        <v>6.0000000000000001E-3</v>
      </c>
      <c r="Z26" s="891">
        <v>1.2999999999999999E-2</v>
      </c>
      <c r="AA26" s="892">
        <v>1.4E-2</v>
      </c>
      <c r="AB26" s="892">
        <v>1.2E-2</v>
      </c>
      <c r="AC26" s="893">
        <v>2.5999999999999999E-2</v>
      </c>
      <c r="AD26" s="891">
        <v>5.7000000000000002E-2</v>
      </c>
      <c r="AE26" s="892">
        <v>2.5000000000000001E-2</v>
      </c>
      <c r="AF26" s="892">
        <v>0.01</v>
      </c>
      <c r="AG26" s="893">
        <v>0.114</v>
      </c>
      <c r="AH26" s="784">
        <v>1065</v>
      </c>
      <c r="AI26" s="785">
        <v>716</v>
      </c>
      <c r="AJ26" s="783">
        <v>624</v>
      </c>
    </row>
    <row r="27" spans="1:36" ht="12.75" customHeight="1" x14ac:dyDescent="0.2">
      <c r="A27" s="266" t="s">
        <v>993</v>
      </c>
      <c r="B27" s="320" t="s">
        <v>956</v>
      </c>
      <c r="C27" s="480" t="s">
        <v>94</v>
      </c>
      <c r="D27" s="321" t="s">
        <v>994</v>
      </c>
      <c r="E27" s="318" t="s">
        <v>995</v>
      </c>
      <c r="F27" s="885">
        <v>0.2</v>
      </c>
      <c r="G27" s="886">
        <v>0.1</v>
      </c>
      <c r="H27" s="886">
        <v>0.1</v>
      </c>
      <c r="I27" s="887">
        <v>0.5</v>
      </c>
      <c r="J27" s="885">
        <v>0</v>
      </c>
      <c r="K27" s="886">
        <v>0</v>
      </c>
      <c r="L27" s="886">
        <v>0</v>
      </c>
      <c r="M27" s="887">
        <v>0.1</v>
      </c>
      <c r="N27" s="885">
        <v>8.3000000000000007</v>
      </c>
      <c r="O27" s="886">
        <v>4.2</v>
      </c>
      <c r="P27" s="886">
        <v>3.2</v>
      </c>
      <c r="Q27" s="887">
        <v>26.5</v>
      </c>
      <c r="R27" s="888">
        <v>9.8000000000000004E-2</v>
      </c>
      <c r="S27" s="889">
        <v>4.2999999999999997E-2</v>
      </c>
      <c r="T27" s="889">
        <v>0.02</v>
      </c>
      <c r="U27" s="890">
        <v>0.36299999999999999</v>
      </c>
      <c r="V27" s="891">
        <v>3.0000000000000001E-3</v>
      </c>
      <c r="W27" s="892">
        <v>3.0000000000000001E-3</v>
      </c>
      <c r="X27" s="892">
        <v>3.0000000000000001E-3</v>
      </c>
      <c r="Y27" s="893">
        <v>6.0000000000000001E-3</v>
      </c>
      <c r="Z27" s="891">
        <v>1.2999999999999999E-2</v>
      </c>
      <c r="AA27" s="892">
        <v>1.4E-2</v>
      </c>
      <c r="AB27" s="892">
        <v>1.2E-2</v>
      </c>
      <c r="AC27" s="893">
        <v>2.5999999999999999E-2</v>
      </c>
      <c r="AD27" s="891">
        <v>5.7000000000000002E-2</v>
      </c>
      <c r="AE27" s="892">
        <v>2.5000000000000001E-2</v>
      </c>
      <c r="AF27" s="892">
        <v>0.01</v>
      </c>
      <c r="AG27" s="893">
        <v>0.114</v>
      </c>
      <c r="AH27" s="784">
        <v>1756</v>
      </c>
      <c r="AI27" s="785">
        <v>1180</v>
      </c>
      <c r="AJ27" s="783">
        <v>1029</v>
      </c>
    </row>
    <row r="28" spans="1:36" ht="12.75" customHeight="1" x14ac:dyDescent="0.2">
      <c r="A28" s="266" t="s">
        <v>996</v>
      </c>
      <c r="B28" s="320" t="s">
        <v>465</v>
      </c>
      <c r="C28" s="480" t="s">
        <v>94</v>
      </c>
      <c r="D28" s="321" t="s">
        <v>997</v>
      </c>
      <c r="E28" s="318" t="s">
        <v>954</v>
      </c>
      <c r="F28" s="885">
        <v>0.2</v>
      </c>
      <c r="G28" s="886">
        <v>0.1</v>
      </c>
      <c r="H28" s="886">
        <v>0.1</v>
      </c>
      <c r="I28" s="887">
        <v>0.7</v>
      </c>
      <c r="J28" s="885">
        <v>0</v>
      </c>
      <c r="K28" s="886">
        <v>0</v>
      </c>
      <c r="L28" s="886">
        <v>0</v>
      </c>
      <c r="M28" s="887">
        <v>0.1</v>
      </c>
      <c r="N28" s="885">
        <v>5.8</v>
      </c>
      <c r="O28" s="886">
        <v>4.5999999999999996</v>
      </c>
      <c r="P28" s="886">
        <v>1.6</v>
      </c>
      <c r="Q28" s="887">
        <v>27.7</v>
      </c>
      <c r="R28" s="888">
        <v>0.105</v>
      </c>
      <c r="S28" s="889">
        <v>0.10100000000000001</v>
      </c>
      <c r="T28" s="889">
        <v>0.104</v>
      </c>
      <c r="U28" s="890">
        <v>0.626</v>
      </c>
      <c r="V28" s="891">
        <v>3.0000000000000001E-3</v>
      </c>
      <c r="W28" s="892">
        <v>3.0000000000000001E-3</v>
      </c>
      <c r="X28" s="892">
        <v>3.0000000000000001E-3</v>
      </c>
      <c r="Y28" s="893">
        <v>8.9999999999999993E-3</v>
      </c>
      <c r="Z28" s="891">
        <v>3.3000000000000002E-2</v>
      </c>
      <c r="AA28" s="892">
        <v>0.04</v>
      </c>
      <c r="AB28" s="892">
        <v>3.5000000000000003E-2</v>
      </c>
      <c r="AC28" s="893">
        <v>0.1</v>
      </c>
      <c r="AD28" s="891">
        <v>7.9000000000000001E-2</v>
      </c>
      <c r="AE28" s="892">
        <v>7.5999999999999998E-2</v>
      </c>
      <c r="AF28" s="892">
        <v>7.8E-2</v>
      </c>
      <c r="AG28" s="893">
        <v>0.23699999999999999</v>
      </c>
      <c r="AH28" s="784">
        <v>1004</v>
      </c>
      <c r="AI28" s="785">
        <v>672</v>
      </c>
      <c r="AJ28" s="783">
        <v>574</v>
      </c>
    </row>
    <row r="29" spans="1:36" ht="12.75" customHeight="1" x14ac:dyDescent="0.2">
      <c r="A29" s="266" t="s">
        <v>998</v>
      </c>
      <c r="B29" s="320" t="s">
        <v>956</v>
      </c>
      <c r="C29" s="480" t="s">
        <v>94</v>
      </c>
      <c r="D29" s="321" t="s">
        <v>999</v>
      </c>
      <c r="E29" s="318" t="s">
        <v>958</v>
      </c>
      <c r="F29" s="885">
        <v>0.2</v>
      </c>
      <c r="G29" s="886">
        <v>0.1</v>
      </c>
      <c r="H29" s="886">
        <v>0.1</v>
      </c>
      <c r="I29" s="887">
        <v>0.7</v>
      </c>
      <c r="J29" s="885">
        <v>0</v>
      </c>
      <c r="K29" s="886">
        <v>0</v>
      </c>
      <c r="L29" s="886">
        <v>0</v>
      </c>
      <c r="M29" s="887">
        <v>0.1</v>
      </c>
      <c r="N29" s="885">
        <v>5.8</v>
      </c>
      <c r="O29" s="886">
        <v>4.5999999999999996</v>
      </c>
      <c r="P29" s="886">
        <v>1.6</v>
      </c>
      <c r="Q29" s="887">
        <v>27.7</v>
      </c>
      <c r="R29" s="888">
        <v>0.105</v>
      </c>
      <c r="S29" s="889">
        <v>0.10100000000000001</v>
      </c>
      <c r="T29" s="889">
        <v>0.104</v>
      </c>
      <c r="U29" s="890">
        <v>0.626</v>
      </c>
      <c r="V29" s="891">
        <v>3.0000000000000001E-3</v>
      </c>
      <c r="W29" s="892">
        <v>3.0000000000000001E-3</v>
      </c>
      <c r="X29" s="892">
        <v>3.0000000000000001E-3</v>
      </c>
      <c r="Y29" s="893">
        <v>8.9999999999999993E-3</v>
      </c>
      <c r="Z29" s="891">
        <v>3.3000000000000002E-2</v>
      </c>
      <c r="AA29" s="892">
        <v>0.04</v>
      </c>
      <c r="AB29" s="892">
        <v>3.5000000000000003E-2</v>
      </c>
      <c r="AC29" s="893">
        <v>0.1</v>
      </c>
      <c r="AD29" s="891">
        <v>7.9000000000000001E-2</v>
      </c>
      <c r="AE29" s="892">
        <v>7.5999999999999998E-2</v>
      </c>
      <c r="AF29" s="892">
        <v>7.8E-2</v>
      </c>
      <c r="AG29" s="893">
        <v>0.23699999999999999</v>
      </c>
      <c r="AH29" s="784">
        <v>1553</v>
      </c>
      <c r="AI29" s="785">
        <v>1039</v>
      </c>
      <c r="AJ29" s="783">
        <v>888</v>
      </c>
    </row>
    <row r="30" spans="1:36" ht="12.75" customHeight="1" x14ac:dyDescent="0.2">
      <c r="A30" s="266" t="s">
        <v>1000</v>
      </c>
      <c r="B30" s="320" t="s">
        <v>956</v>
      </c>
      <c r="C30" s="480" t="s">
        <v>94</v>
      </c>
      <c r="D30" s="321" t="s">
        <v>1001</v>
      </c>
      <c r="E30" s="318" t="s">
        <v>967</v>
      </c>
      <c r="F30" s="885">
        <v>0.2</v>
      </c>
      <c r="G30" s="886">
        <v>0.1</v>
      </c>
      <c r="H30" s="886">
        <v>0.1</v>
      </c>
      <c r="I30" s="887">
        <v>0.7</v>
      </c>
      <c r="J30" s="885">
        <v>0</v>
      </c>
      <c r="K30" s="886">
        <v>0</v>
      </c>
      <c r="L30" s="886">
        <v>0</v>
      </c>
      <c r="M30" s="887">
        <v>0.1</v>
      </c>
      <c r="N30" s="885">
        <v>4.5</v>
      </c>
      <c r="O30" s="886">
        <v>2.2999999999999998</v>
      </c>
      <c r="P30" s="886">
        <v>1.6</v>
      </c>
      <c r="Q30" s="887">
        <v>21.5</v>
      </c>
      <c r="R30" s="888">
        <v>7.4999999999999997E-2</v>
      </c>
      <c r="S30" s="889">
        <v>5.0999999999999997E-2</v>
      </c>
      <c r="T30" s="889">
        <v>5.2999999999999999E-2</v>
      </c>
      <c r="U30" s="890">
        <v>0.45800000000000002</v>
      </c>
      <c r="V30" s="891">
        <v>1.7999999999999999E-2</v>
      </c>
      <c r="W30" s="892">
        <v>1.7999999999999999E-2</v>
      </c>
      <c r="X30" s="892">
        <v>1.9E-2</v>
      </c>
      <c r="Y30" s="893">
        <v>5.3999999999999999E-2</v>
      </c>
      <c r="Z30" s="891">
        <v>3.3000000000000002E-2</v>
      </c>
      <c r="AA30" s="892">
        <v>0.04</v>
      </c>
      <c r="AB30" s="892">
        <v>3.5000000000000003E-2</v>
      </c>
      <c r="AC30" s="893">
        <v>0.1</v>
      </c>
      <c r="AD30" s="891">
        <v>5.7000000000000002E-2</v>
      </c>
      <c r="AE30" s="892">
        <v>3.7999999999999999E-2</v>
      </c>
      <c r="AF30" s="892">
        <v>0.04</v>
      </c>
      <c r="AG30" s="893">
        <v>0.17</v>
      </c>
      <c r="AH30" s="784">
        <v>1512</v>
      </c>
      <c r="AI30" s="785">
        <v>1012</v>
      </c>
      <c r="AJ30" s="783">
        <v>864</v>
      </c>
    </row>
    <row r="31" spans="1:36" ht="12.75" customHeight="1" x14ac:dyDescent="0.2">
      <c r="A31" s="266" t="s">
        <v>282</v>
      </c>
      <c r="B31" s="320" t="s">
        <v>465</v>
      </c>
      <c r="C31" s="480" t="s">
        <v>94</v>
      </c>
      <c r="D31" s="321" t="s">
        <v>281</v>
      </c>
      <c r="E31" s="318" t="s">
        <v>954</v>
      </c>
      <c r="F31" s="885">
        <v>1.1000000000000001</v>
      </c>
      <c r="G31" s="886">
        <v>0.9</v>
      </c>
      <c r="H31" s="886">
        <v>0.2</v>
      </c>
      <c r="I31" s="887">
        <v>3.4</v>
      </c>
      <c r="J31" s="885">
        <v>0.5</v>
      </c>
      <c r="K31" s="886">
        <v>0.1</v>
      </c>
      <c r="L31" s="886">
        <v>0.2</v>
      </c>
      <c r="M31" s="887">
        <v>1.6</v>
      </c>
      <c r="N31" s="885">
        <v>4.5</v>
      </c>
      <c r="O31" s="886">
        <v>2.2999999999999998</v>
      </c>
      <c r="P31" s="886">
        <v>1.6</v>
      </c>
      <c r="Q31" s="887">
        <v>21.5</v>
      </c>
      <c r="R31" s="888">
        <v>7.4999999999999997E-2</v>
      </c>
      <c r="S31" s="889">
        <v>5.0999999999999997E-2</v>
      </c>
      <c r="T31" s="889">
        <v>5.2999999999999999E-2</v>
      </c>
      <c r="U31" s="890">
        <v>0.45800000000000002</v>
      </c>
      <c r="V31" s="891">
        <v>1.7999999999999999E-2</v>
      </c>
      <c r="W31" s="892">
        <v>1.7999999999999999E-2</v>
      </c>
      <c r="X31" s="892">
        <v>1.9E-2</v>
      </c>
      <c r="Y31" s="893">
        <v>5.3999999999999999E-2</v>
      </c>
      <c r="Z31" s="891">
        <v>3.3000000000000002E-2</v>
      </c>
      <c r="AA31" s="892">
        <v>0.04</v>
      </c>
      <c r="AB31" s="892">
        <v>3.5000000000000003E-2</v>
      </c>
      <c r="AC31" s="893">
        <v>0.1</v>
      </c>
      <c r="AD31" s="891">
        <v>5.7000000000000002E-2</v>
      </c>
      <c r="AE31" s="892">
        <v>3.7999999999999999E-2</v>
      </c>
      <c r="AF31" s="892">
        <v>0.04</v>
      </c>
      <c r="AG31" s="893">
        <v>0.17</v>
      </c>
      <c r="AH31" s="784">
        <v>1004</v>
      </c>
      <c r="AI31" s="785">
        <v>672</v>
      </c>
      <c r="AJ31" s="783">
        <v>574</v>
      </c>
    </row>
    <row r="32" spans="1:36" ht="12.75" customHeight="1" x14ac:dyDescent="0.2">
      <c r="A32" s="266" t="s">
        <v>286</v>
      </c>
      <c r="B32" s="320" t="s">
        <v>465</v>
      </c>
      <c r="C32" s="480" t="s">
        <v>94</v>
      </c>
      <c r="D32" s="321" t="s">
        <v>285</v>
      </c>
      <c r="E32" s="318" t="s">
        <v>962</v>
      </c>
      <c r="F32" s="885">
        <v>0.1</v>
      </c>
      <c r="G32" s="886">
        <v>0.1</v>
      </c>
      <c r="H32" s="886">
        <v>0</v>
      </c>
      <c r="I32" s="887">
        <v>0.4</v>
      </c>
      <c r="J32" s="885">
        <v>0.3</v>
      </c>
      <c r="K32" s="886">
        <v>0.4</v>
      </c>
      <c r="L32" s="886">
        <v>0.2</v>
      </c>
      <c r="M32" s="887">
        <v>1.1000000000000001</v>
      </c>
      <c r="N32" s="885">
        <v>1</v>
      </c>
      <c r="O32" s="886">
        <v>0.6</v>
      </c>
      <c r="P32" s="886">
        <v>0.7</v>
      </c>
      <c r="Q32" s="887">
        <v>5.7</v>
      </c>
      <c r="R32" s="888">
        <v>1.4999999999999999E-2</v>
      </c>
      <c r="S32" s="889">
        <v>8.9999999999999993E-3</v>
      </c>
      <c r="T32" s="889">
        <v>7.0000000000000001E-3</v>
      </c>
      <c r="U32" s="890">
        <v>0.06</v>
      </c>
      <c r="V32" s="891">
        <v>3.0000000000000001E-3</v>
      </c>
      <c r="W32" s="892">
        <v>3.0000000000000001E-3</v>
      </c>
      <c r="X32" s="892">
        <v>3.0000000000000001E-3</v>
      </c>
      <c r="Y32" s="893">
        <v>1.2E-2</v>
      </c>
      <c r="Z32" s="891">
        <v>4.2000000000000003E-2</v>
      </c>
      <c r="AA32" s="892">
        <v>3.9E-2</v>
      </c>
      <c r="AB32" s="892">
        <v>0.03</v>
      </c>
      <c r="AC32" s="893">
        <v>0.16600000000000001</v>
      </c>
      <c r="AD32" s="891">
        <v>5.0000000000000001E-3</v>
      </c>
      <c r="AE32" s="892">
        <v>2E-3</v>
      </c>
      <c r="AF32" s="892">
        <v>1E-3</v>
      </c>
      <c r="AG32" s="893">
        <v>2.1000000000000001E-2</v>
      </c>
      <c r="AH32" s="784">
        <v>984</v>
      </c>
      <c r="AI32" s="785">
        <v>593</v>
      </c>
      <c r="AJ32" s="783">
        <v>461</v>
      </c>
    </row>
    <row r="33" spans="1:36" ht="12.75" customHeight="1" x14ac:dyDescent="0.2">
      <c r="A33" s="266" t="s">
        <v>1002</v>
      </c>
      <c r="B33" s="320" t="s">
        <v>956</v>
      </c>
      <c r="C33" s="480" t="s">
        <v>94</v>
      </c>
      <c r="D33" s="321" t="s">
        <v>964</v>
      </c>
      <c r="E33" s="318" t="s">
        <v>962</v>
      </c>
      <c r="F33" s="885">
        <v>1.3</v>
      </c>
      <c r="G33" s="886">
        <v>0.7</v>
      </c>
      <c r="H33" s="886">
        <v>0.4</v>
      </c>
      <c r="I33" s="887">
        <v>5.2</v>
      </c>
      <c r="J33" s="885">
        <v>0</v>
      </c>
      <c r="K33" s="886">
        <v>0</v>
      </c>
      <c r="L33" s="886">
        <v>0</v>
      </c>
      <c r="M33" s="887">
        <v>0.1</v>
      </c>
      <c r="N33" s="885">
        <v>1</v>
      </c>
      <c r="O33" s="886">
        <v>0.6</v>
      </c>
      <c r="P33" s="886">
        <v>0.7</v>
      </c>
      <c r="Q33" s="887">
        <v>5.7</v>
      </c>
      <c r="R33" s="888">
        <v>1.4999999999999999E-2</v>
      </c>
      <c r="S33" s="889">
        <v>8.9999999999999993E-3</v>
      </c>
      <c r="T33" s="889">
        <v>7.0000000000000001E-3</v>
      </c>
      <c r="U33" s="890">
        <v>0.06</v>
      </c>
      <c r="V33" s="891">
        <v>3.0000000000000001E-3</v>
      </c>
      <c r="W33" s="892">
        <v>3.0000000000000001E-3</v>
      </c>
      <c r="X33" s="892">
        <v>3.0000000000000001E-3</v>
      </c>
      <c r="Y33" s="893">
        <v>1.2E-2</v>
      </c>
      <c r="Z33" s="891">
        <v>4.2000000000000003E-2</v>
      </c>
      <c r="AA33" s="892">
        <v>3.9E-2</v>
      </c>
      <c r="AB33" s="892">
        <v>0.03</v>
      </c>
      <c r="AC33" s="893">
        <v>0.16600000000000001</v>
      </c>
      <c r="AD33" s="891">
        <v>5.0000000000000001E-3</v>
      </c>
      <c r="AE33" s="892">
        <v>2E-3</v>
      </c>
      <c r="AF33" s="892">
        <v>1E-3</v>
      </c>
      <c r="AG33" s="893">
        <v>2.1000000000000001E-2</v>
      </c>
      <c r="AH33" s="784">
        <v>1407</v>
      </c>
      <c r="AI33" s="785">
        <v>849</v>
      </c>
      <c r="AJ33" s="783">
        <v>659</v>
      </c>
    </row>
    <row r="34" spans="1:36" ht="12.75" customHeight="1" x14ac:dyDescent="0.2">
      <c r="A34" s="1348" t="s">
        <v>1003</v>
      </c>
      <c r="B34" s="1376" t="s">
        <v>465</v>
      </c>
      <c r="C34" s="1377" t="s">
        <v>1004</v>
      </c>
      <c r="D34" s="1378" t="s">
        <v>420</v>
      </c>
      <c r="E34" s="1379" t="s">
        <v>324</v>
      </c>
      <c r="F34" s="885">
        <v>0</v>
      </c>
      <c r="G34" s="886">
        <v>0</v>
      </c>
      <c r="H34" s="886">
        <v>0</v>
      </c>
      <c r="I34" s="887">
        <v>0</v>
      </c>
      <c r="J34" s="885">
        <v>0</v>
      </c>
      <c r="K34" s="886">
        <v>0</v>
      </c>
      <c r="L34" s="886">
        <v>0</v>
      </c>
      <c r="M34" s="887">
        <v>0</v>
      </c>
      <c r="N34" s="885">
        <v>0</v>
      </c>
      <c r="O34" s="886">
        <v>0</v>
      </c>
      <c r="P34" s="886">
        <v>0</v>
      </c>
      <c r="Q34" s="887">
        <v>0</v>
      </c>
      <c r="R34" s="888">
        <v>0</v>
      </c>
      <c r="S34" s="889">
        <v>0</v>
      </c>
      <c r="T34" s="889">
        <v>0</v>
      </c>
      <c r="U34" s="890">
        <v>0</v>
      </c>
      <c r="V34" s="891">
        <v>0</v>
      </c>
      <c r="W34" s="892">
        <v>0</v>
      </c>
      <c r="X34" s="892">
        <v>0</v>
      </c>
      <c r="Y34" s="893">
        <v>0</v>
      </c>
      <c r="Z34" s="891">
        <v>0</v>
      </c>
      <c r="AA34" s="892">
        <v>0</v>
      </c>
      <c r="AB34" s="892">
        <v>0</v>
      </c>
      <c r="AC34" s="893">
        <v>0</v>
      </c>
      <c r="AD34" s="891">
        <v>0</v>
      </c>
      <c r="AE34" s="892">
        <v>0</v>
      </c>
      <c r="AF34" s="892">
        <v>0</v>
      </c>
      <c r="AG34" s="893">
        <v>0</v>
      </c>
      <c r="AH34" s="784">
        <v>0</v>
      </c>
      <c r="AI34" s="785">
        <v>0</v>
      </c>
      <c r="AJ34" s="783">
        <v>0</v>
      </c>
    </row>
    <row r="35" spans="1:36" ht="12.75" customHeight="1" x14ac:dyDescent="0.2">
      <c r="A35" s="1348" t="s">
        <v>1005</v>
      </c>
      <c r="B35" s="1376" t="s">
        <v>465</v>
      </c>
      <c r="C35" s="1377" t="s">
        <v>1004</v>
      </c>
      <c r="D35" s="1378" t="s">
        <v>420</v>
      </c>
      <c r="E35" s="1379" t="s">
        <v>324</v>
      </c>
      <c r="F35" s="885">
        <v>0</v>
      </c>
      <c r="G35" s="886">
        <v>0</v>
      </c>
      <c r="H35" s="886">
        <v>0</v>
      </c>
      <c r="I35" s="887">
        <v>0</v>
      </c>
      <c r="J35" s="885">
        <v>0</v>
      </c>
      <c r="K35" s="886">
        <v>0</v>
      </c>
      <c r="L35" s="886">
        <v>0</v>
      </c>
      <c r="M35" s="887">
        <v>0</v>
      </c>
      <c r="N35" s="885">
        <v>0</v>
      </c>
      <c r="O35" s="886">
        <v>0</v>
      </c>
      <c r="P35" s="886">
        <v>0</v>
      </c>
      <c r="Q35" s="887">
        <v>0</v>
      </c>
      <c r="R35" s="888">
        <v>0</v>
      </c>
      <c r="S35" s="889">
        <v>0</v>
      </c>
      <c r="T35" s="889">
        <v>0</v>
      </c>
      <c r="U35" s="890">
        <v>0</v>
      </c>
      <c r="V35" s="891">
        <v>0</v>
      </c>
      <c r="W35" s="892">
        <v>0</v>
      </c>
      <c r="X35" s="892">
        <v>0</v>
      </c>
      <c r="Y35" s="893">
        <v>0</v>
      </c>
      <c r="Z35" s="891">
        <v>0</v>
      </c>
      <c r="AA35" s="892">
        <v>0</v>
      </c>
      <c r="AB35" s="892">
        <v>0</v>
      </c>
      <c r="AC35" s="893">
        <v>0</v>
      </c>
      <c r="AD35" s="891">
        <v>0</v>
      </c>
      <c r="AE35" s="892">
        <v>0</v>
      </c>
      <c r="AF35" s="892">
        <v>0</v>
      </c>
      <c r="AG35" s="893">
        <v>0</v>
      </c>
      <c r="AH35" s="784">
        <v>0</v>
      </c>
      <c r="AI35" s="785">
        <v>0</v>
      </c>
      <c r="AJ35" s="783">
        <v>0</v>
      </c>
    </row>
    <row r="36" spans="1:36" ht="12.75" customHeight="1" x14ac:dyDescent="0.2">
      <c r="A36" s="1348" t="s">
        <v>1006</v>
      </c>
      <c r="B36" s="1376" t="s">
        <v>465</v>
      </c>
      <c r="C36" s="1377" t="s">
        <v>1007</v>
      </c>
      <c r="D36" s="1378" t="s">
        <v>420</v>
      </c>
      <c r="E36" s="1379" t="s">
        <v>324</v>
      </c>
      <c r="F36" s="885">
        <v>0</v>
      </c>
      <c r="G36" s="886">
        <v>0</v>
      </c>
      <c r="H36" s="886">
        <v>0</v>
      </c>
      <c r="I36" s="887">
        <v>0</v>
      </c>
      <c r="J36" s="885">
        <v>0</v>
      </c>
      <c r="K36" s="886">
        <v>0</v>
      </c>
      <c r="L36" s="886">
        <v>0</v>
      </c>
      <c r="M36" s="887">
        <v>0</v>
      </c>
      <c r="N36" s="885">
        <v>0</v>
      </c>
      <c r="O36" s="886">
        <v>0</v>
      </c>
      <c r="P36" s="886">
        <v>0</v>
      </c>
      <c r="Q36" s="887">
        <v>0</v>
      </c>
      <c r="R36" s="888">
        <v>0</v>
      </c>
      <c r="S36" s="889">
        <v>0</v>
      </c>
      <c r="T36" s="889">
        <v>0</v>
      </c>
      <c r="U36" s="890">
        <v>0</v>
      </c>
      <c r="V36" s="891">
        <v>0</v>
      </c>
      <c r="W36" s="892">
        <v>0</v>
      </c>
      <c r="X36" s="892">
        <v>0</v>
      </c>
      <c r="Y36" s="893">
        <v>0</v>
      </c>
      <c r="Z36" s="891">
        <v>0</v>
      </c>
      <c r="AA36" s="892">
        <v>0</v>
      </c>
      <c r="AB36" s="892">
        <v>0</v>
      </c>
      <c r="AC36" s="893">
        <v>0</v>
      </c>
      <c r="AD36" s="891">
        <v>0</v>
      </c>
      <c r="AE36" s="892">
        <v>0</v>
      </c>
      <c r="AF36" s="892">
        <v>0</v>
      </c>
      <c r="AG36" s="893">
        <v>0</v>
      </c>
      <c r="AH36" s="784">
        <v>0</v>
      </c>
      <c r="AI36" s="785">
        <v>0</v>
      </c>
      <c r="AJ36" s="783">
        <v>0</v>
      </c>
    </row>
    <row r="37" spans="1:36" ht="12.75" customHeight="1" x14ac:dyDescent="0.2">
      <c r="A37" s="268" t="s">
        <v>1008</v>
      </c>
      <c r="B37" s="257" t="s">
        <v>287</v>
      </c>
      <c r="C37" s="258" t="s">
        <v>22</v>
      </c>
      <c r="D37" s="259" t="s">
        <v>1009</v>
      </c>
      <c r="E37" s="319" t="s">
        <v>1010</v>
      </c>
      <c r="F37" s="885">
        <v>26.3</v>
      </c>
      <c r="G37" s="886">
        <v>11.9</v>
      </c>
      <c r="H37" s="886">
        <v>14.5</v>
      </c>
      <c r="I37" s="887">
        <v>42.2</v>
      </c>
      <c r="J37" s="885">
        <v>4.5999999999999996</v>
      </c>
      <c r="K37" s="886">
        <v>1.9</v>
      </c>
      <c r="L37" s="886">
        <v>2.2999999999999998</v>
      </c>
      <c r="M37" s="887">
        <v>7.4</v>
      </c>
      <c r="N37" s="885">
        <v>3.8</v>
      </c>
      <c r="O37" s="886">
        <v>3.6</v>
      </c>
      <c r="P37" s="886">
        <v>6.1</v>
      </c>
      <c r="Q37" s="887">
        <v>5.7</v>
      </c>
      <c r="R37" s="888">
        <v>6.6000000000000003E-2</v>
      </c>
      <c r="S37" s="889">
        <v>4.4999999999999998E-2</v>
      </c>
      <c r="T37" s="889">
        <v>1.2999999999999999E-2</v>
      </c>
      <c r="U37" s="890">
        <v>6.6000000000000003E-2</v>
      </c>
      <c r="V37" s="891">
        <v>2E-3</v>
      </c>
      <c r="W37" s="892">
        <v>2E-3</v>
      </c>
      <c r="X37" s="892">
        <v>2E-3</v>
      </c>
      <c r="Y37" s="893">
        <v>2E-3</v>
      </c>
      <c r="Z37" s="891">
        <v>0</v>
      </c>
      <c r="AA37" s="892">
        <v>0</v>
      </c>
      <c r="AB37" s="892">
        <v>0</v>
      </c>
      <c r="AC37" s="893">
        <v>0</v>
      </c>
      <c r="AD37" s="891">
        <v>1.6E-2</v>
      </c>
      <c r="AE37" s="892">
        <v>1.0999999999999999E-2</v>
      </c>
      <c r="AF37" s="892">
        <v>3.0000000000000001E-3</v>
      </c>
      <c r="AG37" s="893">
        <v>2.7E-2</v>
      </c>
      <c r="AH37" s="784">
        <v>233</v>
      </c>
      <c r="AI37" s="785">
        <v>196</v>
      </c>
      <c r="AJ37" s="783">
        <v>220</v>
      </c>
    </row>
    <row r="38" spans="1:36" ht="12.75" customHeight="1" x14ac:dyDescent="0.2">
      <c r="A38" s="268" t="s">
        <v>1011</v>
      </c>
      <c r="B38" s="257" t="s">
        <v>287</v>
      </c>
      <c r="C38" s="258" t="s">
        <v>22</v>
      </c>
      <c r="D38" s="259" t="s">
        <v>1009</v>
      </c>
      <c r="E38" s="319" t="s">
        <v>1012</v>
      </c>
      <c r="F38" s="876">
        <v>25.3</v>
      </c>
      <c r="G38" s="877">
        <v>11.7</v>
      </c>
      <c r="H38" s="877">
        <v>13.4</v>
      </c>
      <c r="I38" s="878">
        <v>40.5</v>
      </c>
      <c r="J38" s="876">
        <v>4.5</v>
      </c>
      <c r="K38" s="877">
        <v>1.9</v>
      </c>
      <c r="L38" s="877">
        <v>2.2000000000000002</v>
      </c>
      <c r="M38" s="878">
        <v>7.3</v>
      </c>
      <c r="N38" s="876">
        <v>3.7</v>
      </c>
      <c r="O38" s="877">
        <v>3.5</v>
      </c>
      <c r="P38" s="877">
        <v>5.8</v>
      </c>
      <c r="Q38" s="878">
        <v>5.5</v>
      </c>
      <c r="R38" s="879">
        <v>6.2E-2</v>
      </c>
      <c r="S38" s="880">
        <v>4.1000000000000002E-2</v>
      </c>
      <c r="T38" s="880">
        <v>1.2E-2</v>
      </c>
      <c r="U38" s="881">
        <v>6.2E-2</v>
      </c>
      <c r="V38" s="879">
        <v>2E-3</v>
      </c>
      <c r="W38" s="880">
        <v>2E-3</v>
      </c>
      <c r="X38" s="880">
        <v>2E-3</v>
      </c>
      <c r="Y38" s="881">
        <v>2E-3</v>
      </c>
      <c r="Z38" s="879">
        <v>0</v>
      </c>
      <c r="AA38" s="880">
        <v>0</v>
      </c>
      <c r="AB38" s="880">
        <v>0</v>
      </c>
      <c r="AC38" s="881">
        <v>0</v>
      </c>
      <c r="AD38" s="879">
        <v>1.4999999999999999E-2</v>
      </c>
      <c r="AE38" s="880">
        <v>0.01</v>
      </c>
      <c r="AF38" s="880">
        <v>2E-3</v>
      </c>
      <c r="AG38" s="881">
        <v>2.5000000000000001E-2</v>
      </c>
      <c r="AH38" s="882">
        <v>224</v>
      </c>
      <c r="AI38" s="883">
        <v>189</v>
      </c>
      <c r="AJ38" s="884">
        <v>212</v>
      </c>
    </row>
    <row r="39" spans="1:36" ht="12.75" customHeight="1" x14ac:dyDescent="0.2">
      <c r="A39" s="268" t="s">
        <v>1013</v>
      </c>
      <c r="B39" s="257" t="s">
        <v>287</v>
      </c>
      <c r="C39" s="258" t="s">
        <v>22</v>
      </c>
      <c r="D39" s="259" t="s">
        <v>1009</v>
      </c>
      <c r="E39" s="319" t="s">
        <v>1014</v>
      </c>
      <c r="F39" s="876">
        <v>24.1</v>
      </c>
      <c r="G39" s="877">
        <v>11.5</v>
      </c>
      <c r="H39" s="877">
        <v>12.2</v>
      </c>
      <c r="I39" s="878">
        <v>38.6</v>
      </c>
      <c r="J39" s="876">
        <v>4.4000000000000004</v>
      </c>
      <c r="K39" s="877">
        <v>1.9</v>
      </c>
      <c r="L39" s="877">
        <v>2.1</v>
      </c>
      <c r="M39" s="878">
        <v>7.1</v>
      </c>
      <c r="N39" s="876">
        <v>3.7</v>
      </c>
      <c r="O39" s="877">
        <v>3.5</v>
      </c>
      <c r="P39" s="877">
        <v>5.8</v>
      </c>
      <c r="Q39" s="878">
        <v>5.5</v>
      </c>
      <c r="R39" s="879">
        <v>5.8000000000000003E-2</v>
      </c>
      <c r="S39" s="880">
        <v>3.7999999999999999E-2</v>
      </c>
      <c r="T39" s="880">
        <v>1.0999999999999999E-2</v>
      </c>
      <c r="U39" s="881">
        <v>5.8000000000000003E-2</v>
      </c>
      <c r="V39" s="879">
        <v>2E-3</v>
      </c>
      <c r="W39" s="880">
        <v>2E-3</v>
      </c>
      <c r="X39" s="880">
        <v>2E-3</v>
      </c>
      <c r="Y39" s="881">
        <v>2E-3</v>
      </c>
      <c r="Z39" s="879">
        <v>0</v>
      </c>
      <c r="AA39" s="880">
        <v>0</v>
      </c>
      <c r="AB39" s="880">
        <v>0</v>
      </c>
      <c r="AC39" s="881">
        <v>0</v>
      </c>
      <c r="AD39" s="879">
        <v>1.4E-2</v>
      </c>
      <c r="AE39" s="880">
        <v>8.9999999999999993E-3</v>
      </c>
      <c r="AF39" s="880">
        <v>2E-3</v>
      </c>
      <c r="AG39" s="881">
        <v>2.3E-2</v>
      </c>
      <c r="AH39" s="882">
        <v>269</v>
      </c>
      <c r="AI39" s="883">
        <v>225</v>
      </c>
      <c r="AJ39" s="884">
        <v>250</v>
      </c>
    </row>
    <row r="40" spans="1:36" ht="12.75" customHeight="1" x14ac:dyDescent="0.2">
      <c r="A40" s="268" t="s">
        <v>1015</v>
      </c>
      <c r="B40" s="257" t="s">
        <v>287</v>
      </c>
      <c r="C40" s="258" t="s">
        <v>22</v>
      </c>
      <c r="D40" s="259" t="s">
        <v>1009</v>
      </c>
      <c r="E40" s="319" t="s">
        <v>1016</v>
      </c>
      <c r="F40" s="885">
        <v>22.9</v>
      </c>
      <c r="G40" s="886">
        <v>11.4</v>
      </c>
      <c r="H40" s="886">
        <v>11.1</v>
      </c>
      <c r="I40" s="887">
        <v>36.799999999999997</v>
      </c>
      <c r="J40" s="885">
        <v>4.3</v>
      </c>
      <c r="K40" s="886">
        <v>1.8</v>
      </c>
      <c r="L40" s="886">
        <v>2</v>
      </c>
      <c r="M40" s="887">
        <v>7</v>
      </c>
      <c r="N40" s="885">
        <v>3.7</v>
      </c>
      <c r="O40" s="886">
        <v>3.5</v>
      </c>
      <c r="P40" s="886">
        <v>5.8</v>
      </c>
      <c r="Q40" s="887">
        <v>5.5</v>
      </c>
      <c r="R40" s="888">
        <v>5.3999999999999999E-2</v>
      </c>
      <c r="S40" s="889">
        <v>3.4000000000000002E-2</v>
      </c>
      <c r="T40" s="889">
        <v>0.01</v>
      </c>
      <c r="U40" s="890">
        <v>5.3999999999999999E-2</v>
      </c>
      <c r="V40" s="891">
        <v>2E-3</v>
      </c>
      <c r="W40" s="892">
        <v>2E-3</v>
      </c>
      <c r="X40" s="892">
        <v>2E-3</v>
      </c>
      <c r="Y40" s="893">
        <v>2E-3</v>
      </c>
      <c r="Z40" s="891">
        <v>0</v>
      </c>
      <c r="AA40" s="892">
        <v>0</v>
      </c>
      <c r="AB40" s="892">
        <v>0</v>
      </c>
      <c r="AC40" s="893">
        <v>0</v>
      </c>
      <c r="AD40" s="891">
        <v>1.4E-2</v>
      </c>
      <c r="AE40" s="892">
        <v>8.0000000000000002E-3</v>
      </c>
      <c r="AF40" s="892">
        <v>2E-3</v>
      </c>
      <c r="AG40" s="893">
        <v>2.1999999999999999E-2</v>
      </c>
      <c r="AH40" s="784">
        <v>241</v>
      </c>
      <c r="AI40" s="785">
        <v>202</v>
      </c>
      <c r="AJ40" s="783">
        <v>225</v>
      </c>
    </row>
    <row r="41" spans="1:36" ht="12.75" customHeight="1" x14ac:dyDescent="0.2">
      <c r="A41" s="268" t="s">
        <v>1017</v>
      </c>
      <c r="B41" s="257" t="s">
        <v>287</v>
      </c>
      <c r="C41" s="258" t="s">
        <v>22</v>
      </c>
      <c r="D41" s="259" t="s">
        <v>1009</v>
      </c>
      <c r="E41" s="319" t="s">
        <v>1018</v>
      </c>
      <c r="F41" s="894">
        <v>21.9</v>
      </c>
      <c r="G41" s="895">
        <v>11.2</v>
      </c>
      <c r="H41" s="895">
        <v>10</v>
      </c>
      <c r="I41" s="896">
        <v>35.1</v>
      </c>
      <c r="J41" s="894">
        <v>4.2</v>
      </c>
      <c r="K41" s="895">
        <v>1.8</v>
      </c>
      <c r="L41" s="895">
        <v>1.9</v>
      </c>
      <c r="M41" s="896">
        <v>6.8</v>
      </c>
      <c r="N41" s="894">
        <v>3.7</v>
      </c>
      <c r="O41" s="895">
        <v>3.5</v>
      </c>
      <c r="P41" s="895">
        <v>5.8</v>
      </c>
      <c r="Q41" s="896">
        <v>5.5</v>
      </c>
      <c r="R41" s="897">
        <v>0.05</v>
      </c>
      <c r="S41" s="898">
        <v>0.03</v>
      </c>
      <c r="T41" s="898">
        <v>8.9999999999999993E-3</v>
      </c>
      <c r="U41" s="899">
        <v>0.05</v>
      </c>
      <c r="V41" s="897">
        <v>2E-3</v>
      </c>
      <c r="W41" s="898">
        <v>2E-3</v>
      </c>
      <c r="X41" s="898">
        <v>2E-3</v>
      </c>
      <c r="Y41" s="899">
        <v>2E-3</v>
      </c>
      <c r="Z41" s="897">
        <v>0</v>
      </c>
      <c r="AA41" s="898">
        <v>0</v>
      </c>
      <c r="AB41" s="898">
        <v>0</v>
      </c>
      <c r="AC41" s="899">
        <v>0</v>
      </c>
      <c r="AD41" s="897">
        <v>1.2999999999999999E-2</v>
      </c>
      <c r="AE41" s="898">
        <v>7.0000000000000001E-3</v>
      </c>
      <c r="AF41" s="898">
        <v>2E-3</v>
      </c>
      <c r="AG41" s="899">
        <v>0.02</v>
      </c>
      <c r="AH41" s="782">
        <v>222</v>
      </c>
      <c r="AI41" s="786">
        <v>186</v>
      </c>
      <c r="AJ41" s="787">
        <v>206</v>
      </c>
    </row>
    <row r="42" spans="1:36" ht="12.75" customHeight="1" x14ac:dyDescent="0.2">
      <c r="A42" s="268" t="s">
        <v>1019</v>
      </c>
      <c r="B42" s="257" t="s">
        <v>287</v>
      </c>
      <c r="C42" s="258" t="s">
        <v>22</v>
      </c>
      <c r="D42" s="259" t="s">
        <v>1009</v>
      </c>
      <c r="E42" s="319" t="s">
        <v>1020</v>
      </c>
      <c r="F42" s="885">
        <v>21.6</v>
      </c>
      <c r="G42" s="886">
        <v>11.1</v>
      </c>
      <c r="H42" s="886">
        <v>9.8000000000000007</v>
      </c>
      <c r="I42" s="887">
        <v>34.700000000000003</v>
      </c>
      <c r="J42" s="885">
        <v>4.2</v>
      </c>
      <c r="K42" s="886">
        <v>1.8</v>
      </c>
      <c r="L42" s="886">
        <v>1.9</v>
      </c>
      <c r="M42" s="887">
        <v>6.8</v>
      </c>
      <c r="N42" s="885">
        <v>3.7</v>
      </c>
      <c r="O42" s="886">
        <v>3.5</v>
      </c>
      <c r="P42" s="886">
        <v>5.8</v>
      </c>
      <c r="Q42" s="887">
        <v>5.5</v>
      </c>
      <c r="R42" s="888">
        <v>5.2999999999999999E-2</v>
      </c>
      <c r="S42" s="889">
        <v>3.2000000000000001E-2</v>
      </c>
      <c r="T42" s="889">
        <v>1.2999999999999999E-2</v>
      </c>
      <c r="U42" s="890">
        <v>5.2999999999999999E-2</v>
      </c>
      <c r="V42" s="891">
        <v>2E-3</v>
      </c>
      <c r="W42" s="892">
        <v>2E-3</v>
      </c>
      <c r="X42" s="892">
        <v>2E-3</v>
      </c>
      <c r="Y42" s="893">
        <v>2E-3</v>
      </c>
      <c r="Z42" s="891">
        <v>0</v>
      </c>
      <c r="AA42" s="892">
        <v>0</v>
      </c>
      <c r="AB42" s="892">
        <v>0</v>
      </c>
      <c r="AC42" s="893">
        <v>0</v>
      </c>
      <c r="AD42" s="891">
        <v>1.2999999999999999E-2</v>
      </c>
      <c r="AE42" s="892">
        <v>8.0000000000000002E-3</v>
      </c>
      <c r="AF42" s="892">
        <v>3.0000000000000001E-3</v>
      </c>
      <c r="AG42" s="893">
        <v>2.1000000000000001E-2</v>
      </c>
      <c r="AH42" s="784">
        <v>239</v>
      </c>
      <c r="AI42" s="785">
        <v>199</v>
      </c>
      <c r="AJ42" s="783">
        <v>221</v>
      </c>
    </row>
    <row r="43" spans="1:36" ht="12.75" customHeight="1" x14ac:dyDescent="0.2">
      <c r="A43" s="268" t="s">
        <v>1021</v>
      </c>
      <c r="B43" s="257" t="s">
        <v>287</v>
      </c>
      <c r="C43" s="258" t="s">
        <v>22</v>
      </c>
      <c r="D43" s="259" t="s">
        <v>1009</v>
      </c>
      <c r="E43" s="319" t="s">
        <v>1022</v>
      </c>
      <c r="F43" s="885">
        <v>21.4</v>
      </c>
      <c r="G43" s="886">
        <v>10.8</v>
      </c>
      <c r="H43" s="886">
        <v>9.6999999999999993</v>
      </c>
      <c r="I43" s="887">
        <v>34.299999999999997</v>
      </c>
      <c r="J43" s="885">
        <v>4.0999999999999996</v>
      </c>
      <c r="K43" s="886">
        <v>1.8</v>
      </c>
      <c r="L43" s="886">
        <v>1.9</v>
      </c>
      <c r="M43" s="887">
        <v>6.7</v>
      </c>
      <c r="N43" s="885">
        <v>3.7</v>
      </c>
      <c r="O43" s="886">
        <v>3.5</v>
      </c>
      <c r="P43" s="886">
        <v>5.8</v>
      </c>
      <c r="Q43" s="887">
        <v>5.5</v>
      </c>
      <c r="R43" s="888">
        <v>5.2999999999999999E-2</v>
      </c>
      <c r="S43" s="889">
        <v>3.2000000000000001E-2</v>
      </c>
      <c r="T43" s="889">
        <v>1.2999999999999999E-2</v>
      </c>
      <c r="U43" s="890">
        <v>5.2999999999999999E-2</v>
      </c>
      <c r="V43" s="891">
        <v>2E-3</v>
      </c>
      <c r="W43" s="892">
        <v>2E-3</v>
      </c>
      <c r="X43" s="892">
        <v>2E-3</v>
      </c>
      <c r="Y43" s="893">
        <v>2E-3</v>
      </c>
      <c r="Z43" s="891">
        <v>0</v>
      </c>
      <c r="AA43" s="892">
        <v>0</v>
      </c>
      <c r="AB43" s="892">
        <v>0</v>
      </c>
      <c r="AC43" s="893">
        <v>0</v>
      </c>
      <c r="AD43" s="891">
        <v>1.2999999999999999E-2</v>
      </c>
      <c r="AE43" s="892">
        <v>8.0000000000000002E-3</v>
      </c>
      <c r="AF43" s="892">
        <v>3.0000000000000001E-3</v>
      </c>
      <c r="AG43" s="893">
        <v>2.1000000000000001E-2</v>
      </c>
      <c r="AH43" s="784">
        <v>244</v>
      </c>
      <c r="AI43" s="785">
        <v>207</v>
      </c>
      <c r="AJ43" s="783">
        <v>233</v>
      </c>
    </row>
    <row r="44" spans="1:36" ht="12.75" customHeight="1" x14ac:dyDescent="0.2">
      <c r="A44" s="268" t="s">
        <v>1023</v>
      </c>
      <c r="B44" s="257" t="s">
        <v>287</v>
      </c>
      <c r="C44" s="258" t="s">
        <v>22</v>
      </c>
      <c r="D44" s="259" t="s">
        <v>1009</v>
      </c>
      <c r="E44" s="319" t="s">
        <v>1024</v>
      </c>
      <c r="F44" s="885">
        <v>21.1</v>
      </c>
      <c r="G44" s="886">
        <v>10.7</v>
      </c>
      <c r="H44" s="886">
        <v>9.6</v>
      </c>
      <c r="I44" s="887">
        <v>33.799999999999997</v>
      </c>
      <c r="J44" s="885">
        <v>4.0999999999999996</v>
      </c>
      <c r="K44" s="886">
        <v>1.8</v>
      </c>
      <c r="L44" s="886">
        <v>1.9</v>
      </c>
      <c r="M44" s="887">
        <v>6.6</v>
      </c>
      <c r="N44" s="885">
        <v>3.7</v>
      </c>
      <c r="O44" s="886">
        <v>3.5</v>
      </c>
      <c r="P44" s="886">
        <v>5.8</v>
      </c>
      <c r="Q44" s="887">
        <v>5.5</v>
      </c>
      <c r="R44" s="888">
        <v>5.2999999999999999E-2</v>
      </c>
      <c r="S44" s="889">
        <v>3.2000000000000001E-2</v>
      </c>
      <c r="T44" s="889">
        <v>1.2999999999999999E-2</v>
      </c>
      <c r="U44" s="890">
        <v>5.2999999999999999E-2</v>
      </c>
      <c r="V44" s="891">
        <v>2E-3</v>
      </c>
      <c r="W44" s="892">
        <v>2E-3</v>
      </c>
      <c r="X44" s="892">
        <v>2E-3</v>
      </c>
      <c r="Y44" s="893">
        <v>2E-3</v>
      </c>
      <c r="Z44" s="891">
        <v>0</v>
      </c>
      <c r="AA44" s="892">
        <v>0</v>
      </c>
      <c r="AB44" s="892">
        <v>0</v>
      </c>
      <c r="AC44" s="893">
        <v>0</v>
      </c>
      <c r="AD44" s="891">
        <v>1.2999999999999999E-2</v>
      </c>
      <c r="AE44" s="892">
        <v>8.0000000000000002E-3</v>
      </c>
      <c r="AF44" s="892">
        <v>3.0000000000000001E-3</v>
      </c>
      <c r="AG44" s="893">
        <v>2.1000000000000001E-2</v>
      </c>
      <c r="AH44" s="784">
        <v>347</v>
      </c>
      <c r="AI44" s="785">
        <v>289</v>
      </c>
      <c r="AJ44" s="783">
        <v>320</v>
      </c>
    </row>
    <row r="45" spans="1:36" ht="12.75" customHeight="1" x14ac:dyDescent="0.2">
      <c r="A45" s="268" t="s">
        <v>1025</v>
      </c>
      <c r="B45" s="257" t="s">
        <v>287</v>
      </c>
      <c r="C45" s="258" t="s">
        <v>22</v>
      </c>
      <c r="D45" s="259" t="s">
        <v>1009</v>
      </c>
      <c r="E45" s="319" t="s">
        <v>1026</v>
      </c>
      <c r="F45" s="885">
        <v>20.8</v>
      </c>
      <c r="G45" s="886">
        <v>10.6</v>
      </c>
      <c r="H45" s="886">
        <v>9.4</v>
      </c>
      <c r="I45" s="887">
        <v>33.4</v>
      </c>
      <c r="J45" s="885">
        <v>4</v>
      </c>
      <c r="K45" s="886">
        <v>1.8</v>
      </c>
      <c r="L45" s="886">
        <v>1.8</v>
      </c>
      <c r="M45" s="887">
        <v>6.6</v>
      </c>
      <c r="N45" s="885">
        <v>3.7</v>
      </c>
      <c r="O45" s="886">
        <v>3.5</v>
      </c>
      <c r="P45" s="886">
        <v>5.8</v>
      </c>
      <c r="Q45" s="887">
        <v>5.5</v>
      </c>
      <c r="R45" s="888">
        <v>5.2999999999999999E-2</v>
      </c>
      <c r="S45" s="889">
        <v>3.2000000000000001E-2</v>
      </c>
      <c r="T45" s="889">
        <v>1.2999999999999999E-2</v>
      </c>
      <c r="U45" s="890">
        <v>5.2999999999999999E-2</v>
      </c>
      <c r="V45" s="891">
        <v>2E-3</v>
      </c>
      <c r="W45" s="892">
        <v>2E-3</v>
      </c>
      <c r="X45" s="892">
        <v>2E-3</v>
      </c>
      <c r="Y45" s="893">
        <v>2E-3</v>
      </c>
      <c r="Z45" s="891">
        <v>0</v>
      </c>
      <c r="AA45" s="892">
        <v>0</v>
      </c>
      <c r="AB45" s="892">
        <v>0</v>
      </c>
      <c r="AC45" s="893">
        <v>0</v>
      </c>
      <c r="AD45" s="891">
        <v>1.2999999999999999E-2</v>
      </c>
      <c r="AE45" s="892">
        <v>8.0000000000000002E-3</v>
      </c>
      <c r="AF45" s="892">
        <v>3.0000000000000001E-3</v>
      </c>
      <c r="AG45" s="893">
        <v>2.1000000000000001E-2</v>
      </c>
      <c r="AH45" s="784">
        <v>240</v>
      </c>
      <c r="AI45" s="785">
        <v>203</v>
      </c>
      <c r="AJ45" s="783">
        <v>227</v>
      </c>
    </row>
    <row r="46" spans="1:36" ht="12.75" customHeight="1" x14ac:dyDescent="0.2">
      <c r="A46" s="268" t="s">
        <v>1027</v>
      </c>
      <c r="B46" s="257" t="s">
        <v>287</v>
      </c>
      <c r="C46" s="258" t="s">
        <v>22</v>
      </c>
      <c r="D46" s="259" t="s">
        <v>1009</v>
      </c>
      <c r="E46" s="319" t="s">
        <v>1028</v>
      </c>
      <c r="F46" s="885">
        <v>20.5</v>
      </c>
      <c r="G46" s="886">
        <v>10.5</v>
      </c>
      <c r="H46" s="886">
        <v>9.3000000000000007</v>
      </c>
      <c r="I46" s="887">
        <v>32.799999999999997</v>
      </c>
      <c r="J46" s="885">
        <v>4</v>
      </c>
      <c r="K46" s="886">
        <v>1.7</v>
      </c>
      <c r="L46" s="886">
        <v>1.8</v>
      </c>
      <c r="M46" s="887">
        <v>6.5</v>
      </c>
      <c r="N46" s="885">
        <v>3.7</v>
      </c>
      <c r="O46" s="886">
        <v>3.5</v>
      </c>
      <c r="P46" s="886">
        <v>5.8</v>
      </c>
      <c r="Q46" s="887">
        <v>5.5</v>
      </c>
      <c r="R46" s="888">
        <v>5.2999999999999999E-2</v>
      </c>
      <c r="S46" s="889">
        <v>3.2000000000000001E-2</v>
      </c>
      <c r="T46" s="889">
        <v>1.2999999999999999E-2</v>
      </c>
      <c r="U46" s="890">
        <v>5.2999999999999999E-2</v>
      </c>
      <c r="V46" s="891">
        <v>2E-3</v>
      </c>
      <c r="W46" s="892">
        <v>2E-3</v>
      </c>
      <c r="X46" s="892">
        <v>2E-3</v>
      </c>
      <c r="Y46" s="893">
        <v>2E-3</v>
      </c>
      <c r="Z46" s="891">
        <v>0</v>
      </c>
      <c r="AA46" s="892">
        <v>0</v>
      </c>
      <c r="AB46" s="892">
        <v>0</v>
      </c>
      <c r="AC46" s="893">
        <v>0</v>
      </c>
      <c r="AD46" s="891">
        <v>1.2999999999999999E-2</v>
      </c>
      <c r="AE46" s="892">
        <v>8.0000000000000002E-3</v>
      </c>
      <c r="AF46" s="892">
        <v>3.0000000000000001E-3</v>
      </c>
      <c r="AG46" s="893">
        <v>2.1000000000000001E-2</v>
      </c>
      <c r="AH46" s="784">
        <v>221</v>
      </c>
      <c r="AI46" s="785">
        <v>187</v>
      </c>
      <c r="AJ46" s="783">
        <v>210</v>
      </c>
    </row>
    <row r="47" spans="1:36" ht="12.75" customHeight="1" x14ac:dyDescent="0.2">
      <c r="A47" s="268" t="s">
        <v>1029</v>
      </c>
      <c r="B47" s="257" t="s">
        <v>287</v>
      </c>
      <c r="C47" s="258" t="s">
        <v>22</v>
      </c>
      <c r="D47" s="259" t="s">
        <v>1009</v>
      </c>
      <c r="E47" s="319" t="s">
        <v>1030</v>
      </c>
      <c r="F47" s="885">
        <v>20.5</v>
      </c>
      <c r="G47" s="886">
        <v>10.5</v>
      </c>
      <c r="H47" s="886">
        <v>9.3000000000000007</v>
      </c>
      <c r="I47" s="887">
        <v>32.799999999999997</v>
      </c>
      <c r="J47" s="885">
        <v>4</v>
      </c>
      <c r="K47" s="886">
        <v>1.7</v>
      </c>
      <c r="L47" s="886">
        <v>1.8</v>
      </c>
      <c r="M47" s="887">
        <v>6.5</v>
      </c>
      <c r="N47" s="885">
        <v>3.7</v>
      </c>
      <c r="O47" s="886">
        <v>3.5</v>
      </c>
      <c r="P47" s="886">
        <v>5.8</v>
      </c>
      <c r="Q47" s="887">
        <v>5.5</v>
      </c>
      <c r="R47" s="888">
        <v>5.2999999999999999E-2</v>
      </c>
      <c r="S47" s="889">
        <v>3.2000000000000001E-2</v>
      </c>
      <c r="T47" s="889">
        <v>1.2999999999999999E-2</v>
      </c>
      <c r="U47" s="890">
        <v>5.2999999999999999E-2</v>
      </c>
      <c r="V47" s="891">
        <v>2E-3</v>
      </c>
      <c r="W47" s="892">
        <v>2E-3</v>
      </c>
      <c r="X47" s="892">
        <v>2E-3</v>
      </c>
      <c r="Y47" s="893">
        <v>2E-3</v>
      </c>
      <c r="Z47" s="891">
        <v>0</v>
      </c>
      <c r="AA47" s="892">
        <v>0</v>
      </c>
      <c r="AB47" s="892">
        <v>0</v>
      </c>
      <c r="AC47" s="893">
        <v>0</v>
      </c>
      <c r="AD47" s="891">
        <v>1.2999999999999999E-2</v>
      </c>
      <c r="AE47" s="892">
        <v>8.0000000000000002E-3</v>
      </c>
      <c r="AF47" s="892">
        <v>3.0000000000000001E-3</v>
      </c>
      <c r="AG47" s="893">
        <v>2.1000000000000001E-2</v>
      </c>
      <c r="AH47" s="784">
        <v>234</v>
      </c>
      <c r="AI47" s="785">
        <v>199</v>
      </c>
      <c r="AJ47" s="783">
        <v>223</v>
      </c>
    </row>
    <row r="48" spans="1:36" ht="12.75" customHeight="1" x14ac:dyDescent="0.2">
      <c r="A48" s="268" t="s">
        <v>1031</v>
      </c>
      <c r="B48" s="257" t="s">
        <v>287</v>
      </c>
      <c r="C48" s="258" t="s">
        <v>22</v>
      </c>
      <c r="D48" s="259" t="s">
        <v>973</v>
      </c>
      <c r="E48" s="319" t="s">
        <v>1032</v>
      </c>
      <c r="F48" s="885">
        <v>6.3</v>
      </c>
      <c r="G48" s="886">
        <v>9.6</v>
      </c>
      <c r="H48" s="886">
        <v>2.2000000000000002</v>
      </c>
      <c r="I48" s="887">
        <v>24</v>
      </c>
      <c r="J48" s="885">
        <v>0.2</v>
      </c>
      <c r="K48" s="886">
        <v>0.1</v>
      </c>
      <c r="L48" s="886">
        <v>0.1</v>
      </c>
      <c r="M48" s="887">
        <v>2.1</v>
      </c>
      <c r="N48" s="885">
        <v>0.5</v>
      </c>
      <c r="O48" s="886">
        <v>0.8</v>
      </c>
      <c r="P48" s="886">
        <v>0.4</v>
      </c>
      <c r="Q48" s="887">
        <v>1.2</v>
      </c>
      <c r="R48" s="888">
        <v>2E-3</v>
      </c>
      <c r="S48" s="889">
        <v>1E-3</v>
      </c>
      <c r="T48" s="889">
        <v>2E-3</v>
      </c>
      <c r="U48" s="890">
        <v>3.3000000000000002E-2</v>
      </c>
      <c r="V48" s="891">
        <v>7.0000000000000007E-2</v>
      </c>
      <c r="W48" s="892">
        <v>0.13200000000000001</v>
      </c>
      <c r="X48" s="892">
        <v>7.5999999999999998E-2</v>
      </c>
      <c r="Y48" s="893">
        <v>0.35</v>
      </c>
      <c r="Z48" s="891">
        <v>3.7999999999999999E-2</v>
      </c>
      <c r="AA48" s="892">
        <v>4.3999999999999997E-2</v>
      </c>
      <c r="AB48" s="892">
        <v>5.3999999999999999E-2</v>
      </c>
      <c r="AC48" s="893">
        <v>0.30599999999999999</v>
      </c>
      <c r="AD48" s="891">
        <v>1E-3</v>
      </c>
      <c r="AE48" s="892">
        <v>0</v>
      </c>
      <c r="AF48" s="892">
        <v>0</v>
      </c>
      <c r="AG48" s="893">
        <v>5.0000000000000001E-3</v>
      </c>
      <c r="AH48" s="784">
        <v>245</v>
      </c>
      <c r="AI48" s="785">
        <v>205</v>
      </c>
      <c r="AJ48" s="783">
        <v>228</v>
      </c>
    </row>
    <row r="49" spans="1:36" ht="12.75" customHeight="1" x14ac:dyDescent="0.2">
      <c r="A49" s="268" t="s">
        <v>1033</v>
      </c>
      <c r="B49" s="257" t="s">
        <v>287</v>
      </c>
      <c r="C49" s="258" t="s">
        <v>22</v>
      </c>
      <c r="D49" s="259" t="s">
        <v>979</v>
      </c>
      <c r="E49" s="319" t="s">
        <v>1034</v>
      </c>
      <c r="F49" s="885">
        <v>1.6</v>
      </c>
      <c r="G49" s="886">
        <v>1.3</v>
      </c>
      <c r="H49" s="886">
        <v>2.1</v>
      </c>
      <c r="I49" s="887">
        <v>17.5</v>
      </c>
      <c r="J49" s="885">
        <v>0.1</v>
      </c>
      <c r="K49" s="886">
        <v>0</v>
      </c>
      <c r="L49" s="886">
        <v>0.1</v>
      </c>
      <c r="M49" s="887">
        <v>2</v>
      </c>
      <c r="N49" s="885">
        <v>0.3</v>
      </c>
      <c r="O49" s="886">
        <v>0.2</v>
      </c>
      <c r="P49" s="886">
        <v>0.1</v>
      </c>
      <c r="Q49" s="887">
        <v>0.5</v>
      </c>
      <c r="R49" s="888">
        <v>7.0000000000000001E-3</v>
      </c>
      <c r="S49" s="889">
        <v>5.0000000000000001E-3</v>
      </c>
      <c r="T49" s="889">
        <v>5.0000000000000001E-3</v>
      </c>
      <c r="U49" s="890">
        <v>3.3000000000000002E-2</v>
      </c>
      <c r="V49" s="891">
        <v>8.5000000000000006E-2</v>
      </c>
      <c r="W49" s="892">
        <v>0.14899999999999999</v>
      </c>
      <c r="X49" s="892">
        <v>8.6999999999999994E-2</v>
      </c>
      <c r="Y49" s="893">
        <v>0.42299999999999999</v>
      </c>
      <c r="Z49" s="891">
        <v>1.7000000000000001E-2</v>
      </c>
      <c r="AA49" s="892">
        <v>1.9E-2</v>
      </c>
      <c r="AB49" s="892">
        <v>2.3E-2</v>
      </c>
      <c r="AC49" s="893">
        <v>0.13300000000000001</v>
      </c>
      <c r="AD49" s="891">
        <v>2E-3</v>
      </c>
      <c r="AE49" s="892">
        <v>1E-3</v>
      </c>
      <c r="AF49" s="892">
        <v>1E-3</v>
      </c>
      <c r="AG49" s="893">
        <v>1.4999999999999999E-2</v>
      </c>
      <c r="AH49" s="784">
        <v>225</v>
      </c>
      <c r="AI49" s="785">
        <v>188</v>
      </c>
      <c r="AJ49" s="783">
        <v>208</v>
      </c>
    </row>
    <row r="50" spans="1:36" ht="12.75" customHeight="1" x14ac:dyDescent="0.2">
      <c r="A50" s="268" t="s">
        <v>1035</v>
      </c>
      <c r="B50" s="257" t="s">
        <v>287</v>
      </c>
      <c r="C50" s="258" t="s">
        <v>22</v>
      </c>
      <c r="D50" s="259" t="s">
        <v>985</v>
      </c>
      <c r="E50" s="319" t="s">
        <v>1036</v>
      </c>
      <c r="F50" s="885">
        <v>0.9</v>
      </c>
      <c r="G50" s="886">
        <v>0.9</v>
      </c>
      <c r="H50" s="886">
        <v>1.2</v>
      </c>
      <c r="I50" s="887">
        <v>17</v>
      </c>
      <c r="J50" s="885">
        <v>0</v>
      </c>
      <c r="K50" s="886">
        <v>0</v>
      </c>
      <c r="L50" s="886">
        <v>0</v>
      </c>
      <c r="M50" s="887">
        <v>2.4</v>
      </c>
      <c r="N50" s="885">
        <v>0.4</v>
      </c>
      <c r="O50" s="886">
        <v>0.1</v>
      </c>
      <c r="P50" s="886">
        <v>0.1</v>
      </c>
      <c r="Q50" s="887">
        <v>0.2</v>
      </c>
      <c r="R50" s="888">
        <v>4.0000000000000001E-3</v>
      </c>
      <c r="S50" s="889">
        <v>1E-3</v>
      </c>
      <c r="T50" s="889">
        <v>5.0000000000000001E-3</v>
      </c>
      <c r="U50" s="890">
        <v>3.3000000000000002E-2</v>
      </c>
      <c r="V50" s="891">
        <v>5.8000000000000003E-2</v>
      </c>
      <c r="W50" s="892">
        <v>0.03</v>
      </c>
      <c r="X50" s="892">
        <v>6.7000000000000004E-2</v>
      </c>
      <c r="Y50" s="893">
        <v>0.29199999999999998</v>
      </c>
      <c r="Z50" s="891">
        <v>5.0000000000000001E-3</v>
      </c>
      <c r="AA50" s="892">
        <v>4.0000000000000001E-3</v>
      </c>
      <c r="AB50" s="892">
        <v>5.0000000000000001E-3</v>
      </c>
      <c r="AC50" s="893">
        <v>3.9E-2</v>
      </c>
      <c r="AD50" s="891">
        <v>1E-3</v>
      </c>
      <c r="AE50" s="892">
        <v>0</v>
      </c>
      <c r="AF50" s="892">
        <v>1E-3</v>
      </c>
      <c r="AG50" s="893">
        <v>5.0000000000000001E-3</v>
      </c>
      <c r="AH50" s="784">
        <v>209</v>
      </c>
      <c r="AI50" s="785">
        <v>174</v>
      </c>
      <c r="AJ50" s="783">
        <v>193</v>
      </c>
    </row>
    <row r="51" spans="1:36" ht="12.75" customHeight="1" x14ac:dyDescent="0.2">
      <c r="A51" s="268" t="s">
        <v>1037</v>
      </c>
      <c r="B51" s="257" t="s">
        <v>287</v>
      </c>
      <c r="C51" s="258" t="s">
        <v>22</v>
      </c>
      <c r="D51" s="259" t="s">
        <v>991</v>
      </c>
      <c r="E51" s="319" t="s">
        <v>1038</v>
      </c>
      <c r="F51" s="885">
        <v>0.7</v>
      </c>
      <c r="G51" s="886">
        <v>0.3</v>
      </c>
      <c r="H51" s="886">
        <v>0.9</v>
      </c>
      <c r="I51" s="887">
        <v>13.6</v>
      </c>
      <c r="J51" s="885">
        <v>0</v>
      </c>
      <c r="K51" s="886">
        <v>0</v>
      </c>
      <c r="L51" s="886">
        <v>0</v>
      </c>
      <c r="M51" s="887">
        <v>2.5</v>
      </c>
      <c r="N51" s="885">
        <v>0.5</v>
      </c>
      <c r="O51" s="886">
        <v>0.4</v>
      </c>
      <c r="P51" s="886">
        <v>0.1</v>
      </c>
      <c r="Q51" s="887">
        <v>0.1</v>
      </c>
      <c r="R51" s="888">
        <v>4.0000000000000001E-3</v>
      </c>
      <c r="S51" s="889">
        <v>2E-3</v>
      </c>
      <c r="T51" s="889">
        <v>5.0000000000000001E-3</v>
      </c>
      <c r="U51" s="890">
        <v>3.3000000000000002E-2</v>
      </c>
      <c r="V51" s="891">
        <v>3.7999999999999999E-2</v>
      </c>
      <c r="W51" s="892">
        <v>2.9000000000000001E-2</v>
      </c>
      <c r="X51" s="892">
        <v>6.7000000000000004E-2</v>
      </c>
      <c r="Y51" s="893">
        <v>0.189</v>
      </c>
      <c r="Z51" s="891">
        <v>2E-3</v>
      </c>
      <c r="AA51" s="892">
        <v>2E-3</v>
      </c>
      <c r="AB51" s="892">
        <v>2E-3</v>
      </c>
      <c r="AC51" s="893">
        <v>1.6E-2</v>
      </c>
      <c r="AD51" s="891">
        <v>1E-3</v>
      </c>
      <c r="AE51" s="892">
        <v>0</v>
      </c>
      <c r="AF51" s="892">
        <v>1E-3</v>
      </c>
      <c r="AG51" s="893">
        <v>5.0000000000000001E-3</v>
      </c>
      <c r="AH51" s="784">
        <v>195</v>
      </c>
      <c r="AI51" s="785">
        <v>162</v>
      </c>
      <c r="AJ51" s="783">
        <v>180</v>
      </c>
    </row>
    <row r="52" spans="1:36" ht="12.75" customHeight="1" x14ac:dyDescent="0.2">
      <c r="A52" s="268" t="s">
        <v>1039</v>
      </c>
      <c r="B52" s="257" t="s">
        <v>287</v>
      </c>
      <c r="C52" s="258" t="s">
        <v>22</v>
      </c>
      <c r="D52" s="259" t="s">
        <v>953</v>
      </c>
      <c r="E52" s="319" t="s">
        <v>1040</v>
      </c>
      <c r="F52" s="885">
        <v>0.2</v>
      </c>
      <c r="G52" s="886">
        <v>0.2</v>
      </c>
      <c r="H52" s="886">
        <v>0.4</v>
      </c>
      <c r="I52" s="887">
        <v>13.6</v>
      </c>
      <c r="J52" s="885">
        <v>0</v>
      </c>
      <c r="K52" s="886">
        <v>0</v>
      </c>
      <c r="L52" s="886">
        <v>0.1</v>
      </c>
      <c r="M52" s="887">
        <v>1.9</v>
      </c>
      <c r="N52" s="885">
        <v>0.4</v>
      </c>
      <c r="O52" s="886">
        <v>0.2</v>
      </c>
      <c r="P52" s="886">
        <v>0.1</v>
      </c>
      <c r="Q52" s="887">
        <v>0.1</v>
      </c>
      <c r="R52" s="888">
        <v>3.0000000000000001E-3</v>
      </c>
      <c r="S52" s="889">
        <v>1E-3</v>
      </c>
      <c r="T52" s="889">
        <v>5.0000000000000001E-3</v>
      </c>
      <c r="U52" s="890">
        <v>3.3000000000000002E-2</v>
      </c>
      <c r="V52" s="891">
        <v>1.7999999999999999E-2</v>
      </c>
      <c r="W52" s="892">
        <v>2.9000000000000001E-2</v>
      </c>
      <c r="X52" s="892">
        <v>6.7000000000000004E-2</v>
      </c>
      <c r="Y52" s="893">
        <v>9.0999999999999998E-2</v>
      </c>
      <c r="Z52" s="891">
        <v>2E-3</v>
      </c>
      <c r="AA52" s="892">
        <v>2E-3</v>
      </c>
      <c r="AB52" s="892">
        <v>2E-3</v>
      </c>
      <c r="AC52" s="893">
        <v>1.6E-2</v>
      </c>
      <c r="AD52" s="891">
        <v>1E-3</v>
      </c>
      <c r="AE52" s="892">
        <v>0</v>
      </c>
      <c r="AF52" s="892">
        <v>1E-3</v>
      </c>
      <c r="AG52" s="893">
        <v>7.0000000000000001E-3</v>
      </c>
      <c r="AH52" s="784">
        <v>179</v>
      </c>
      <c r="AI52" s="785">
        <v>149</v>
      </c>
      <c r="AJ52" s="783">
        <v>166</v>
      </c>
    </row>
    <row r="53" spans="1:36" ht="12.75" customHeight="1" x14ac:dyDescent="0.2">
      <c r="A53" s="268" t="s">
        <v>1041</v>
      </c>
      <c r="B53" s="257" t="s">
        <v>287</v>
      </c>
      <c r="C53" s="258" t="s">
        <v>22</v>
      </c>
      <c r="D53" s="259" t="s">
        <v>285</v>
      </c>
      <c r="E53" s="319" t="s">
        <v>1042</v>
      </c>
      <c r="F53" s="885">
        <v>0.1</v>
      </c>
      <c r="G53" s="886">
        <v>0.1</v>
      </c>
      <c r="H53" s="886">
        <v>0.2</v>
      </c>
      <c r="I53" s="887">
        <v>1</v>
      </c>
      <c r="J53" s="885">
        <v>0.1</v>
      </c>
      <c r="K53" s="886">
        <v>0.1</v>
      </c>
      <c r="L53" s="886">
        <v>0.1</v>
      </c>
      <c r="M53" s="887">
        <v>0.6</v>
      </c>
      <c r="N53" s="885">
        <v>0.1</v>
      </c>
      <c r="O53" s="886">
        <v>0.1</v>
      </c>
      <c r="P53" s="886">
        <v>0</v>
      </c>
      <c r="Q53" s="887">
        <v>0.4</v>
      </c>
      <c r="R53" s="888">
        <v>3.0000000000000001E-3</v>
      </c>
      <c r="S53" s="889">
        <v>1E-3</v>
      </c>
      <c r="T53" s="889">
        <v>5.0000000000000001E-3</v>
      </c>
      <c r="U53" s="890">
        <v>1.7000000000000001E-2</v>
      </c>
      <c r="V53" s="891">
        <v>8.9999999999999993E-3</v>
      </c>
      <c r="W53" s="892">
        <v>2.9000000000000001E-2</v>
      </c>
      <c r="X53" s="892">
        <v>6.7000000000000004E-2</v>
      </c>
      <c r="Y53" s="893">
        <v>4.3999999999999997E-2</v>
      </c>
      <c r="Z53" s="891">
        <v>2E-3</v>
      </c>
      <c r="AA53" s="892">
        <v>2E-3</v>
      </c>
      <c r="AB53" s="892">
        <v>2E-3</v>
      </c>
      <c r="AC53" s="893">
        <v>1.6E-2</v>
      </c>
      <c r="AD53" s="891">
        <v>1E-3</v>
      </c>
      <c r="AE53" s="892">
        <v>0</v>
      </c>
      <c r="AF53" s="892">
        <v>2E-3</v>
      </c>
      <c r="AG53" s="893">
        <v>0.01</v>
      </c>
      <c r="AH53" s="784">
        <v>181</v>
      </c>
      <c r="AI53" s="785">
        <v>150</v>
      </c>
      <c r="AJ53" s="783">
        <v>166</v>
      </c>
    </row>
    <row r="54" spans="1:36" ht="12.75" customHeight="1" x14ac:dyDescent="0.2">
      <c r="A54" s="268" t="s">
        <v>1043</v>
      </c>
      <c r="B54" s="257" t="s">
        <v>287</v>
      </c>
      <c r="C54" s="258" t="s">
        <v>22</v>
      </c>
      <c r="D54" s="259" t="s">
        <v>1044</v>
      </c>
      <c r="E54" s="319" t="s">
        <v>1045</v>
      </c>
      <c r="F54" s="894">
        <v>38</v>
      </c>
      <c r="G54" s="895">
        <v>15.1</v>
      </c>
      <c r="H54" s="895">
        <v>23.5</v>
      </c>
      <c r="I54" s="896">
        <v>60.9</v>
      </c>
      <c r="J54" s="894">
        <v>5.9</v>
      </c>
      <c r="K54" s="895">
        <v>2.4</v>
      </c>
      <c r="L54" s="895">
        <v>3.5</v>
      </c>
      <c r="M54" s="896">
        <v>9.6</v>
      </c>
      <c r="N54" s="894">
        <v>4.2</v>
      </c>
      <c r="O54" s="895">
        <v>4</v>
      </c>
      <c r="P54" s="895">
        <v>6.6</v>
      </c>
      <c r="Q54" s="896">
        <v>6.2</v>
      </c>
      <c r="R54" s="897">
        <v>9.5000000000000001E-2</v>
      </c>
      <c r="S54" s="898">
        <v>6.2E-2</v>
      </c>
      <c r="T54" s="898">
        <v>1.4999999999999999E-2</v>
      </c>
      <c r="U54" s="899">
        <v>9.5000000000000001E-2</v>
      </c>
      <c r="V54" s="897">
        <v>2E-3</v>
      </c>
      <c r="W54" s="898">
        <v>2E-3</v>
      </c>
      <c r="X54" s="898">
        <v>2E-3</v>
      </c>
      <c r="Y54" s="899">
        <v>2E-3</v>
      </c>
      <c r="Z54" s="897">
        <v>0</v>
      </c>
      <c r="AA54" s="898">
        <v>0</v>
      </c>
      <c r="AB54" s="898">
        <v>0</v>
      </c>
      <c r="AC54" s="899">
        <v>0</v>
      </c>
      <c r="AD54" s="897">
        <v>2.4E-2</v>
      </c>
      <c r="AE54" s="898">
        <v>1.4999999999999999E-2</v>
      </c>
      <c r="AF54" s="898">
        <v>3.0000000000000001E-3</v>
      </c>
      <c r="AG54" s="899">
        <v>3.9E-2</v>
      </c>
      <c r="AH54" s="782">
        <v>264</v>
      </c>
      <c r="AI54" s="786">
        <v>221</v>
      </c>
      <c r="AJ54" s="787">
        <v>246</v>
      </c>
    </row>
    <row r="55" spans="1:36" ht="12.75" customHeight="1" x14ac:dyDescent="0.2">
      <c r="A55" s="268" t="s">
        <v>1046</v>
      </c>
      <c r="B55" s="257" t="s">
        <v>287</v>
      </c>
      <c r="C55" s="258" t="s">
        <v>952</v>
      </c>
      <c r="D55" s="259" t="s">
        <v>953</v>
      </c>
      <c r="E55" s="319" t="s">
        <v>1040</v>
      </c>
      <c r="F55" s="894">
        <v>0.5</v>
      </c>
      <c r="G55" s="895">
        <v>0.3</v>
      </c>
      <c r="H55" s="895">
        <v>0.5</v>
      </c>
      <c r="I55" s="896">
        <v>3.1</v>
      </c>
      <c r="J55" s="894">
        <v>0.1</v>
      </c>
      <c r="K55" s="895">
        <v>0</v>
      </c>
      <c r="L55" s="895">
        <v>0.1</v>
      </c>
      <c r="M55" s="896">
        <v>1.6</v>
      </c>
      <c r="N55" s="894">
        <v>0.1</v>
      </c>
      <c r="O55" s="895">
        <v>0.1</v>
      </c>
      <c r="P55" s="895">
        <v>0</v>
      </c>
      <c r="Q55" s="896">
        <v>1</v>
      </c>
      <c r="R55" s="897">
        <v>3.0000000000000001E-3</v>
      </c>
      <c r="S55" s="898">
        <v>1E-3</v>
      </c>
      <c r="T55" s="898">
        <v>5.0000000000000001E-3</v>
      </c>
      <c r="U55" s="899">
        <v>1.4E-2</v>
      </c>
      <c r="V55" s="897">
        <v>1.7999999999999999E-2</v>
      </c>
      <c r="W55" s="898">
        <v>2.9000000000000001E-2</v>
      </c>
      <c r="X55" s="898">
        <v>6.7000000000000004E-2</v>
      </c>
      <c r="Y55" s="899">
        <v>9.0999999999999998E-2</v>
      </c>
      <c r="Z55" s="897">
        <v>2E-3</v>
      </c>
      <c r="AA55" s="898">
        <v>2E-3</v>
      </c>
      <c r="AB55" s="898">
        <v>2E-3</v>
      </c>
      <c r="AC55" s="899">
        <v>1.4999999999999999E-2</v>
      </c>
      <c r="AD55" s="897">
        <v>0</v>
      </c>
      <c r="AE55" s="898">
        <v>0</v>
      </c>
      <c r="AF55" s="898">
        <v>1E-3</v>
      </c>
      <c r="AG55" s="899">
        <v>4.0000000000000001E-3</v>
      </c>
      <c r="AH55" s="782">
        <v>225</v>
      </c>
      <c r="AI55" s="786">
        <v>187</v>
      </c>
      <c r="AJ55" s="787">
        <v>207</v>
      </c>
    </row>
    <row r="56" spans="1:36" ht="12.75" customHeight="1" x14ac:dyDescent="0.2">
      <c r="A56" s="268" t="s">
        <v>1047</v>
      </c>
      <c r="B56" s="257" t="s">
        <v>287</v>
      </c>
      <c r="C56" s="258" t="s">
        <v>952</v>
      </c>
      <c r="D56" s="259" t="s">
        <v>285</v>
      </c>
      <c r="E56" s="319" t="s">
        <v>1042</v>
      </c>
      <c r="F56" s="885">
        <v>0.5</v>
      </c>
      <c r="G56" s="886">
        <v>0.3</v>
      </c>
      <c r="H56" s="886">
        <v>0.5</v>
      </c>
      <c r="I56" s="887">
        <v>3.1</v>
      </c>
      <c r="J56" s="885">
        <v>0.1</v>
      </c>
      <c r="K56" s="886">
        <v>0</v>
      </c>
      <c r="L56" s="886">
        <v>0.1</v>
      </c>
      <c r="M56" s="887">
        <v>1.6</v>
      </c>
      <c r="N56" s="885">
        <v>0.1</v>
      </c>
      <c r="O56" s="886">
        <v>0.1</v>
      </c>
      <c r="P56" s="886">
        <v>0</v>
      </c>
      <c r="Q56" s="887">
        <v>1</v>
      </c>
      <c r="R56" s="888">
        <v>3.0000000000000001E-3</v>
      </c>
      <c r="S56" s="889">
        <v>1E-3</v>
      </c>
      <c r="T56" s="889">
        <v>5.0000000000000001E-3</v>
      </c>
      <c r="U56" s="890">
        <v>1.4E-2</v>
      </c>
      <c r="V56" s="891">
        <v>8.9999999999999993E-3</v>
      </c>
      <c r="W56" s="892">
        <v>2.9000000000000001E-2</v>
      </c>
      <c r="X56" s="892">
        <v>6.7000000000000004E-2</v>
      </c>
      <c r="Y56" s="893">
        <v>4.3999999999999997E-2</v>
      </c>
      <c r="Z56" s="891">
        <v>2E-3</v>
      </c>
      <c r="AA56" s="892">
        <v>2E-3</v>
      </c>
      <c r="AB56" s="892">
        <v>2E-3</v>
      </c>
      <c r="AC56" s="893">
        <v>1.4999999999999999E-2</v>
      </c>
      <c r="AD56" s="891">
        <v>0</v>
      </c>
      <c r="AE56" s="892">
        <v>0</v>
      </c>
      <c r="AF56" s="892">
        <v>1E-3</v>
      </c>
      <c r="AG56" s="893">
        <v>4.0000000000000001E-3</v>
      </c>
      <c r="AH56" s="784">
        <v>228</v>
      </c>
      <c r="AI56" s="785">
        <v>190</v>
      </c>
      <c r="AJ56" s="783">
        <v>210</v>
      </c>
    </row>
    <row r="57" spans="1:36" ht="12.75" customHeight="1" x14ac:dyDescent="0.2">
      <c r="A57" s="268" t="s">
        <v>1048</v>
      </c>
      <c r="B57" s="257" t="s">
        <v>287</v>
      </c>
      <c r="C57" s="258" t="s">
        <v>94</v>
      </c>
      <c r="D57" s="259" t="s">
        <v>1049</v>
      </c>
      <c r="E57" s="319" t="s">
        <v>1010</v>
      </c>
      <c r="F57" s="885">
        <v>2</v>
      </c>
      <c r="G57" s="886">
        <v>0.9</v>
      </c>
      <c r="H57" s="886">
        <v>1</v>
      </c>
      <c r="I57" s="887">
        <v>2.2000000000000002</v>
      </c>
      <c r="J57" s="885">
        <v>0.9</v>
      </c>
      <c r="K57" s="886">
        <v>0.6</v>
      </c>
      <c r="L57" s="886">
        <v>0.8</v>
      </c>
      <c r="M57" s="887">
        <v>1</v>
      </c>
      <c r="N57" s="885">
        <v>1.7</v>
      </c>
      <c r="O57" s="886">
        <v>1.7</v>
      </c>
      <c r="P57" s="886">
        <v>1.3</v>
      </c>
      <c r="Q57" s="887">
        <v>1.7</v>
      </c>
      <c r="R57" s="888">
        <v>1.4990000000000001</v>
      </c>
      <c r="S57" s="889">
        <v>0.74399999999999999</v>
      </c>
      <c r="T57" s="889">
        <v>0.248</v>
      </c>
      <c r="U57" s="890">
        <v>1.4990000000000001</v>
      </c>
      <c r="V57" s="891">
        <v>1E-3</v>
      </c>
      <c r="W57" s="892">
        <v>1E-3</v>
      </c>
      <c r="X57" s="892">
        <v>1E-3</v>
      </c>
      <c r="Y57" s="893">
        <v>1E-3</v>
      </c>
      <c r="Z57" s="891">
        <v>0</v>
      </c>
      <c r="AA57" s="892">
        <v>0</v>
      </c>
      <c r="AB57" s="892">
        <v>0</v>
      </c>
      <c r="AC57" s="893">
        <v>0</v>
      </c>
      <c r="AD57" s="891">
        <v>0.82499999999999996</v>
      </c>
      <c r="AE57" s="892">
        <v>0.40899999999999997</v>
      </c>
      <c r="AF57" s="892">
        <v>0.13300000000000001</v>
      </c>
      <c r="AG57" s="893">
        <v>1.2490000000000001</v>
      </c>
      <c r="AH57" s="784">
        <v>257</v>
      </c>
      <c r="AI57" s="785">
        <v>214</v>
      </c>
      <c r="AJ57" s="783">
        <v>238</v>
      </c>
    </row>
    <row r="58" spans="1:36" ht="12.75" customHeight="1" x14ac:dyDescent="0.2">
      <c r="A58" s="268" t="s">
        <v>1050</v>
      </c>
      <c r="B58" s="257" t="s">
        <v>287</v>
      </c>
      <c r="C58" s="258" t="s">
        <v>94</v>
      </c>
      <c r="D58" s="259" t="s">
        <v>1051</v>
      </c>
      <c r="E58" s="319" t="s">
        <v>1010</v>
      </c>
      <c r="F58" s="885">
        <v>2.5</v>
      </c>
      <c r="G58" s="886">
        <v>1.1000000000000001</v>
      </c>
      <c r="H58" s="886">
        <v>1</v>
      </c>
      <c r="I58" s="887">
        <v>2.7</v>
      </c>
      <c r="J58" s="885">
        <v>1.1000000000000001</v>
      </c>
      <c r="K58" s="886">
        <v>0.8</v>
      </c>
      <c r="L58" s="886">
        <v>0.8</v>
      </c>
      <c r="M58" s="887">
        <v>1.2</v>
      </c>
      <c r="N58" s="885">
        <v>2.2000000000000002</v>
      </c>
      <c r="O58" s="886">
        <v>2.1</v>
      </c>
      <c r="P58" s="886">
        <v>1.3</v>
      </c>
      <c r="Q58" s="887">
        <v>2.2000000000000002</v>
      </c>
      <c r="R58" s="888">
        <v>1.4990000000000001</v>
      </c>
      <c r="S58" s="889">
        <v>0.74399999999999999</v>
      </c>
      <c r="T58" s="889">
        <v>0.249</v>
      </c>
      <c r="U58" s="890">
        <v>1.4990000000000001</v>
      </c>
      <c r="V58" s="891">
        <v>1E-3</v>
      </c>
      <c r="W58" s="892">
        <v>1E-3</v>
      </c>
      <c r="X58" s="892">
        <v>1E-3</v>
      </c>
      <c r="Y58" s="893">
        <v>1E-3</v>
      </c>
      <c r="Z58" s="891">
        <v>0</v>
      </c>
      <c r="AA58" s="892">
        <v>0</v>
      </c>
      <c r="AB58" s="892">
        <v>0</v>
      </c>
      <c r="AC58" s="893">
        <v>0</v>
      </c>
      <c r="AD58" s="891">
        <v>0.82499999999999996</v>
      </c>
      <c r="AE58" s="892">
        <v>0.40899999999999997</v>
      </c>
      <c r="AF58" s="892">
        <v>0.13300000000000001</v>
      </c>
      <c r="AG58" s="893">
        <v>1.2529999999999999</v>
      </c>
      <c r="AH58" s="784">
        <v>374</v>
      </c>
      <c r="AI58" s="785">
        <v>311</v>
      </c>
      <c r="AJ58" s="783">
        <v>345</v>
      </c>
    </row>
    <row r="59" spans="1:36" ht="12.75" customHeight="1" x14ac:dyDescent="0.2">
      <c r="A59" s="268" t="s">
        <v>1052</v>
      </c>
      <c r="B59" s="257" t="s">
        <v>287</v>
      </c>
      <c r="C59" s="258" t="s">
        <v>94</v>
      </c>
      <c r="D59" s="259" t="s">
        <v>1049</v>
      </c>
      <c r="E59" s="319" t="s">
        <v>1012</v>
      </c>
      <c r="F59" s="885">
        <v>1.8</v>
      </c>
      <c r="G59" s="886">
        <v>0.8</v>
      </c>
      <c r="H59" s="886">
        <v>0.9</v>
      </c>
      <c r="I59" s="887">
        <v>2</v>
      </c>
      <c r="J59" s="885">
        <v>0.8</v>
      </c>
      <c r="K59" s="886">
        <v>0.5</v>
      </c>
      <c r="L59" s="886">
        <v>0.7</v>
      </c>
      <c r="M59" s="887">
        <v>0.9</v>
      </c>
      <c r="N59" s="885">
        <v>1.7</v>
      </c>
      <c r="O59" s="886">
        <v>1.6</v>
      </c>
      <c r="P59" s="886">
        <v>1.4</v>
      </c>
      <c r="Q59" s="887">
        <v>1.7</v>
      </c>
      <c r="R59" s="888">
        <v>1.2629999999999999</v>
      </c>
      <c r="S59" s="889">
        <v>0.64800000000000002</v>
      </c>
      <c r="T59" s="889">
        <v>0.219</v>
      </c>
      <c r="U59" s="890">
        <v>1.2629999999999999</v>
      </c>
      <c r="V59" s="891">
        <v>1E-3</v>
      </c>
      <c r="W59" s="892">
        <v>1E-3</v>
      </c>
      <c r="X59" s="892">
        <v>1E-3</v>
      </c>
      <c r="Y59" s="893">
        <v>1E-3</v>
      </c>
      <c r="Z59" s="891">
        <v>0</v>
      </c>
      <c r="AA59" s="892">
        <v>0</v>
      </c>
      <c r="AB59" s="892">
        <v>0</v>
      </c>
      <c r="AC59" s="893">
        <v>0</v>
      </c>
      <c r="AD59" s="891">
        <v>0.69399999999999995</v>
      </c>
      <c r="AE59" s="892">
        <v>0.35699999999999998</v>
      </c>
      <c r="AF59" s="892">
        <v>0.11700000000000001</v>
      </c>
      <c r="AG59" s="893">
        <v>1.052</v>
      </c>
      <c r="AH59" s="784">
        <v>226</v>
      </c>
      <c r="AI59" s="785">
        <v>188</v>
      </c>
      <c r="AJ59" s="783">
        <v>209</v>
      </c>
    </row>
    <row r="60" spans="1:36" ht="12.75" customHeight="1" x14ac:dyDescent="0.2">
      <c r="A60" s="268" t="s">
        <v>1053</v>
      </c>
      <c r="B60" s="257" t="s">
        <v>287</v>
      </c>
      <c r="C60" s="258" t="s">
        <v>94</v>
      </c>
      <c r="D60" s="259" t="s">
        <v>1051</v>
      </c>
      <c r="E60" s="319" t="s">
        <v>1012</v>
      </c>
      <c r="F60" s="885">
        <v>2.2999999999999998</v>
      </c>
      <c r="G60" s="886">
        <v>1</v>
      </c>
      <c r="H60" s="886">
        <v>0.9</v>
      </c>
      <c r="I60" s="887">
        <v>2.4</v>
      </c>
      <c r="J60" s="885">
        <v>1</v>
      </c>
      <c r="K60" s="886">
        <v>0.7</v>
      </c>
      <c r="L60" s="886">
        <v>0.7</v>
      </c>
      <c r="M60" s="887">
        <v>1</v>
      </c>
      <c r="N60" s="885">
        <v>2.1</v>
      </c>
      <c r="O60" s="886">
        <v>2</v>
      </c>
      <c r="P60" s="886">
        <v>1.4</v>
      </c>
      <c r="Q60" s="887">
        <v>2.1</v>
      </c>
      <c r="R60" s="888">
        <v>1.2629999999999999</v>
      </c>
      <c r="S60" s="889">
        <v>0.64800000000000002</v>
      </c>
      <c r="T60" s="889">
        <v>0.22</v>
      </c>
      <c r="U60" s="890">
        <v>1.2629999999999999</v>
      </c>
      <c r="V60" s="891">
        <v>1E-3</v>
      </c>
      <c r="W60" s="892">
        <v>1E-3</v>
      </c>
      <c r="X60" s="892">
        <v>1E-3</v>
      </c>
      <c r="Y60" s="893">
        <v>1E-3</v>
      </c>
      <c r="Z60" s="891">
        <v>0</v>
      </c>
      <c r="AA60" s="892">
        <v>0</v>
      </c>
      <c r="AB60" s="892">
        <v>0</v>
      </c>
      <c r="AC60" s="893">
        <v>0</v>
      </c>
      <c r="AD60" s="891">
        <v>0.69399999999999995</v>
      </c>
      <c r="AE60" s="892">
        <v>0.35699999999999998</v>
      </c>
      <c r="AF60" s="892">
        <v>0.11799999999999999</v>
      </c>
      <c r="AG60" s="893">
        <v>1.056</v>
      </c>
      <c r="AH60" s="784">
        <v>348</v>
      </c>
      <c r="AI60" s="785">
        <v>290</v>
      </c>
      <c r="AJ60" s="783">
        <v>322</v>
      </c>
    </row>
    <row r="61" spans="1:36" ht="12.75" customHeight="1" x14ac:dyDescent="0.2">
      <c r="A61" s="268" t="s">
        <v>1054</v>
      </c>
      <c r="B61" s="257" t="s">
        <v>287</v>
      </c>
      <c r="C61" s="258" t="s">
        <v>94</v>
      </c>
      <c r="D61" s="259" t="s">
        <v>1049</v>
      </c>
      <c r="E61" s="319" t="s">
        <v>1014</v>
      </c>
      <c r="F61" s="885">
        <v>1.7</v>
      </c>
      <c r="G61" s="886">
        <v>0.7</v>
      </c>
      <c r="H61" s="886">
        <v>0.9</v>
      </c>
      <c r="I61" s="887">
        <v>1.8</v>
      </c>
      <c r="J61" s="885">
        <v>0.6</v>
      </c>
      <c r="K61" s="886">
        <v>0.5</v>
      </c>
      <c r="L61" s="886">
        <v>0.6</v>
      </c>
      <c r="M61" s="887">
        <v>0.7</v>
      </c>
      <c r="N61" s="885">
        <v>1.6</v>
      </c>
      <c r="O61" s="886">
        <v>1.6</v>
      </c>
      <c r="P61" s="886">
        <v>1.4</v>
      </c>
      <c r="Q61" s="887">
        <v>1.6</v>
      </c>
      <c r="R61" s="888">
        <v>1.052</v>
      </c>
      <c r="S61" s="889">
        <v>0.57599999999999996</v>
      </c>
      <c r="T61" s="889">
        <v>0.18099999999999999</v>
      </c>
      <c r="U61" s="890">
        <v>1.052</v>
      </c>
      <c r="V61" s="891">
        <v>1E-3</v>
      </c>
      <c r="W61" s="892">
        <v>1E-3</v>
      </c>
      <c r="X61" s="892">
        <v>1E-3</v>
      </c>
      <c r="Y61" s="893">
        <v>1E-3</v>
      </c>
      <c r="Z61" s="891">
        <v>0</v>
      </c>
      <c r="AA61" s="892">
        <v>0</v>
      </c>
      <c r="AB61" s="892">
        <v>0</v>
      </c>
      <c r="AC61" s="893">
        <v>0</v>
      </c>
      <c r="AD61" s="891">
        <v>0.57899999999999996</v>
      </c>
      <c r="AE61" s="892">
        <v>0.317</v>
      </c>
      <c r="AF61" s="892">
        <v>9.7000000000000003E-2</v>
      </c>
      <c r="AG61" s="893">
        <v>0.876</v>
      </c>
      <c r="AH61" s="784">
        <v>203</v>
      </c>
      <c r="AI61" s="785">
        <v>169</v>
      </c>
      <c r="AJ61" s="783">
        <v>187</v>
      </c>
    </row>
    <row r="62" spans="1:36" ht="12.75" customHeight="1" x14ac:dyDescent="0.2">
      <c r="A62" s="268" t="s">
        <v>1055</v>
      </c>
      <c r="B62" s="257" t="s">
        <v>287</v>
      </c>
      <c r="C62" s="258" t="s">
        <v>94</v>
      </c>
      <c r="D62" s="259" t="s">
        <v>1051</v>
      </c>
      <c r="E62" s="319" t="s">
        <v>1014</v>
      </c>
      <c r="F62" s="885">
        <v>2</v>
      </c>
      <c r="G62" s="886">
        <v>0.9</v>
      </c>
      <c r="H62" s="886">
        <v>0.9</v>
      </c>
      <c r="I62" s="887">
        <v>2.2000000000000002</v>
      </c>
      <c r="J62" s="885">
        <v>0.8</v>
      </c>
      <c r="K62" s="886">
        <v>0.6</v>
      </c>
      <c r="L62" s="886">
        <v>0.6</v>
      </c>
      <c r="M62" s="887">
        <v>0.9</v>
      </c>
      <c r="N62" s="885">
        <v>2</v>
      </c>
      <c r="O62" s="886">
        <v>2</v>
      </c>
      <c r="P62" s="886">
        <v>1.4</v>
      </c>
      <c r="Q62" s="887">
        <v>2</v>
      </c>
      <c r="R62" s="888">
        <v>1.052</v>
      </c>
      <c r="S62" s="889">
        <v>0.57599999999999996</v>
      </c>
      <c r="T62" s="889">
        <v>0.182</v>
      </c>
      <c r="U62" s="890">
        <v>1.052</v>
      </c>
      <c r="V62" s="891">
        <v>1E-3</v>
      </c>
      <c r="W62" s="892">
        <v>1E-3</v>
      </c>
      <c r="X62" s="892">
        <v>1E-3</v>
      </c>
      <c r="Y62" s="893">
        <v>1E-3</v>
      </c>
      <c r="Z62" s="891">
        <v>0</v>
      </c>
      <c r="AA62" s="892">
        <v>0</v>
      </c>
      <c r="AB62" s="892">
        <v>0</v>
      </c>
      <c r="AC62" s="893">
        <v>0</v>
      </c>
      <c r="AD62" s="891">
        <v>0.57899999999999996</v>
      </c>
      <c r="AE62" s="892">
        <v>0.317</v>
      </c>
      <c r="AF62" s="892">
        <v>9.7000000000000003E-2</v>
      </c>
      <c r="AG62" s="893">
        <v>0.88</v>
      </c>
      <c r="AH62" s="784">
        <v>366</v>
      </c>
      <c r="AI62" s="785">
        <v>305</v>
      </c>
      <c r="AJ62" s="783">
        <v>338</v>
      </c>
    </row>
    <row r="63" spans="1:36" ht="12.75" customHeight="1" x14ac:dyDescent="0.2">
      <c r="A63" s="268" t="s">
        <v>1056</v>
      </c>
      <c r="B63" s="257" t="s">
        <v>287</v>
      </c>
      <c r="C63" s="258" t="s">
        <v>94</v>
      </c>
      <c r="D63" s="259" t="s">
        <v>1049</v>
      </c>
      <c r="E63" s="319" t="s">
        <v>1016</v>
      </c>
      <c r="F63" s="885">
        <v>1.5</v>
      </c>
      <c r="G63" s="886">
        <v>0.7</v>
      </c>
      <c r="H63" s="886">
        <v>0.9</v>
      </c>
      <c r="I63" s="887">
        <v>1.6</v>
      </c>
      <c r="J63" s="885">
        <v>0.5</v>
      </c>
      <c r="K63" s="886">
        <v>0.4</v>
      </c>
      <c r="L63" s="886">
        <v>0.6</v>
      </c>
      <c r="M63" s="887">
        <v>0.6</v>
      </c>
      <c r="N63" s="885">
        <v>1.6</v>
      </c>
      <c r="O63" s="886">
        <v>1.5</v>
      </c>
      <c r="P63" s="886">
        <v>1.4</v>
      </c>
      <c r="Q63" s="887">
        <v>1.6</v>
      </c>
      <c r="R63" s="888">
        <v>0.81499999999999995</v>
      </c>
      <c r="S63" s="889">
        <v>0.48</v>
      </c>
      <c r="T63" s="889">
        <v>0.153</v>
      </c>
      <c r="U63" s="890">
        <v>0.81499999999999995</v>
      </c>
      <c r="V63" s="891">
        <v>1E-3</v>
      </c>
      <c r="W63" s="892">
        <v>1E-3</v>
      </c>
      <c r="X63" s="892">
        <v>1E-3</v>
      </c>
      <c r="Y63" s="893">
        <v>1E-3</v>
      </c>
      <c r="Z63" s="891">
        <v>0</v>
      </c>
      <c r="AA63" s="892">
        <v>0</v>
      </c>
      <c r="AB63" s="892">
        <v>0</v>
      </c>
      <c r="AC63" s="893">
        <v>0</v>
      </c>
      <c r="AD63" s="891">
        <v>0.44800000000000001</v>
      </c>
      <c r="AE63" s="892">
        <v>0.26400000000000001</v>
      </c>
      <c r="AF63" s="892">
        <v>8.2000000000000003E-2</v>
      </c>
      <c r="AG63" s="893">
        <v>0.67900000000000005</v>
      </c>
      <c r="AH63" s="784">
        <v>232</v>
      </c>
      <c r="AI63" s="785">
        <v>193</v>
      </c>
      <c r="AJ63" s="783">
        <v>214</v>
      </c>
    </row>
    <row r="64" spans="1:36" ht="12.75" customHeight="1" x14ac:dyDescent="0.2">
      <c r="A64" s="268" t="s">
        <v>1057</v>
      </c>
      <c r="B64" s="257" t="s">
        <v>287</v>
      </c>
      <c r="C64" s="258" t="s">
        <v>94</v>
      </c>
      <c r="D64" s="259" t="s">
        <v>1051</v>
      </c>
      <c r="E64" s="319" t="s">
        <v>1016</v>
      </c>
      <c r="F64" s="885">
        <v>1.8</v>
      </c>
      <c r="G64" s="886">
        <v>0.8</v>
      </c>
      <c r="H64" s="886">
        <v>0.9</v>
      </c>
      <c r="I64" s="887">
        <v>1.9</v>
      </c>
      <c r="J64" s="885">
        <v>0.6</v>
      </c>
      <c r="K64" s="886">
        <v>0.5</v>
      </c>
      <c r="L64" s="886">
        <v>0.6</v>
      </c>
      <c r="M64" s="887">
        <v>0.7</v>
      </c>
      <c r="N64" s="885">
        <v>1.9</v>
      </c>
      <c r="O64" s="886">
        <v>1.9</v>
      </c>
      <c r="P64" s="886">
        <v>1.4</v>
      </c>
      <c r="Q64" s="887">
        <v>1.9</v>
      </c>
      <c r="R64" s="888">
        <v>0.81499999999999995</v>
      </c>
      <c r="S64" s="889">
        <v>0.48</v>
      </c>
      <c r="T64" s="889">
        <v>0.153</v>
      </c>
      <c r="U64" s="890">
        <v>0.81499999999999995</v>
      </c>
      <c r="V64" s="891">
        <v>1E-3</v>
      </c>
      <c r="W64" s="892">
        <v>1E-3</v>
      </c>
      <c r="X64" s="892">
        <v>1E-3</v>
      </c>
      <c r="Y64" s="893">
        <v>1E-3</v>
      </c>
      <c r="Z64" s="891">
        <v>0</v>
      </c>
      <c r="AA64" s="892">
        <v>0</v>
      </c>
      <c r="AB64" s="892">
        <v>0</v>
      </c>
      <c r="AC64" s="893">
        <v>0</v>
      </c>
      <c r="AD64" s="891">
        <v>0.44800000000000001</v>
      </c>
      <c r="AE64" s="892">
        <v>0.26400000000000001</v>
      </c>
      <c r="AF64" s="892">
        <v>8.2000000000000003E-2</v>
      </c>
      <c r="AG64" s="893">
        <v>0.68200000000000005</v>
      </c>
      <c r="AH64" s="784">
        <v>372</v>
      </c>
      <c r="AI64" s="785">
        <v>310</v>
      </c>
      <c r="AJ64" s="783">
        <v>343</v>
      </c>
    </row>
    <row r="65" spans="1:36" ht="12.75" customHeight="1" x14ac:dyDescent="0.2">
      <c r="A65" s="268" t="s">
        <v>1058</v>
      </c>
      <c r="B65" s="257" t="s">
        <v>287</v>
      </c>
      <c r="C65" s="258" t="s">
        <v>94</v>
      </c>
      <c r="D65" s="259" t="s">
        <v>1049</v>
      </c>
      <c r="E65" s="319" t="s">
        <v>1018</v>
      </c>
      <c r="F65" s="885">
        <v>1.3</v>
      </c>
      <c r="G65" s="886">
        <v>0.6</v>
      </c>
      <c r="H65" s="886">
        <v>0.7</v>
      </c>
      <c r="I65" s="887">
        <v>1.4</v>
      </c>
      <c r="J65" s="885">
        <v>0.4</v>
      </c>
      <c r="K65" s="886">
        <v>0.3</v>
      </c>
      <c r="L65" s="886">
        <v>0.5</v>
      </c>
      <c r="M65" s="887">
        <v>0.4</v>
      </c>
      <c r="N65" s="885">
        <v>1.5</v>
      </c>
      <c r="O65" s="886">
        <v>1.5</v>
      </c>
      <c r="P65" s="886">
        <v>1.5</v>
      </c>
      <c r="Q65" s="887">
        <v>1.5</v>
      </c>
      <c r="R65" s="888">
        <v>0.73599999999999999</v>
      </c>
      <c r="S65" s="889">
        <v>0.432</v>
      </c>
      <c r="T65" s="889">
        <v>0.153</v>
      </c>
      <c r="U65" s="890">
        <v>0.73599999999999999</v>
      </c>
      <c r="V65" s="891">
        <v>1E-3</v>
      </c>
      <c r="W65" s="892">
        <v>1E-3</v>
      </c>
      <c r="X65" s="892">
        <v>1E-3</v>
      </c>
      <c r="Y65" s="893">
        <v>1E-3</v>
      </c>
      <c r="Z65" s="891">
        <v>0</v>
      </c>
      <c r="AA65" s="892">
        <v>0</v>
      </c>
      <c r="AB65" s="892">
        <v>0</v>
      </c>
      <c r="AC65" s="893">
        <v>0</v>
      </c>
      <c r="AD65" s="891">
        <v>0.40500000000000003</v>
      </c>
      <c r="AE65" s="892">
        <v>0.23799999999999999</v>
      </c>
      <c r="AF65" s="892">
        <v>8.2000000000000003E-2</v>
      </c>
      <c r="AG65" s="893">
        <v>0.61299999999999999</v>
      </c>
      <c r="AH65" s="784">
        <v>236</v>
      </c>
      <c r="AI65" s="785">
        <v>196</v>
      </c>
      <c r="AJ65" s="783">
        <v>217</v>
      </c>
    </row>
    <row r="66" spans="1:36" ht="12.75" customHeight="1" x14ac:dyDescent="0.2">
      <c r="A66" s="268" t="s">
        <v>1059</v>
      </c>
      <c r="B66" s="257" t="s">
        <v>287</v>
      </c>
      <c r="C66" s="258" t="s">
        <v>94</v>
      </c>
      <c r="D66" s="259" t="s">
        <v>1051</v>
      </c>
      <c r="E66" s="319" t="s">
        <v>1018</v>
      </c>
      <c r="F66" s="885">
        <v>1.5</v>
      </c>
      <c r="G66" s="886">
        <v>0.7</v>
      </c>
      <c r="H66" s="886">
        <v>0.7</v>
      </c>
      <c r="I66" s="887">
        <v>1.7</v>
      </c>
      <c r="J66" s="885">
        <v>0.5</v>
      </c>
      <c r="K66" s="886">
        <v>0.4</v>
      </c>
      <c r="L66" s="886">
        <v>0.5</v>
      </c>
      <c r="M66" s="887">
        <v>0.5</v>
      </c>
      <c r="N66" s="885">
        <v>1.9</v>
      </c>
      <c r="O66" s="886">
        <v>1.9</v>
      </c>
      <c r="P66" s="886">
        <v>1.5</v>
      </c>
      <c r="Q66" s="887">
        <v>1.9</v>
      </c>
      <c r="R66" s="888">
        <v>0.73599999999999999</v>
      </c>
      <c r="S66" s="889">
        <v>0.432</v>
      </c>
      <c r="T66" s="889">
        <v>0.153</v>
      </c>
      <c r="U66" s="890">
        <v>0.73599999999999999</v>
      </c>
      <c r="V66" s="891">
        <v>1E-3</v>
      </c>
      <c r="W66" s="892">
        <v>1E-3</v>
      </c>
      <c r="X66" s="892">
        <v>1E-3</v>
      </c>
      <c r="Y66" s="893">
        <v>1E-3</v>
      </c>
      <c r="Z66" s="891">
        <v>0</v>
      </c>
      <c r="AA66" s="892">
        <v>0</v>
      </c>
      <c r="AB66" s="892">
        <v>0</v>
      </c>
      <c r="AC66" s="893">
        <v>0</v>
      </c>
      <c r="AD66" s="891">
        <v>0.40500000000000003</v>
      </c>
      <c r="AE66" s="892">
        <v>0.23799999999999999</v>
      </c>
      <c r="AF66" s="892">
        <v>8.2000000000000003E-2</v>
      </c>
      <c r="AG66" s="893">
        <v>0.61599999999999999</v>
      </c>
      <c r="AH66" s="784">
        <v>361</v>
      </c>
      <c r="AI66" s="785">
        <v>301</v>
      </c>
      <c r="AJ66" s="783">
        <v>335</v>
      </c>
    </row>
    <row r="67" spans="1:36" ht="12.75" customHeight="1" x14ac:dyDescent="0.2">
      <c r="A67" s="268" t="s">
        <v>1060</v>
      </c>
      <c r="B67" s="257" t="s">
        <v>287</v>
      </c>
      <c r="C67" s="258" t="s">
        <v>94</v>
      </c>
      <c r="D67" s="259" t="s">
        <v>1049</v>
      </c>
      <c r="E67" s="319" t="s">
        <v>1020</v>
      </c>
      <c r="F67" s="885">
        <v>1.2</v>
      </c>
      <c r="G67" s="886">
        <v>0.6</v>
      </c>
      <c r="H67" s="886">
        <v>0.7</v>
      </c>
      <c r="I67" s="887">
        <v>1.4</v>
      </c>
      <c r="J67" s="885">
        <v>0.4</v>
      </c>
      <c r="K67" s="886">
        <v>0.3</v>
      </c>
      <c r="L67" s="886">
        <v>0.5</v>
      </c>
      <c r="M67" s="887">
        <v>0.4</v>
      </c>
      <c r="N67" s="885">
        <v>1.5</v>
      </c>
      <c r="O67" s="886">
        <v>1.5</v>
      </c>
      <c r="P67" s="886">
        <v>1.5</v>
      </c>
      <c r="Q67" s="887">
        <v>1.5</v>
      </c>
      <c r="R67" s="888">
        <v>0.68400000000000005</v>
      </c>
      <c r="S67" s="889">
        <v>0.38400000000000001</v>
      </c>
      <c r="T67" s="889">
        <v>0.153</v>
      </c>
      <c r="U67" s="890">
        <v>0.68400000000000005</v>
      </c>
      <c r="V67" s="891">
        <v>1E-3</v>
      </c>
      <c r="W67" s="892">
        <v>1E-3</v>
      </c>
      <c r="X67" s="892">
        <v>1E-3</v>
      </c>
      <c r="Y67" s="893">
        <v>1E-3</v>
      </c>
      <c r="Z67" s="891">
        <v>0</v>
      </c>
      <c r="AA67" s="892">
        <v>0</v>
      </c>
      <c r="AB67" s="892">
        <v>0</v>
      </c>
      <c r="AC67" s="893">
        <v>0</v>
      </c>
      <c r="AD67" s="891">
        <v>0.376</v>
      </c>
      <c r="AE67" s="892">
        <v>0.21099999999999999</v>
      </c>
      <c r="AF67" s="892">
        <v>8.2000000000000003E-2</v>
      </c>
      <c r="AG67" s="893">
        <v>0.56999999999999995</v>
      </c>
      <c r="AH67" s="784">
        <v>230</v>
      </c>
      <c r="AI67" s="785">
        <v>191</v>
      </c>
      <c r="AJ67" s="783">
        <v>212</v>
      </c>
    </row>
    <row r="68" spans="1:36" ht="12.75" customHeight="1" x14ac:dyDescent="0.2">
      <c r="A68" s="268" t="s">
        <v>1061</v>
      </c>
      <c r="B68" s="257" t="s">
        <v>287</v>
      </c>
      <c r="C68" s="258" t="s">
        <v>94</v>
      </c>
      <c r="D68" s="259" t="s">
        <v>1051</v>
      </c>
      <c r="E68" s="319" t="s">
        <v>1020</v>
      </c>
      <c r="F68" s="885">
        <v>1.5</v>
      </c>
      <c r="G68" s="886">
        <v>0.7</v>
      </c>
      <c r="H68" s="886">
        <v>0.7</v>
      </c>
      <c r="I68" s="887">
        <v>1.7</v>
      </c>
      <c r="J68" s="885">
        <v>0.5</v>
      </c>
      <c r="K68" s="886">
        <v>0.4</v>
      </c>
      <c r="L68" s="886">
        <v>0.5</v>
      </c>
      <c r="M68" s="887">
        <v>0.5</v>
      </c>
      <c r="N68" s="885">
        <v>1.9</v>
      </c>
      <c r="O68" s="886">
        <v>1.9</v>
      </c>
      <c r="P68" s="886">
        <v>1.5</v>
      </c>
      <c r="Q68" s="887">
        <v>1.9</v>
      </c>
      <c r="R68" s="888">
        <v>0.68400000000000005</v>
      </c>
      <c r="S68" s="889">
        <v>0.38400000000000001</v>
      </c>
      <c r="T68" s="889">
        <v>0.153</v>
      </c>
      <c r="U68" s="890">
        <v>0.68400000000000005</v>
      </c>
      <c r="V68" s="891">
        <v>1E-3</v>
      </c>
      <c r="W68" s="892">
        <v>1E-3</v>
      </c>
      <c r="X68" s="892">
        <v>1E-3</v>
      </c>
      <c r="Y68" s="893">
        <v>1E-3</v>
      </c>
      <c r="Z68" s="891">
        <v>0</v>
      </c>
      <c r="AA68" s="892">
        <v>0</v>
      </c>
      <c r="AB68" s="892">
        <v>0</v>
      </c>
      <c r="AC68" s="893">
        <v>0</v>
      </c>
      <c r="AD68" s="891">
        <v>0.376</v>
      </c>
      <c r="AE68" s="892">
        <v>0.21099999999999999</v>
      </c>
      <c r="AF68" s="892">
        <v>8.2000000000000003E-2</v>
      </c>
      <c r="AG68" s="893">
        <v>0.57199999999999995</v>
      </c>
      <c r="AH68" s="784">
        <v>358</v>
      </c>
      <c r="AI68" s="785">
        <v>298</v>
      </c>
      <c r="AJ68" s="783">
        <v>331</v>
      </c>
    </row>
    <row r="69" spans="1:36" ht="12.75" customHeight="1" x14ac:dyDescent="0.2">
      <c r="A69" s="268" t="s">
        <v>1062</v>
      </c>
      <c r="B69" s="257" t="s">
        <v>287</v>
      </c>
      <c r="C69" s="258" t="s">
        <v>94</v>
      </c>
      <c r="D69" s="259" t="s">
        <v>1049</v>
      </c>
      <c r="E69" s="319" t="s">
        <v>1022</v>
      </c>
      <c r="F69" s="885">
        <v>1.2</v>
      </c>
      <c r="G69" s="886">
        <v>0.6</v>
      </c>
      <c r="H69" s="886">
        <v>0.7</v>
      </c>
      <c r="I69" s="887">
        <v>1.3</v>
      </c>
      <c r="J69" s="885">
        <v>0.4</v>
      </c>
      <c r="K69" s="886">
        <v>0.3</v>
      </c>
      <c r="L69" s="886">
        <v>0.5</v>
      </c>
      <c r="M69" s="887">
        <v>0.4</v>
      </c>
      <c r="N69" s="885">
        <v>1.6</v>
      </c>
      <c r="O69" s="886">
        <v>1.6</v>
      </c>
      <c r="P69" s="886">
        <v>1.5</v>
      </c>
      <c r="Q69" s="887">
        <v>1.6</v>
      </c>
      <c r="R69" s="888">
        <v>0.63100000000000001</v>
      </c>
      <c r="S69" s="889">
        <v>0.33600000000000002</v>
      </c>
      <c r="T69" s="889">
        <v>0.153</v>
      </c>
      <c r="U69" s="890">
        <v>0.63100000000000001</v>
      </c>
      <c r="V69" s="891">
        <v>1E-3</v>
      </c>
      <c r="W69" s="892">
        <v>1E-3</v>
      </c>
      <c r="X69" s="892">
        <v>1E-3</v>
      </c>
      <c r="Y69" s="893">
        <v>1E-3</v>
      </c>
      <c r="Z69" s="891">
        <v>0</v>
      </c>
      <c r="AA69" s="892">
        <v>0</v>
      </c>
      <c r="AB69" s="892">
        <v>0</v>
      </c>
      <c r="AC69" s="893">
        <v>0</v>
      </c>
      <c r="AD69" s="891">
        <v>0.34699999999999998</v>
      </c>
      <c r="AE69" s="892">
        <v>0.185</v>
      </c>
      <c r="AF69" s="892">
        <v>8.2000000000000003E-2</v>
      </c>
      <c r="AG69" s="893">
        <v>0.52600000000000002</v>
      </c>
      <c r="AH69" s="784">
        <v>244</v>
      </c>
      <c r="AI69" s="785">
        <v>203</v>
      </c>
      <c r="AJ69" s="783">
        <v>225</v>
      </c>
    </row>
    <row r="70" spans="1:36" ht="12.75" customHeight="1" x14ac:dyDescent="0.2">
      <c r="A70" s="268" t="s">
        <v>1063</v>
      </c>
      <c r="B70" s="257" t="s">
        <v>287</v>
      </c>
      <c r="C70" s="258" t="s">
        <v>94</v>
      </c>
      <c r="D70" s="259" t="s">
        <v>1051</v>
      </c>
      <c r="E70" s="319" t="s">
        <v>1022</v>
      </c>
      <c r="F70" s="885">
        <v>1.5</v>
      </c>
      <c r="G70" s="886">
        <v>0.7</v>
      </c>
      <c r="H70" s="886">
        <v>0.7</v>
      </c>
      <c r="I70" s="887">
        <v>1.6</v>
      </c>
      <c r="J70" s="885">
        <v>0.4</v>
      </c>
      <c r="K70" s="886">
        <v>0.4</v>
      </c>
      <c r="L70" s="886">
        <v>0.5</v>
      </c>
      <c r="M70" s="887">
        <v>0.5</v>
      </c>
      <c r="N70" s="885">
        <v>2</v>
      </c>
      <c r="O70" s="886">
        <v>2</v>
      </c>
      <c r="P70" s="886">
        <v>1.6</v>
      </c>
      <c r="Q70" s="887">
        <v>2</v>
      </c>
      <c r="R70" s="888">
        <v>0.63100000000000001</v>
      </c>
      <c r="S70" s="889">
        <v>0.33600000000000002</v>
      </c>
      <c r="T70" s="889">
        <v>0.153</v>
      </c>
      <c r="U70" s="890">
        <v>0.63100000000000001</v>
      </c>
      <c r="V70" s="891">
        <v>1E-3</v>
      </c>
      <c r="W70" s="892">
        <v>1E-3</v>
      </c>
      <c r="X70" s="892">
        <v>1E-3</v>
      </c>
      <c r="Y70" s="893">
        <v>1E-3</v>
      </c>
      <c r="Z70" s="891">
        <v>0</v>
      </c>
      <c r="AA70" s="892">
        <v>0</v>
      </c>
      <c r="AB70" s="892">
        <v>0</v>
      </c>
      <c r="AC70" s="893">
        <v>0</v>
      </c>
      <c r="AD70" s="891">
        <v>0.34699999999999998</v>
      </c>
      <c r="AE70" s="892">
        <v>0.185</v>
      </c>
      <c r="AF70" s="892">
        <v>8.2000000000000003E-2</v>
      </c>
      <c r="AG70" s="893">
        <v>0.52800000000000002</v>
      </c>
      <c r="AH70" s="784">
        <v>509</v>
      </c>
      <c r="AI70" s="785">
        <v>424</v>
      </c>
      <c r="AJ70" s="783">
        <v>469</v>
      </c>
    </row>
    <row r="71" spans="1:36" ht="12.75" customHeight="1" x14ac:dyDescent="0.2">
      <c r="A71" s="268" t="s">
        <v>1064</v>
      </c>
      <c r="B71" s="257" t="s">
        <v>287</v>
      </c>
      <c r="C71" s="258" t="s">
        <v>94</v>
      </c>
      <c r="D71" s="259" t="s">
        <v>1049</v>
      </c>
      <c r="E71" s="319" t="s">
        <v>1024</v>
      </c>
      <c r="F71" s="885">
        <v>1.2</v>
      </c>
      <c r="G71" s="886">
        <v>0.6</v>
      </c>
      <c r="H71" s="886">
        <v>0.7</v>
      </c>
      <c r="I71" s="887">
        <v>1.3</v>
      </c>
      <c r="J71" s="885">
        <v>0.4</v>
      </c>
      <c r="K71" s="886">
        <v>0.3</v>
      </c>
      <c r="L71" s="886">
        <v>0.5</v>
      </c>
      <c r="M71" s="887">
        <v>0.4</v>
      </c>
      <c r="N71" s="885">
        <v>1.6</v>
      </c>
      <c r="O71" s="886">
        <v>1.6</v>
      </c>
      <c r="P71" s="886">
        <v>1.6</v>
      </c>
      <c r="Q71" s="887">
        <v>1.6</v>
      </c>
      <c r="R71" s="888">
        <v>0.57899999999999996</v>
      </c>
      <c r="S71" s="889">
        <v>0.312</v>
      </c>
      <c r="T71" s="889">
        <v>0.153</v>
      </c>
      <c r="U71" s="890">
        <v>0.57899999999999996</v>
      </c>
      <c r="V71" s="891">
        <v>1E-3</v>
      </c>
      <c r="W71" s="892">
        <v>1E-3</v>
      </c>
      <c r="X71" s="892">
        <v>1E-3</v>
      </c>
      <c r="Y71" s="893">
        <v>1E-3</v>
      </c>
      <c r="Z71" s="891">
        <v>0</v>
      </c>
      <c r="AA71" s="892">
        <v>0</v>
      </c>
      <c r="AB71" s="892">
        <v>0</v>
      </c>
      <c r="AC71" s="893">
        <v>0</v>
      </c>
      <c r="AD71" s="891">
        <v>0.318</v>
      </c>
      <c r="AE71" s="892">
        <v>0.17199999999999999</v>
      </c>
      <c r="AF71" s="892">
        <v>8.2000000000000003E-2</v>
      </c>
      <c r="AG71" s="893">
        <v>0.48199999999999998</v>
      </c>
      <c r="AH71" s="784">
        <v>240</v>
      </c>
      <c r="AI71" s="785">
        <v>200</v>
      </c>
      <c r="AJ71" s="783">
        <v>221</v>
      </c>
    </row>
    <row r="72" spans="1:36" ht="12.75" customHeight="1" x14ac:dyDescent="0.2">
      <c r="A72" s="268" t="s">
        <v>1065</v>
      </c>
      <c r="B72" s="257" t="s">
        <v>287</v>
      </c>
      <c r="C72" s="258" t="s">
        <v>94</v>
      </c>
      <c r="D72" s="259" t="s">
        <v>1051</v>
      </c>
      <c r="E72" s="319" t="s">
        <v>1024</v>
      </c>
      <c r="F72" s="885">
        <v>1.5</v>
      </c>
      <c r="G72" s="886">
        <v>0.7</v>
      </c>
      <c r="H72" s="886">
        <v>0.7</v>
      </c>
      <c r="I72" s="887">
        <v>1.6</v>
      </c>
      <c r="J72" s="885">
        <v>0.4</v>
      </c>
      <c r="K72" s="886">
        <v>0.4</v>
      </c>
      <c r="L72" s="886">
        <v>0.5</v>
      </c>
      <c r="M72" s="887">
        <v>0.5</v>
      </c>
      <c r="N72" s="885">
        <v>2</v>
      </c>
      <c r="O72" s="886">
        <v>2</v>
      </c>
      <c r="P72" s="886">
        <v>1.6</v>
      </c>
      <c r="Q72" s="887">
        <v>2</v>
      </c>
      <c r="R72" s="888">
        <v>0.57899999999999996</v>
      </c>
      <c r="S72" s="889">
        <v>0.312</v>
      </c>
      <c r="T72" s="889">
        <v>0.153</v>
      </c>
      <c r="U72" s="890">
        <v>0.57899999999999996</v>
      </c>
      <c r="V72" s="891">
        <v>1E-3</v>
      </c>
      <c r="W72" s="892">
        <v>1E-3</v>
      </c>
      <c r="X72" s="892">
        <v>1E-3</v>
      </c>
      <c r="Y72" s="893">
        <v>1E-3</v>
      </c>
      <c r="Z72" s="891">
        <v>0</v>
      </c>
      <c r="AA72" s="892">
        <v>0</v>
      </c>
      <c r="AB72" s="892">
        <v>0</v>
      </c>
      <c r="AC72" s="893">
        <v>0</v>
      </c>
      <c r="AD72" s="891">
        <v>0.318</v>
      </c>
      <c r="AE72" s="892">
        <v>0.17199999999999999</v>
      </c>
      <c r="AF72" s="892">
        <v>8.2000000000000003E-2</v>
      </c>
      <c r="AG72" s="893">
        <v>0.48399999999999999</v>
      </c>
      <c r="AH72" s="784">
        <v>365</v>
      </c>
      <c r="AI72" s="785">
        <v>304</v>
      </c>
      <c r="AJ72" s="783">
        <v>338</v>
      </c>
    </row>
    <row r="73" spans="1:36" ht="12.75" customHeight="1" x14ac:dyDescent="0.2">
      <c r="A73" s="268" t="s">
        <v>1066</v>
      </c>
      <c r="B73" s="257" t="s">
        <v>287</v>
      </c>
      <c r="C73" s="258" t="s">
        <v>94</v>
      </c>
      <c r="D73" s="259" t="s">
        <v>1049</v>
      </c>
      <c r="E73" s="319" t="s">
        <v>1026</v>
      </c>
      <c r="F73" s="885">
        <v>1.2</v>
      </c>
      <c r="G73" s="886">
        <v>0.6</v>
      </c>
      <c r="H73" s="886">
        <v>0.7</v>
      </c>
      <c r="I73" s="887">
        <v>1.3</v>
      </c>
      <c r="J73" s="885">
        <v>0.4</v>
      </c>
      <c r="K73" s="886">
        <v>0.3</v>
      </c>
      <c r="L73" s="886">
        <v>0.5</v>
      </c>
      <c r="M73" s="887">
        <v>0.4</v>
      </c>
      <c r="N73" s="885">
        <v>1.6</v>
      </c>
      <c r="O73" s="886">
        <v>1.6</v>
      </c>
      <c r="P73" s="886">
        <v>1.6</v>
      </c>
      <c r="Q73" s="887">
        <v>1.6</v>
      </c>
      <c r="R73" s="888">
        <v>0.57899999999999996</v>
      </c>
      <c r="S73" s="889">
        <v>0.312</v>
      </c>
      <c r="T73" s="889">
        <v>0.153</v>
      </c>
      <c r="U73" s="890">
        <v>0.57899999999999996</v>
      </c>
      <c r="V73" s="891">
        <v>1E-3</v>
      </c>
      <c r="W73" s="892">
        <v>1E-3</v>
      </c>
      <c r="X73" s="892">
        <v>1E-3</v>
      </c>
      <c r="Y73" s="893">
        <v>1E-3</v>
      </c>
      <c r="Z73" s="891">
        <v>0</v>
      </c>
      <c r="AA73" s="892">
        <v>0</v>
      </c>
      <c r="AB73" s="892">
        <v>0</v>
      </c>
      <c r="AC73" s="893">
        <v>0</v>
      </c>
      <c r="AD73" s="891">
        <v>0.318</v>
      </c>
      <c r="AE73" s="892">
        <v>0.17199999999999999</v>
      </c>
      <c r="AF73" s="892">
        <v>8.2000000000000003E-2</v>
      </c>
      <c r="AG73" s="893">
        <v>0.48199999999999998</v>
      </c>
      <c r="AH73" s="784">
        <v>226</v>
      </c>
      <c r="AI73" s="785">
        <v>188</v>
      </c>
      <c r="AJ73" s="783">
        <v>208</v>
      </c>
    </row>
    <row r="74" spans="1:36" ht="12.75" customHeight="1" x14ac:dyDescent="0.2">
      <c r="A74" s="268" t="s">
        <v>1067</v>
      </c>
      <c r="B74" s="257" t="s">
        <v>287</v>
      </c>
      <c r="C74" s="258" t="s">
        <v>94</v>
      </c>
      <c r="D74" s="259" t="s">
        <v>1051</v>
      </c>
      <c r="E74" s="319" t="s">
        <v>1026</v>
      </c>
      <c r="F74" s="885">
        <v>1.5</v>
      </c>
      <c r="G74" s="886">
        <v>0.7</v>
      </c>
      <c r="H74" s="886">
        <v>0.7</v>
      </c>
      <c r="I74" s="887">
        <v>1.6</v>
      </c>
      <c r="J74" s="885">
        <v>0.4</v>
      </c>
      <c r="K74" s="886">
        <v>0.4</v>
      </c>
      <c r="L74" s="886">
        <v>0.5</v>
      </c>
      <c r="M74" s="887">
        <v>0.5</v>
      </c>
      <c r="N74" s="885">
        <v>2</v>
      </c>
      <c r="O74" s="886">
        <v>2</v>
      </c>
      <c r="P74" s="886">
        <v>1.6</v>
      </c>
      <c r="Q74" s="887">
        <v>2</v>
      </c>
      <c r="R74" s="888">
        <v>0.57899999999999996</v>
      </c>
      <c r="S74" s="889">
        <v>0.312</v>
      </c>
      <c r="T74" s="889">
        <v>0.153</v>
      </c>
      <c r="U74" s="890">
        <v>0.57899999999999996</v>
      </c>
      <c r="V74" s="891">
        <v>1E-3</v>
      </c>
      <c r="W74" s="892">
        <v>1E-3</v>
      </c>
      <c r="X74" s="892">
        <v>1E-3</v>
      </c>
      <c r="Y74" s="893">
        <v>1E-3</v>
      </c>
      <c r="Z74" s="891">
        <v>0</v>
      </c>
      <c r="AA74" s="892">
        <v>0</v>
      </c>
      <c r="AB74" s="892">
        <v>0</v>
      </c>
      <c r="AC74" s="893">
        <v>0</v>
      </c>
      <c r="AD74" s="891">
        <v>0.318</v>
      </c>
      <c r="AE74" s="892">
        <v>0.17199999999999999</v>
      </c>
      <c r="AF74" s="892">
        <v>8.2000000000000003E-2</v>
      </c>
      <c r="AG74" s="893">
        <v>0.48399999999999999</v>
      </c>
      <c r="AH74" s="784">
        <v>366</v>
      </c>
      <c r="AI74" s="785">
        <v>305</v>
      </c>
      <c r="AJ74" s="783">
        <v>338</v>
      </c>
    </row>
    <row r="75" spans="1:36" ht="12.75" customHeight="1" x14ac:dyDescent="0.2">
      <c r="A75" s="268" t="s">
        <v>1068</v>
      </c>
      <c r="B75" s="257" t="s">
        <v>287</v>
      </c>
      <c r="C75" s="258" t="s">
        <v>94</v>
      </c>
      <c r="D75" s="259" t="s">
        <v>1049</v>
      </c>
      <c r="E75" s="319" t="s">
        <v>1028</v>
      </c>
      <c r="F75" s="885">
        <v>1.2</v>
      </c>
      <c r="G75" s="886">
        <v>0.6</v>
      </c>
      <c r="H75" s="886">
        <v>0.7</v>
      </c>
      <c r="I75" s="887">
        <v>1.3</v>
      </c>
      <c r="J75" s="885">
        <v>0.4</v>
      </c>
      <c r="K75" s="886">
        <v>0.3</v>
      </c>
      <c r="L75" s="886">
        <v>0.5</v>
      </c>
      <c r="M75" s="887">
        <v>0.4</v>
      </c>
      <c r="N75" s="885">
        <v>1.6</v>
      </c>
      <c r="O75" s="886">
        <v>1.6</v>
      </c>
      <c r="P75" s="886">
        <v>1.6</v>
      </c>
      <c r="Q75" s="887">
        <v>1.6</v>
      </c>
      <c r="R75" s="888">
        <v>0.57899999999999996</v>
      </c>
      <c r="S75" s="889">
        <v>0.312</v>
      </c>
      <c r="T75" s="889">
        <v>0.153</v>
      </c>
      <c r="U75" s="890">
        <v>0.57899999999999996</v>
      </c>
      <c r="V75" s="891">
        <v>1E-3</v>
      </c>
      <c r="W75" s="892">
        <v>1E-3</v>
      </c>
      <c r="X75" s="892">
        <v>1E-3</v>
      </c>
      <c r="Y75" s="893">
        <v>1E-3</v>
      </c>
      <c r="Z75" s="891">
        <v>0</v>
      </c>
      <c r="AA75" s="892">
        <v>0</v>
      </c>
      <c r="AB75" s="892">
        <v>0</v>
      </c>
      <c r="AC75" s="893">
        <v>0</v>
      </c>
      <c r="AD75" s="891">
        <v>0.318</v>
      </c>
      <c r="AE75" s="892">
        <v>0.17199999999999999</v>
      </c>
      <c r="AF75" s="892">
        <v>8.2000000000000003E-2</v>
      </c>
      <c r="AG75" s="893">
        <v>0.48199999999999998</v>
      </c>
      <c r="AH75" s="784">
        <v>224</v>
      </c>
      <c r="AI75" s="786">
        <v>187</v>
      </c>
      <c r="AJ75" s="787">
        <v>207</v>
      </c>
    </row>
    <row r="76" spans="1:36" ht="12.75" customHeight="1" x14ac:dyDescent="0.2">
      <c r="A76" s="268" t="s">
        <v>1069</v>
      </c>
      <c r="B76" s="257" t="s">
        <v>287</v>
      </c>
      <c r="C76" s="258" t="s">
        <v>94</v>
      </c>
      <c r="D76" s="259" t="s">
        <v>1051</v>
      </c>
      <c r="E76" s="319" t="s">
        <v>1028</v>
      </c>
      <c r="F76" s="885">
        <v>1.5</v>
      </c>
      <c r="G76" s="886">
        <v>0.7</v>
      </c>
      <c r="H76" s="886">
        <v>0.7</v>
      </c>
      <c r="I76" s="887">
        <v>1.6</v>
      </c>
      <c r="J76" s="885">
        <v>0.4</v>
      </c>
      <c r="K76" s="886">
        <v>0.4</v>
      </c>
      <c r="L76" s="886">
        <v>0.5</v>
      </c>
      <c r="M76" s="887">
        <v>0.5</v>
      </c>
      <c r="N76" s="885">
        <v>2</v>
      </c>
      <c r="O76" s="886">
        <v>2</v>
      </c>
      <c r="P76" s="886">
        <v>1.6</v>
      </c>
      <c r="Q76" s="887">
        <v>2</v>
      </c>
      <c r="R76" s="888">
        <v>0.57899999999999996</v>
      </c>
      <c r="S76" s="889">
        <v>0.312</v>
      </c>
      <c r="T76" s="889">
        <v>0.153</v>
      </c>
      <c r="U76" s="890">
        <v>0.57899999999999996</v>
      </c>
      <c r="V76" s="891">
        <v>1E-3</v>
      </c>
      <c r="W76" s="892">
        <v>1E-3</v>
      </c>
      <c r="X76" s="892">
        <v>1E-3</v>
      </c>
      <c r="Y76" s="893">
        <v>1E-3</v>
      </c>
      <c r="Z76" s="891">
        <v>0</v>
      </c>
      <c r="AA76" s="892">
        <v>0</v>
      </c>
      <c r="AB76" s="892">
        <v>0</v>
      </c>
      <c r="AC76" s="893">
        <v>0</v>
      </c>
      <c r="AD76" s="891">
        <v>0.318</v>
      </c>
      <c r="AE76" s="892">
        <v>0.17199999999999999</v>
      </c>
      <c r="AF76" s="892">
        <v>8.2000000000000003E-2</v>
      </c>
      <c r="AG76" s="893">
        <v>0.48399999999999999</v>
      </c>
      <c r="AH76" s="782">
        <v>411</v>
      </c>
      <c r="AI76" s="785">
        <v>342</v>
      </c>
      <c r="AJ76" s="783">
        <v>378</v>
      </c>
    </row>
    <row r="77" spans="1:36" ht="12.75" customHeight="1" x14ac:dyDescent="0.2">
      <c r="A77" s="268" t="s">
        <v>1070</v>
      </c>
      <c r="B77" s="257" t="s">
        <v>287</v>
      </c>
      <c r="C77" s="258" t="s">
        <v>94</v>
      </c>
      <c r="D77" s="259" t="s">
        <v>1049</v>
      </c>
      <c r="E77" s="319" t="s">
        <v>1030</v>
      </c>
      <c r="F77" s="885">
        <v>1.2</v>
      </c>
      <c r="G77" s="886">
        <v>0.6</v>
      </c>
      <c r="H77" s="886">
        <v>0.7</v>
      </c>
      <c r="I77" s="887">
        <v>1.3</v>
      </c>
      <c r="J77" s="885">
        <v>0.4</v>
      </c>
      <c r="K77" s="886">
        <v>0.3</v>
      </c>
      <c r="L77" s="886">
        <v>0.5</v>
      </c>
      <c r="M77" s="887">
        <v>0.4</v>
      </c>
      <c r="N77" s="885">
        <v>1.6</v>
      </c>
      <c r="O77" s="886">
        <v>1.6</v>
      </c>
      <c r="P77" s="886">
        <v>1.6</v>
      </c>
      <c r="Q77" s="887">
        <v>1.6</v>
      </c>
      <c r="R77" s="888">
        <v>0.57899999999999996</v>
      </c>
      <c r="S77" s="889">
        <v>0.312</v>
      </c>
      <c r="T77" s="889">
        <v>0.153</v>
      </c>
      <c r="U77" s="890">
        <v>0.57899999999999996</v>
      </c>
      <c r="V77" s="891">
        <v>1E-3</v>
      </c>
      <c r="W77" s="892">
        <v>1E-3</v>
      </c>
      <c r="X77" s="892">
        <v>1E-3</v>
      </c>
      <c r="Y77" s="893">
        <v>1E-3</v>
      </c>
      <c r="Z77" s="891">
        <v>0</v>
      </c>
      <c r="AA77" s="892">
        <v>0</v>
      </c>
      <c r="AB77" s="892">
        <v>0</v>
      </c>
      <c r="AC77" s="893">
        <v>0</v>
      </c>
      <c r="AD77" s="891">
        <v>0.318</v>
      </c>
      <c r="AE77" s="892">
        <v>0.17199999999999999</v>
      </c>
      <c r="AF77" s="892">
        <v>8.2000000000000003E-2</v>
      </c>
      <c r="AG77" s="893">
        <v>0.48199999999999998</v>
      </c>
      <c r="AH77" s="788">
        <v>242</v>
      </c>
      <c r="AI77" s="789">
        <v>201</v>
      </c>
      <c r="AJ77" s="790">
        <v>223</v>
      </c>
    </row>
    <row r="78" spans="1:36" ht="12.75" customHeight="1" x14ac:dyDescent="0.2">
      <c r="A78" s="268" t="s">
        <v>1071</v>
      </c>
      <c r="B78" s="257" t="s">
        <v>287</v>
      </c>
      <c r="C78" s="258" t="s">
        <v>94</v>
      </c>
      <c r="D78" s="259" t="s">
        <v>1051</v>
      </c>
      <c r="E78" s="319" t="s">
        <v>1030</v>
      </c>
      <c r="F78" s="885">
        <v>1.5</v>
      </c>
      <c r="G78" s="886">
        <v>0.7</v>
      </c>
      <c r="H78" s="886">
        <v>0.7</v>
      </c>
      <c r="I78" s="887">
        <v>1.6</v>
      </c>
      <c r="J78" s="885">
        <v>0.4</v>
      </c>
      <c r="K78" s="886">
        <v>0.4</v>
      </c>
      <c r="L78" s="886">
        <v>0.5</v>
      </c>
      <c r="M78" s="887">
        <v>0.5</v>
      </c>
      <c r="N78" s="885">
        <v>2</v>
      </c>
      <c r="O78" s="886">
        <v>2</v>
      </c>
      <c r="P78" s="886">
        <v>1.6</v>
      </c>
      <c r="Q78" s="887">
        <v>2</v>
      </c>
      <c r="R78" s="888">
        <v>0.57899999999999996</v>
      </c>
      <c r="S78" s="889">
        <v>0.312</v>
      </c>
      <c r="T78" s="889">
        <v>0.153</v>
      </c>
      <c r="U78" s="890">
        <v>0.57899999999999996</v>
      </c>
      <c r="V78" s="891">
        <v>1E-3</v>
      </c>
      <c r="W78" s="892">
        <v>1E-3</v>
      </c>
      <c r="X78" s="892">
        <v>1E-3</v>
      </c>
      <c r="Y78" s="893">
        <v>1E-3</v>
      </c>
      <c r="Z78" s="891">
        <v>0</v>
      </c>
      <c r="AA78" s="892">
        <v>0</v>
      </c>
      <c r="AB78" s="892">
        <v>0</v>
      </c>
      <c r="AC78" s="893">
        <v>0</v>
      </c>
      <c r="AD78" s="891">
        <v>0.318</v>
      </c>
      <c r="AE78" s="892">
        <v>0.17199999999999999</v>
      </c>
      <c r="AF78" s="892">
        <v>8.2000000000000003E-2</v>
      </c>
      <c r="AG78" s="893">
        <v>0.48399999999999999</v>
      </c>
      <c r="AH78" s="788">
        <v>377</v>
      </c>
      <c r="AI78" s="789">
        <v>313</v>
      </c>
      <c r="AJ78" s="790">
        <v>347</v>
      </c>
    </row>
    <row r="79" spans="1:36" ht="12.75" customHeight="1" x14ac:dyDescent="0.2">
      <c r="A79" s="268" t="s">
        <v>1072</v>
      </c>
      <c r="B79" s="257" t="s">
        <v>287</v>
      </c>
      <c r="C79" s="258" t="s">
        <v>94</v>
      </c>
      <c r="D79" s="259" t="s">
        <v>1073</v>
      </c>
      <c r="E79" s="319" t="s">
        <v>420</v>
      </c>
      <c r="F79" s="885">
        <v>0.4</v>
      </c>
      <c r="G79" s="886">
        <v>0.2</v>
      </c>
      <c r="H79" s="886">
        <v>0.2</v>
      </c>
      <c r="I79" s="887">
        <v>0.7</v>
      </c>
      <c r="J79" s="885">
        <v>0</v>
      </c>
      <c r="K79" s="886">
        <v>0</v>
      </c>
      <c r="L79" s="886">
        <v>0</v>
      </c>
      <c r="M79" s="887">
        <v>0</v>
      </c>
      <c r="N79" s="885">
        <v>0.1</v>
      </c>
      <c r="O79" s="886">
        <v>0.1</v>
      </c>
      <c r="P79" s="886">
        <v>0.1</v>
      </c>
      <c r="Q79" s="887">
        <v>0.5</v>
      </c>
      <c r="R79" s="888">
        <v>1E-3</v>
      </c>
      <c r="S79" s="889">
        <v>2E-3</v>
      </c>
      <c r="T79" s="889">
        <v>2E-3</v>
      </c>
      <c r="U79" s="890">
        <v>0</v>
      </c>
      <c r="V79" s="891">
        <v>3.9E-2</v>
      </c>
      <c r="W79" s="892">
        <v>2.9000000000000001E-2</v>
      </c>
      <c r="X79" s="892">
        <v>2.7E-2</v>
      </c>
      <c r="Y79" s="893">
        <v>2.7E-2</v>
      </c>
      <c r="Z79" s="891">
        <v>1.9E-2</v>
      </c>
      <c r="AA79" s="892">
        <v>7.0000000000000001E-3</v>
      </c>
      <c r="AB79" s="892">
        <v>8.0000000000000002E-3</v>
      </c>
      <c r="AC79" s="893">
        <v>0.02</v>
      </c>
      <c r="AD79" s="891">
        <v>1E-3</v>
      </c>
      <c r="AE79" s="892">
        <v>1E-3</v>
      </c>
      <c r="AF79" s="892">
        <v>1E-3</v>
      </c>
      <c r="AG79" s="893">
        <v>0</v>
      </c>
      <c r="AH79" s="788">
        <v>122</v>
      </c>
      <c r="AI79" s="789">
        <v>101</v>
      </c>
      <c r="AJ79" s="790">
        <v>112</v>
      </c>
    </row>
    <row r="80" spans="1:36" ht="12.75" customHeight="1" x14ac:dyDescent="0.2">
      <c r="A80" s="268" t="s">
        <v>1074</v>
      </c>
      <c r="B80" s="257" t="s">
        <v>287</v>
      </c>
      <c r="C80" s="258" t="s">
        <v>94</v>
      </c>
      <c r="D80" s="259" t="s">
        <v>1075</v>
      </c>
      <c r="E80" s="319" t="s">
        <v>1076</v>
      </c>
      <c r="F80" s="885">
        <v>0.4</v>
      </c>
      <c r="G80" s="886">
        <v>0.2</v>
      </c>
      <c r="H80" s="886">
        <v>0.2</v>
      </c>
      <c r="I80" s="887">
        <v>0.7</v>
      </c>
      <c r="J80" s="885">
        <v>0</v>
      </c>
      <c r="K80" s="886">
        <v>0</v>
      </c>
      <c r="L80" s="886">
        <v>0</v>
      </c>
      <c r="M80" s="887">
        <v>0</v>
      </c>
      <c r="N80" s="885">
        <v>0.1</v>
      </c>
      <c r="O80" s="886">
        <v>0.1</v>
      </c>
      <c r="P80" s="886">
        <v>0.1</v>
      </c>
      <c r="Q80" s="887">
        <v>0.5</v>
      </c>
      <c r="R80" s="888">
        <v>0</v>
      </c>
      <c r="S80" s="889">
        <v>1E-3</v>
      </c>
      <c r="T80" s="889">
        <v>2E-3</v>
      </c>
      <c r="U80" s="890">
        <v>1E-3</v>
      </c>
      <c r="V80" s="891">
        <v>3.9E-2</v>
      </c>
      <c r="W80" s="892">
        <v>2.9000000000000001E-2</v>
      </c>
      <c r="X80" s="892">
        <v>2.7E-2</v>
      </c>
      <c r="Y80" s="893">
        <v>2.7E-2</v>
      </c>
      <c r="Z80" s="891">
        <v>1.9E-2</v>
      </c>
      <c r="AA80" s="892">
        <v>7.0000000000000001E-3</v>
      </c>
      <c r="AB80" s="892">
        <v>8.0000000000000002E-3</v>
      </c>
      <c r="AC80" s="893">
        <v>0.02</v>
      </c>
      <c r="AD80" s="891">
        <v>0</v>
      </c>
      <c r="AE80" s="892">
        <v>0</v>
      </c>
      <c r="AF80" s="892">
        <v>1E-3</v>
      </c>
      <c r="AG80" s="893">
        <v>1E-3</v>
      </c>
      <c r="AH80" s="788">
        <v>171</v>
      </c>
      <c r="AI80" s="789">
        <v>142</v>
      </c>
      <c r="AJ80" s="790">
        <v>157</v>
      </c>
    </row>
    <row r="81" spans="1:36" ht="12.75" customHeight="1" x14ac:dyDescent="0.2">
      <c r="A81" s="268" t="s">
        <v>1077</v>
      </c>
      <c r="B81" s="257" t="s">
        <v>287</v>
      </c>
      <c r="C81" s="258" t="s">
        <v>94</v>
      </c>
      <c r="D81" s="259" t="s">
        <v>1078</v>
      </c>
      <c r="E81" s="319" t="s">
        <v>1079</v>
      </c>
      <c r="F81" s="885">
        <v>0.6</v>
      </c>
      <c r="G81" s="886">
        <v>0.4</v>
      </c>
      <c r="H81" s="886">
        <v>0.2</v>
      </c>
      <c r="I81" s="887">
        <v>1.1000000000000001</v>
      </c>
      <c r="J81" s="885">
        <v>0</v>
      </c>
      <c r="K81" s="886">
        <v>0</v>
      </c>
      <c r="L81" s="886">
        <v>0</v>
      </c>
      <c r="M81" s="887">
        <v>0</v>
      </c>
      <c r="N81" s="885">
        <v>0.1</v>
      </c>
      <c r="O81" s="886">
        <v>0.1</v>
      </c>
      <c r="P81" s="886">
        <v>0.1</v>
      </c>
      <c r="Q81" s="887">
        <v>0.5</v>
      </c>
      <c r="R81" s="888">
        <v>1E-3</v>
      </c>
      <c r="S81" s="889">
        <v>2E-3</v>
      </c>
      <c r="T81" s="889">
        <v>2E-3</v>
      </c>
      <c r="U81" s="890">
        <v>1E-3</v>
      </c>
      <c r="V81" s="891">
        <v>4.8000000000000001E-2</v>
      </c>
      <c r="W81" s="892">
        <v>0.04</v>
      </c>
      <c r="X81" s="892">
        <v>4.4999999999999998E-2</v>
      </c>
      <c r="Y81" s="893">
        <v>2.7E-2</v>
      </c>
      <c r="Z81" s="891">
        <v>1.9E-2</v>
      </c>
      <c r="AA81" s="892">
        <v>7.0000000000000001E-3</v>
      </c>
      <c r="AB81" s="892">
        <v>8.0000000000000002E-3</v>
      </c>
      <c r="AC81" s="893">
        <v>0.02</v>
      </c>
      <c r="AD81" s="891">
        <v>1E-3</v>
      </c>
      <c r="AE81" s="892">
        <v>1E-3</v>
      </c>
      <c r="AF81" s="892">
        <v>1E-3</v>
      </c>
      <c r="AG81" s="893">
        <v>1E-3</v>
      </c>
      <c r="AH81" s="788">
        <v>368</v>
      </c>
      <c r="AI81" s="789">
        <v>307</v>
      </c>
      <c r="AJ81" s="790">
        <v>341</v>
      </c>
    </row>
    <row r="82" spans="1:36" ht="12.75" customHeight="1" x14ac:dyDescent="0.2">
      <c r="A82" s="268" t="s">
        <v>1080</v>
      </c>
      <c r="B82" s="257" t="s">
        <v>287</v>
      </c>
      <c r="C82" s="258" t="s">
        <v>94</v>
      </c>
      <c r="D82" s="259" t="s">
        <v>1081</v>
      </c>
      <c r="E82" s="319" t="s">
        <v>1082</v>
      </c>
      <c r="F82" s="885">
        <v>0.4</v>
      </c>
      <c r="G82" s="886">
        <v>0.2</v>
      </c>
      <c r="H82" s="886">
        <v>0.2</v>
      </c>
      <c r="I82" s="887">
        <v>0.7</v>
      </c>
      <c r="J82" s="885">
        <v>0</v>
      </c>
      <c r="K82" s="886">
        <v>0</v>
      </c>
      <c r="L82" s="886">
        <v>0</v>
      </c>
      <c r="M82" s="887">
        <v>0</v>
      </c>
      <c r="N82" s="885">
        <v>0.5</v>
      </c>
      <c r="O82" s="886">
        <v>0.4</v>
      </c>
      <c r="P82" s="886">
        <v>0.3</v>
      </c>
      <c r="Q82" s="887">
        <v>0.7</v>
      </c>
      <c r="R82" s="888">
        <v>0</v>
      </c>
      <c r="S82" s="889">
        <v>1E-3</v>
      </c>
      <c r="T82" s="889">
        <v>2E-3</v>
      </c>
      <c r="U82" s="890">
        <v>1E-3</v>
      </c>
      <c r="V82" s="891">
        <v>3.0000000000000001E-3</v>
      </c>
      <c r="W82" s="892">
        <v>2E-3</v>
      </c>
      <c r="X82" s="892">
        <v>2E-3</v>
      </c>
      <c r="Y82" s="893">
        <v>4.0000000000000001E-3</v>
      </c>
      <c r="Z82" s="891">
        <v>8.9999999999999993E-3</v>
      </c>
      <c r="AA82" s="892">
        <v>4.0000000000000001E-3</v>
      </c>
      <c r="AB82" s="892">
        <v>4.0000000000000001E-3</v>
      </c>
      <c r="AC82" s="893">
        <v>0.01</v>
      </c>
      <c r="AD82" s="891">
        <v>0</v>
      </c>
      <c r="AE82" s="892">
        <v>0</v>
      </c>
      <c r="AF82" s="892">
        <v>1E-3</v>
      </c>
      <c r="AG82" s="893">
        <v>1E-3</v>
      </c>
      <c r="AH82" s="788">
        <v>132</v>
      </c>
      <c r="AI82" s="789">
        <v>110</v>
      </c>
      <c r="AJ82" s="790">
        <v>122</v>
      </c>
    </row>
    <row r="83" spans="1:36" ht="12.75" customHeight="1" x14ac:dyDescent="0.2">
      <c r="A83" s="268" t="s">
        <v>1083</v>
      </c>
      <c r="B83" s="257" t="s">
        <v>287</v>
      </c>
      <c r="C83" s="258" t="s">
        <v>94</v>
      </c>
      <c r="D83" s="259" t="s">
        <v>1084</v>
      </c>
      <c r="E83" s="319" t="s">
        <v>1085</v>
      </c>
      <c r="F83" s="885">
        <v>0.4</v>
      </c>
      <c r="G83" s="886">
        <v>0.2</v>
      </c>
      <c r="H83" s="886">
        <v>0.2</v>
      </c>
      <c r="I83" s="887">
        <v>0.7</v>
      </c>
      <c r="J83" s="885">
        <v>0</v>
      </c>
      <c r="K83" s="886">
        <v>0</v>
      </c>
      <c r="L83" s="886">
        <v>0</v>
      </c>
      <c r="M83" s="887">
        <v>0</v>
      </c>
      <c r="N83" s="885">
        <v>0.3</v>
      </c>
      <c r="O83" s="886">
        <v>0.3</v>
      </c>
      <c r="P83" s="886">
        <v>0.3</v>
      </c>
      <c r="Q83" s="887">
        <v>0.5</v>
      </c>
      <c r="R83" s="888">
        <v>1E-3</v>
      </c>
      <c r="S83" s="889">
        <v>2E-3</v>
      </c>
      <c r="T83" s="889">
        <v>2E-3</v>
      </c>
      <c r="U83" s="890">
        <v>1E-3</v>
      </c>
      <c r="V83" s="891">
        <v>2E-3</v>
      </c>
      <c r="W83" s="892">
        <v>1E-3</v>
      </c>
      <c r="X83" s="892">
        <v>1E-3</v>
      </c>
      <c r="Y83" s="893">
        <v>3.0000000000000001E-3</v>
      </c>
      <c r="Z83" s="891">
        <v>8.9999999999999993E-3</v>
      </c>
      <c r="AA83" s="892">
        <v>4.0000000000000001E-3</v>
      </c>
      <c r="AB83" s="892">
        <v>4.0000000000000001E-3</v>
      </c>
      <c r="AC83" s="893">
        <v>0.01</v>
      </c>
      <c r="AD83" s="891">
        <v>1E-3</v>
      </c>
      <c r="AE83" s="892">
        <v>1E-3</v>
      </c>
      <c r="AF83" s="892">
        <v>1E-3</v>
      </c>
      <c r="AG83" s="893">
        <v>1E-3</v>
      </c>
      <c r="AH83" s="788">
        <v>176</v>
      </c>
      <c r="AI83" s="789">
        <v>147</v>
      </c>
      <c r="AJ83" s="790">
        <v>163</v>
      </c>
    </row>
    <row r="84" spans="1:36" ht="12.75" customHeight="1" x14ac:dyDescent="0.2">
      <c r="A84" s="268" t="s">
        <v>1086</v>
      </c>
      <c r="B84" s="257" t="s">
        <v>287</v>
      </c>
      <c r="C84" s="258" t="s">
        <v>94</v>
      </c>
      <c r="D84" s="259" t="s">
        <v>1087</v>
      </c>
      <c r="E84" s="319" t="s">
        <v>1085</v>
      </c>
      <c r="F84" s="885">
        <v>0.1</v>
      </c>
      <c r="G84" s="886">
        <v>0.1</v>
      </c>
      <c r="H84" s="886">
        <v>0</v>
      </c>
      <c r="I84" s="887">
        <v>0.1</v>
      </c>
      <c r="J84" s="885">
        <v>0.1</v>
      </c>
      <c r="K84" s="886">
        <v>0.1</v>
      </c>
      <c r="L84" s="886">
        <v>0.1</v>
      </c>
      <c r="M84" s="887">
        <v>0.2</v>
      </c>
      <c r="N84" s="885">
        <v>0.4</v>
      </c>
      <c r="O84" s="886">
        <v>0.3</v>
      </c>
      <c r="P84" s="886">
        <v>0.3</v>
      </c>
      <c r="Q84" s="887">
        <v>0.7</v>
      </c>
      <c r="R84" s="888">
        <v>1E-3</v>
      </c>
      <c r="S84" s="889">
        <v>2E-3</v>
      </c>
      <c r="T84" s="889">
        <v>2E-3</v>
      </c>
      <c r="U84" s="890">
        <v>1E-3</v>
      </c>
      <c r="V84" s="891">
        <v>3.0000000000000001E-3</v>
      </c>
      <c r="W84" s="892">
        <v>2E-3</v>
      </c>
      <c r="X84" s="892">
        <v>3.0000000000000001E-3</v>
      </c>
      <c r="Y84" s="893">
        <v>4.0000000000000001E-3</v>
      </c>
      <c r="Z84" s="891">
        <v>8.9999999999999993E-3</v>
      </c>
      <c r="AA84" s="892">
        <v>4.0000000000000001E-3</v>
      </c>
      <c r="AB84" s="892">
        <v>4.0000000000000001E-3</v>
      </c>
      <c r="AC84" s="893">
        <v>0.01</v>
      </c>
      <c r="AD84" s="891">
        <v>1E-3</v>
      </c>
      <c r="AE84" s="892">
        <v>1E-3</v>
      </c>
      <c r="AF84" s="892">
        <v>1E-3</v>
      </c>
      <c r="AG84" s="893">
        <v>1E-3</v>
      </c>
      <c r="AH84" s="788">
        <v>354</v>
      </c>
      <c r="AI84" s="789">
        <v>296</v>
      </c>
      <c r="AJ84" s="790">
        <v>329</v>
      </c>
    </row>
    <row r="85" spans="1:36" ht="12.75" customHeight="1" x14ac:dyDescent="0.2">
      <c r="A85" s="268" t="s">
        <v>1088</v>
      </c>
      <c r="B85" s="257" t="s">
        <v>287</v>
      </c>
      <c r="C85" s="258" t="s">
        <v>94</v>
      </c>
      <c r="D85" s="259" t="s">
        <v>1089</v>
      </c>
      <c r="E85" s="319" t="s">
        <v>1090</v>
      </c>
      <c r="F85" s="885">
        <v>0.4</v>
      </c>
      <c r="G85" s="886">
        <v>0.2</v>
      </c>
      <c r="H85" s="886">
        <v>0.2</v>
      </c>
      <c r="I85" s="887">
        <v>0.7</v>
      </c>
      <c r="J85" s="885">
        <v>0</v>
      </c>
      <c r="K85" s="886">
        <v>0</v>
      </c>
      <c r="L85" s="886">
        <v>0</v>
      </c>
      <c r="M85" s="887">
        <v>0</v>
      </c>
      <c r="N85" s="885">
        <v>0</v>
      </c>
      <c r="O85" s="886">
        <v>0</v>
      </c>
      <c r="P85" s="886">
        <v>0</v>
      </c>
      <c r="Q85" s="887">
        <v>0.6</v>
      </c>
      <c r="R85" s="888">
        <v>1E-3</v>
      </c>
      <c r="S85" s="889">
        <v>2E-3</v>
      </c>
      <c r="T85" s="889">
        <v>2E-3</v>
      </c>
      <c r="U85" s="890">
        <v>1E-3</v>
      </c>
      <c r="V85" s="891">
        <v>4.0000000000000001E-3</v>
      </c>
      <c r="W85" s="892">
        <v>3.0000000000000001E-3</v>
      </c>
      <c r="X85" s="892">
        <v>3.0000000000000001E-3</v>
      </c>
      <c r="Y85" s="893">
        <v>8.9999999999999993E-3</v>
      </c>
      <c r="Z85" s="891">
        <v>1.9E-2</v>
      </c>
      <c r="AA85" s="892">
        <v>7.0000000000000001E-3</v>
      </c>
      <c r="AB85" s="892">
        <v>8.0000000000000002E-3</v>
      </c>
      <c r="AC85" s="893">
        <v>0.02</v>
      </c>
      <c r="AD85" s="891">
        <v>1E-3</v>
      </c>
      <c r="AE85" s="892">
        <v>1E-3</v>
      </c>
      <c r="AF85" s="892">
        <v>1E-3</v>
      </c>
      <c r="AG85" s="893">
        <v>1E-3</v>
      </c>
      <c r="AH85" s="788">
        <v>125</v>
      </c>
      <c r="AI85" s="789">
        <v>104</v>
      </c>
      <c r="AJ85" s="790">
        <v>115</v>
      </c>
    </row>
    <row r="86" spans="1:36" ht="12.75" customHeight="1" x14ac:dyDescent="0.2">
      <c r="A86" s="268" t="s">
        <v>289</v>
      </c>
      <c r="B86" s="257" t="s">
        <v>287</v>
      </c>
      <c r="C86" s="258" t="s">
        <v>94</v>
      </c>
      <c r="D86" s="259" t="s">
        <v>288</v>
      </c>
      <c r="E86" s="319" t="s">
        <v>1090</v>
      </c>
      <c r="F86" s="885">
        <v>0.4</v>
      </c>
      <c r="G86" s="886">
        <v>0.2</v>
      </c>
      <c r="H86" s="886">
        <v>0.2</v>
      </c>
      <c r="I86" s="887">
        <v>0.7</v>
      </c>
      <c r="J86" s="885">
        <v>0</v>
      </c>
      <c r="K86" s="886">
        <v>0</v>
      </c>
      <c r="L86" s="886">
        <v>0</v>
      </c>
      <c r="M86" s="887">
        <v>0</v>
      </c>
      <c r="N86" s="885">
        <v>0</v>
      </c>
      <c r="O86" s="886">
        <v>0</v>
      </c>
      <c r="P86" s="886">
        <v>0</v>
      </c>
      <c r="Q86" s="887">
        <v>0.6</v>
      </c>
      <c r="R86" s="888">
        <v>1E-3</v>
      </c>
      <c r="S86" s="889">
        <v>1E-3</v>
      </c>
      <c r="T86" s="889">
        <v>2E-3</v>
      </c>
      <c r="U86" s="890">
        <v>0</v>
      </c>
      <c r="V86" s="891">
        <v>4.0000000000000001E-3</v>
      </c>
      <c r="W86" s="892">
        <v>3.0000000000000001E-3</v>
      </c>
      <c r="X86" s="892">
        <v>3.0000000000000001E-3</v>
      </c>
      <c r="Y86" s="893">
        <v>8.9999999999999993E-3</v>
      </c>
      <c r="Z86" s="891">
        <v>1.9E-2</v>
      </c>
      <c r="AA86" s="892">
        <v>7.0000000000000001E-3</v>
      </c>
      <c r="AB86" s="892">
        <v>8.0000000000000002E-3</v>
      </c>
      <c r="AC86" s="893">
        <v>0.02</v>
      </c>
      <c r="AD86" s="891">
        <v>1E-3</v>
      </c>
      <c r="AE86" s="892">
        <v>0</v>
      </c>
      <c r="AF86" s="892">
        <v>1E-3</v>
      </c>
      <c r="AG86" s="893">
        <v>0</v>
      </c>
      <c r="AH86" s="788">
        <v>174</v>
      </c>
      <c r="AI86" s="789">
        <v>144</v>
      </c>
      <c r="AJ86" s="790">
        <v>160</v>
      </c>
    </row>
    <row r="87" spans="1:36" ht="12.75" customHeight="1" x14ac:dyDescent="0.2">
      <c r="A87" s="268" t="s">
        <v>291</v>
      </c>
      <c r="B87" s="257" t="s">
        <v>287</v>
      </c>
      <c r="C87" s="258" t="s">
        <v>94</v>
      </c>
      <c r="D87" s="259" t="s">
        <v>290</v>
      </c>
      <c r="E87" s="319" t="s">
        <v>1091</v>
      </c>
      <c r="F87" s="885">
        <v>0.6</v>
      </c>
      <c r="G87" s="886">
        <v>0.4</v>
      </c>
      <c r="H87" s="886">
        <v>0.2</v>
      </c>
      <c r="I87" s="887">
        <v>1.1000000000000001</v>
      </c>
      <c r="J87" s="885">
        <v>0</v>
      </c>
      <c r="K87" s="886">
        <v>0</v>
      </c>
      <c r="L87" s="886">
        <v>0</v>
      </c>
      <c r="M87" s="887">
        <v>0</v>
      </c>
      <c r="N87" s="885">
        <v>0</v>
      </c>
      <c r="O87" s="886">
        <v>0</v>
      </c>
      <c r="P87" s="886">
        <v>0</v>
      </c>
      <c r="Q87" s="887">
        <v>0.6</v>
      </c>
      <c r="R87" s="888">
        <v>1E-3</v>
      </c>
      <c r="S87" s="889">
        <v>2E-3</v>
      </c>
      <c r="T87" s="889">
        <v>2E-3</v>
      </c>
      <c r="U87" s="890">
        <v>1E-3</v>
      </c>
      <c r="V87" s="891">
        <v>5.0000000000000001E-3</v>
      </c>
      <c r="W87" s="892">
        <v>4.0000000000000001E-3</v>
      </c>
      <c r="X87" s="892">
        <v>5.0000000000000001E-3</v>
      </c>
      <c r="Y87" s="893">
        <v>8.9999999999999993E-3</v>
      </c>
      <c r="Z87" s="891">
        <v>1.9E-2</v>
      </c>
      <c r="AA87" s="892">
        <v>7.0000000000000001E-3</v>
      </c>
      <c r="AB87" s="892">
        <v>8.0000000000000002E-3</v>
      </c>
      <c r="AC87" s="893">
        <v>0.02</v>
      </c>
      <c r="AD87" s="891">
        <v>1E-3</v>
      </c>
      <c r="AE87" s="892">
        <v>1E-3</v>
      </c>
      <c r="AF87" s="892">
        <v>1E-3</v>
      </c>
      <c r="AG87" s="893">
        <v>1E-3</v>
      </c>
      <c r="AH87" s="788">
        <v>340</v>
      </c>
      <c r="AI87" s="789">
        <v>284</v>
      </c>
      <c r="AJ87" s="790">
        <v>316</v>
      </c>
    </row>
    <row r="88" spans="1:36" ht="12.75" customHeight="1" x14ac:dyDescent="0.2">
      <c r="A88" s="268" t="s">
        <v>1092</v>
      </c>
      <c r="B88" s="257" t="s">
        <v>287</v>
      </c>
      <c r="C88" s="258" t="s">
        <v>94</v>
      </c>
      <c r="D88" s="259" t="s">
        <v>1093</v>
      </c>
      <c r="E88" s="319" t="s">
        <v>1094</v>
      </c>
      <c r="F88" s="885">
        <v>2.6</v>
      </c>
      <c r="G88" s="886">
        <v>0.4</v>
      </c>
      <c r="H88" s="886">
        <v>0.5</v>
      </c>
      <c r="I88" s="887">
        <v>3.3</v>
      </c>
      <c r="J88" s="885">
        <v>0.1</v>
      </c>
      <c r="K88" s="886">
        <v>0.1</v>
      </c>
      <c r="L88" s="886">
        <v>0.1</v>
      </c>
      <c r="M88" s="887">
        <v>0.6</v>
      </c>
      <c r="N88" s="885">
        <v>1</v>
      </c>
      <c r="O88" s="886">
        <v>0.7</v>
      </c>
      <c r="P88" s="886">
        <v>1</v>
      </c>
      <c r="Q88" s="887">
        <v>-0.7</v>
      </c>
      <c r="R88" s="888">
        <v>0.21</v>
      </c>
      <c r="S88" s="889">
        <v>0.10299999999999999</v>
      </c>
      <c r="T88" s="889">
        <v>0.124</v>
      </c>
      <c r="U88" s="890">
        <v>0.61099999999999999</v>
      </c>
      <c r="V88" s="891">
        <v>1E-3</v>
      </c>
      <c r="W88" s="892">
        <v>1E-3</v>
      </c>
      <c r="X88" s="892">
        <v>1E-3</v>
      </c>
      <c r="Y88" s="893">
        <v>1E-3</v>
      </c>
      <c r="Z88" s="891">
        <v>2E-3</v>
      </c>
      <c r="AA88" s="892">
        <v>4.0000000000000001E-3</v>
      </c>
      <c r="AB88" s="892">
        <v>4.0000000000000001E-3</v>
      </c>
      <c r="AC88" s="893">
        <v>2E-3</v>
      </c>
      <c r="AD88" s="891">
        <v>0.14699999999999999</v>
      </c>
      <c r="AE88" s="892">
        <v>7.1999999999999995E-2</v>
      </c>
      <c r="AF88" s="892">
        <v>8.5999999999999993E-2</v>
      </c>
      <c r="AG88" s="893">
        <v>0.111</v>
      </c>
      <c r="AH88" s="788">
        <v>141</v>
      </c>
      <c r="AI88" s="789">
        <v>117</v>
      </c>
      <c r="AJ88" s="790">
        <v>130</v>
      </c>
    </row>
    <row r="89" spans="1:36" ht="12.75" customHeight="1" x14ac:dyDescent="0.2">
      <c r="A89" s="268" t="s">
        <v>1095</v>
      </c>
      <c r="B89" s="257" t="s">
        <v>287</v>
      </c>
      <c r="C89" s="258" t="s">
        <v>94</v>
      </c>
      <c r="D89" s="259" t="s">
        <v>1096</v>
      </c>
      <c r="E89" s="319" t="s">
        <v>1097</v>
      </c>
      <c r="F89" s="885">
        <v>2.6</v>
      </c>
      <c r="G89" s="886">
        <v>0.4</v>
      </c>
      <c r="H89" s="886">
        <v>0.5</v>
      </c>
      <c r="I89" s="887">
        <v>3.3</v>
      </c>
      <c r="J89" s="885">
        <v>0.1</v>
      </c>
      <c r="K89" s="886">
        <v>0.1</v>
      </c>
      <c r="L89" s="886">
        <v>0.1</v>
      </c>
      <c r="M89" s="887">
        <v>0.6</v>
      </c>
      <c r="N89" s="885">
        <v>1</v>
      </c>
      <c r="O89" s="886">
        <v>0.7</v>
      </c>
      <c r="P89" s="886">
        <v>1</v>
      </c>
      <c r="Q89" s="887">
        <v>-0.7</v>
      </c>
      <c r="R89" s="888">
        <v>0.21</v>
      </c>
      <c r="S89" s="889">
        <v>0.10299999999999999</v>
      </c>
      <c r="T89" s="889">
        <v>0.124</v>
      </c>
      <c r="U89" s="890">
        <v>0.61099999999999999</v>
      </c>
      <c r="V89" s="891">
        <v>1E-3</v>
      </c>
      <c r="W89" s="892">
        <v>1E-3</v>
      </c>
      <c r="X89" s="892">
        <v>1E-3</v>
      </c>
      <c r="Y89" s="893">
        <v>1E-3</v>
      </c>
      <c r="Z89" s="891">
        <v>2E-3</v>
      </c>
      <c r="AA89" s="892">
        <v>4.0000000000000001E-3</v>
      </c>
      <c r="AB89" s="892">
        <v>4.0000000000000001E-3</v>
      </c>
      <c r="AC89" s="893">
        <v>2E-3</v>
      </c>
      <c r="AD89" s="891">
        <v>0.14699999999999999</v>
      </c>
      <c r="AE89" s="892">
        <v>7.1999999999999995E-2</v>
      </c>
      <c r="AF89" s="892">
        <v>8.5999999999999993E-2</v>
      </c>
      <c r="AG89" s="893">
        <v>0.111</v>
      </c>
      <c r="AH89" s="788">
        <v>242</v>
      </c>
      <c r="AI89" s="789">
        <v>202</v>
      </c>
      <c r="AJ89" s="790">
        <v>223</v>
      </c>
    </row>
    <row r="90" spans="1:36" ht="12.75" customHeight="1" x14ac:dyDescent="0.2">
      <c r="A90" s="268" t="s">
        <v>1098</v>
      </c>
      <c r="B90" s="257" t="s">
        <v>287</v>
      </c>
      <c r="C90" s="258" t="s">
        <v>94</v>
      </c>
      <c r="D90" s="259" t="s">
        <v>1099</v>
      </c>
      <c r="E90" s="319" t="s">
        <v>1100</v>
      </c>
      <c r="F90" s="885">
        <v>3.5</v>
      </c>
      <c r="G90" s="886">
        <v>0.5</v>
      </c>
      <c r="H90" s="886">
        <v>0.7</v>
      </c>
      <c r="I90" s="887">
        <v>3.3</v>
      </c>
      <c r="J90" s="885">
        <v>0.1</v>
      </c>
      <c r="K90" s="886">
        <v>0.1</v>
      </c>
      <c r="L90" s="886">
        <v>0.1</v>
      </c>
      <c r="M90" s="887">
        <v>0.6</v>
      </c>
      <c r="N90" s="885">
        <v>1.2</v>
      </c>
      <c r="O90" s="886">
        <v>0.8</v>
      </c>
      <c r="P90" s="886">
        <v>1.2</v>
      </c>
      <c r="Q90" s="887">
        <v>-0.7</v>
      </c>
      <c r="R90" s="888">
        <v>0.26200000000000001</v>
      </c>
      <c r="S90" s="889">
        <v>0.13500000000000001</v>
      </c>
      <c r="T90" s="889">
        <v>0.16400000000000001</v>
      </c>
      <c r="U90" s="890">
        <v>0.61099999999999999</v>
      </c>
      <c r="V90" s="891">
        <v>1E-3</v>
      </c>
      <c r="W90" s="892">
        <v>1E-3</v>
      </c>
      <c r="X90" s="892">
        <v>1E-3</v>
      </c>
      <c r="Y90" s="893">
        <v>1E-3</v>
      </c>
      <c r="Z90" s="891">
        <v>2E-3</v>
      </c>
      <c r="AA90" s="892">
        <v>4.0000000000000001E-3</v>
      </c>
      <c r="AB90" s="892">
        <v>4.0000000000000001E-3</v>
      </c>
      <c r="AC90" s="893">
        <v>2E-3</v>
      </c>
      <c r="AD90" s="891">
        <v>0.183</v>
      </c>
      <c r="AE90" s="892">
        <v>9.5000000000000001E-2</v>
      </c>
      <c r="AF90" s="892">
        <v>0.114</v>
      </c>
      <c r="AG90" s="893">
        <v>0.13300000000000001</v>
      </c>
      <c r="AH90" s="788">
        <v>356</v>
      </c>
      <c r="AI90" s="789">
        <v>297</v>
      </c>
      <c r="AJ90" s="790">
        <v>329</v>
      </c>
    </row>
    <row r="91" spans="1:36" ht="12.75" customHeight="1" x14ac:dyDescent="0.2">
      <c r="A91" s="268" t="s">
        <v>1101</v>
      </c>
      <c r="B91" s="257" t="s">
        <v>287</v>
      </c>
      <c r="C91" s="258" t="s">
        <v>94</v>
      </c>
      <c r="D91" s="259" t="s">
        <v>1102</v>
      </c>
      <c r="E91" s="319" t="s">
        <v>1103</v>
      </c>
      <c r="F91" s="885">
        <v>0.6</v>
      </c>
      <c r="G91" s="886">
        <v>0.1</v>
      </c>
      <c r="H91" s="886">
        <v>0.1</v>
      </c>
      <c r="I91" s="887">
        <v>1.7</v>
      </c>
      <c r="J91" s="885">
        <v>0.1</v>
      </c>
      <c r="K91" s="886">
        <v>0.1</v>
      </c>
      <c r="L91" s="886">
        <v>0</v>
      </c>
      <c r="M91" s="887">
        <v>0.4</v>
      </c>
      <c r="N91" s="885">
        <v>1.2</v>
      </c>
      <c r="O91" s="886">
        <v>0.6</v>
      </c>
      <c r="P91" s="886">
        <v>0.8</v>
      </c>
      <c r="Q91" s="887">
        <v>0.9</v>
      </c>
      <c r="R91" s="888">
        <v>0.13100000000000001</v>
      </c>
      <c r="S91" s="889">
        <v>7.0000000000000007E-2</v>
      </c>
      <c r="T91" s="889">
        <v>0.13500000000000001</v>
      </c>
      <c r="U91" s="890">
        <v>0.246</v>
      </c>
      <c r="V91" s="891">
        <v>3.0000000000000001E-3</v>
      </c>
      <c r="W91" s="892">
        <v>3.0000000000000001E-3</v>
      </c>
      <c r="X91" s="892">
        <v>3.0000000000000001E-3</v>
      </c>
      <c r="Y91" s="893">
        <v>3.0000000000000001E-3</v>
      </c>
      <c r="Z91" s="891">
        <v>4.0000000000000001E-3</v>
      </c>
      <c r="AA91" s="892">
        <v>6.0000000000000001E-3</v>
      </c>
      <c r="AB91" s="892">
        <v>6.0000000000000001E-3</v>
      </c>
      <c r="AC91" s="893">
        <v>4.0000000000000001E-3</v>
      </c>
      <c r="AD91" s="891">
        <v>0.105</v>
      </c>
      <c r="AE91" s="892">
        <v>5.6000000000000001E-2</v>
      </c>
      <c r="AF91" s="892">
        <v>0.106</v>
      </c>
      <c r="AG91" s="893">
        <v>0.113</v>
      </c>
      <c r="AH91" s="788">
        <v>164</v>
      </c>
      <c r="AI91" s="789">
        <v>136</v>
      </c>
      <c r="AJ91" s="790">
        <v>151</v>
      </c>
    </row>
    <row r="92" spans="1:36" ht="12.75" customHeight="1" x14ac:dyDescent="0.2">
      <c r="A92" s="268" t="s">
        <v>1104</v>
      </c>
      <c r="B92" s="257" t="s">
        <v>287</v>
      </c>
      <c r="C92" s="258" t="s">
        <v>94</v>
      </c>
      <c r="D92" s="259" t="s">
        <v>1105</v>
      </c>
      <c r="E92" s="319" t="s">
        <v>1106</v>
      </c>
      <c r="F92" s="885">
        <v>0.6</v>
      </c>
      <c r="G92" s="886">
        <v>0.1</v>
      </c>
      <c r="H92" s="886">
        <v>0.1</v>
      </c>
      <c r="I92" s="887">
        <v>1.7</v>
      </c>
      <c r="J92" s="885">
        <v>0.1</v>
      </c>
      <c r="K92" s="886">
        <v>0.1</v>
      </c>
      <c r="L92" s="886">
        <v>0</v>
      </c>
      <c r="M92" s="887">
        <v>0.4</v>
      </c>
      <c r="N92" s="885">
        <v>1.2</v>
      </c>
      <c r="O92" s="886">
        <v>0.6</v>
      </c>
      <c r="P92" s="886">
        <v>0.8</v>
      </c>
      <c r="Q92" s="887">
        <v>0.9</v>
      </c>
      <c r="R92" s="888">
        <v>0.13100000000000001</v>
      </c>
      <c r="S92" s="889">
        <v>7.0000000000000007E-2</v>
      </c>
      <c r="T92" s="889">
        <v>0.13500000000000001</v>
      </c>
      <c r="U92" s="890">
        <v>0.246</v>
      </c>
      <c r="V92" s="891">
        <v>3.0000000000000001E-3</v>
      </c>
      <c r="W92" s="892">
        <v>3.0000000000000001E-3</v>
      </c>
      <c r="X92" s="892">
        <v>3.0000000000000001E-3</v>
      </c>
      <c r="Y92" s="893">
        <v>3.0000000000000001E-3</v>
      </c>
      <c r="Z92" s="891">
        <v>4.0000000000000001E-3</v>
      </c>
      <c r="AA92" s="892">
        <v>6.0000000000000001E-3</v>
      </c>
      <c r="AB92" s="892">
        <v>6.0000000000000001E-3</v>
      </c>
      <c r="AC92" s="893">
        <v>4.0000000000000001E-3</v>
      </c>
      <c r="AD92" s="891">
        <v>0.105</v>
      </c>
      <c r="AE92" s="892">
        <v>5.6000000000000001E-2</v>
      </c>
      <c r="AF92" s="892">
        <v>0.106</v>
      </c>
      <c r="AG92" s="893">
        <v>0.113</v>
      </c>
      <c r="AH92" s="788">
        <v>242</v>
      </c>
      <c r="AI92" s="789">
        <v>202</v>
      </c>
      <c r="AJ92" s="790">
        <v>223</v>
      </c>
    </row>
    <row r="93" spans="1:36" ht="12.75" customHeight="1" x14ac:dyDescent="0.2">
      <c r="A93" s="268" t="s">
        <v>1107</v>
      </c>
      <c r="B93" s="257" t="s">
        <v>287</v>
      </c>
      <c r="C93" s="258" t="s">
        <v>94</v>
      </c>
      <c r="D93" s="259" t="s">
        <v>1108</v>
      </c>
      <c r="E93" s="319" t="s">
        <v>1106</v>
      </c>
      <c r="F93" s="885">
        <v>0.8</v>
      </c>
      <c r="G93" s="886">
        <v>0.1</v>
      </c>
      <c r="H93" s="886">
        <v>0.2</v>
      </c>
      <c r="I93" s="887">
        <v>1.7</v>
      </c>
      <c r="J93" s="885">
        <v>0.2</v>
      </c>
      <c r="K93" s="886">
        <v>0.1</v>
      </c>
      <c r="L93" s="886">
        <v>0</v>
      </c>
      <c r="M93" s="887">
        <v>0.4</v>
      </c>
      <c r="N93" s="885">
        <v>1.4</v>
      </c>
      <c r="O93" s="886">
        <v>0.8</v>
      </c>
      <c r="P93" s="886">
        <v>1</v>
      </c>
      <c r="Q93" s="887">
        <v>0.9</v>
      </c>
      <c r="R93" s="888">
        <v>0.17799999999999999</v>
      </c>
      <c r="S93" s="889">
        <v>9.9000000000000005E-2</v>
      </c>
      <c r="T93" s="889">
        <v>0.192</v>
      </c>
      <c r="U93" s="890">
        <v>0.246</v>
      </c>
      <c r="V93" s="891">
        <v>3.0000000000000001E-3</v>
      </c>
      <c r="W93" s="892">
        <v>3.0000000000000001E-3</v>
      </c>
      <c r="X93" s="892">
        <v>3.0000000000000001E-3</v>
      </c>
      <c r="Y93" s="893">
        <v>3.0000000000000001E-3</v>
      </c>
      <c r="Z93" s="891">
        <v>4.0000000000000001E-3</v>
      </c>
      <c r="AA93" s="892">
        <v>6.0000000000000001E-3</v>
      </c>
      <c r="AB93" s="892">
        <v>6.0000000000000001E-3</v>
      </c>
      <c r="AC93" s="893">
        <v>4.0000000000000001E-3</v>
      </c>
      <c r="AD93" s="891">
        <v>0.14299999999999999</v>
      </c>
      <c r="AE93" s="892">
        <v>7.9000000000000001E-2</v>
      </c>
      <c r="AF93" s="892">
        <v>0.14899999999999999</v>
      </c>
      <c r="AG93" s="893">
        <v>0.154</v>
      </c>
      <c r="AH93" s="788">
        <v>466</v>
      </c>
      <c r="AI93" s="789">
        <v>389</v>
      </c>
      <c r="AJ93" s="790">
        <v>432</v>
      </c>
    </row>
    <row r="94" spans="1:36" ht="12.75" customHeight="1" x14ac:dyDescent="0.2">
      <c r="A94" s="268" t="s">
        <v>1109</v>
      </c>
      <c r="B94" s="257" t="s">
        <v>287</v>
      </c>
      <c r="C94" s="258" t="s">
        <v>94</v>
      </c>
      <c r="D94" s="259" t="s">
        <v>1110</v>
      </c>
      <c r="E94" s="319" t="s">
        <v>1036</v>
      </c>
      <c r="F94" s="885">
        <v>0.2</v>
      </c>
      <c r="G94" s="886">
        <v>0</v>
      </c>
      <c r="H94" s="886">
        <v>0.1</v>
      </c>
      <c r="I94" s="887">
        <v>2.1</v>
      </c>
      <c r="J94" s="885">
        <v>0</v>
      </c>
      <c r="K94" s="886">
        <v>0</v>
      </c>
      <c r="L94" s="886">
        <v>0</v>
      </c>
      <c r="M94" s="887">
        <v>0.1</v>
      </c>
      <c r="N94" s="885">
        <v>1</v>
      </c>
      <c r="O94" s="886">
        <v>0.7</v>
      </c>
      <c r="P94" s="886">
        <v>0.8</v>
      </c>
      <c r="Q94" s="887">
        <v>0.3</v>
      </c>
      <c r="R94" s="888">
        <v>4.3999999999999997E-2</v>
      </c>
      <c r="S94" s="889">
        <v>3.5999999999999997E-2</v>
      </c>
      <c r="T94" s="889">
        <v>7.3999999999999996E-2</v>
      </c>
      <c r="U94" s="890">
        <v>9.2999999999999999E-2</v>
      </c>
      <c r="V94" s="891">
        <v>3.0000000000000001E-3</v>
      </c>
      <c r="W94" s="892">
        <v>3.0000000000000001E-3</v>
      </c>
      <c r="X94" s="892">
        <v>3.0000000000000001E-3</v>
      </c>
      <c r="Y94" s="893">
        <v>3.0000000000000001E-3</v>
      </c>
      <c r="Z94" s="891">
        <v>8.9999999999999993E-3</v>
      </c>
      <c r="AA94" s="892">
        <v>4.0000000000000001E-3</v>
      </c>
      <c r="AB94" s="892">
        <v>4.0000000000000001E-3</v>
      </c>
      <c r="AC94" s="893">
        <v>0.01</v>
      </c>
      <c r="AD94" s="891">
        <v>3.6999999999999998E-2</v>
      </c>
      <c r="AE94" s="892">
        <v>3.1E-2</v>
      </c>
      <c r="AF94" s="892">
        <v>0.06</v>
      </c>
      <c r="AG94" s="893">
        <v>5.3999999999999999E-2</v>
      </c>
      <c r="AH94" s="788">
        <v>153</v>
      </c>
      <c r="AI94" s="789">
        <v>127</v>
      </c>
      <c r="AJ94" s="790">
        <v>141</v>
      </c>
    </row>
    <row r="95" spans="1:36" ht="12.75" customHeight="1" x14ac:dyDescent="0.2">
      <c r="A95" s="268" t="s">
        <v>1111</v>
      </c>
      <c r="B95" s="257" t="s">
        <v>287</v>
      </c>
      <c r="C95" s="258" t="s">
        <v>94</v>
      </c>
      <c r="D95" s="259" t="s">
        <v>1112</v>
      </c>
      <c r="E95" s="319" t="s">
        <v>1036</v>
      </c>
      <c r="F95" s="885">
        <v>0.2</v>
      </c>
      <c r="G95" s="886">
        <v>0</v>
      </c>
      <c r="H95" s="886">
        <v>0.1</v>
      </c>
      <c r="I95" s="887">
        <v>2.1</v>
      </c>
      <c r="J95" s="885">
        <v>0</v>
      </c>
      <c r="K95" s="886">
        <v>0</v>
      </c>
      <c r="L95" s="886">
        <v>0</v>
      </c>
      <c r="M95" s="887">
        <v>0.1</v>
      </c>
      <c r="N95" s="885">
        <v>1</v>
      </c>
      <c r="O95" s="886">
        <v>0.7</v>
      </c>
      <c r="P95" s="886">
        <v>0.8</v>
      </c>
      <c r="Q95" s="887">
        <v>0.3</v>
      </c>
      <c r="R95" s="888">
        <v>2.9000000000000001E-2</v>
      </c>
      <c r="S95" s="889">
        <v>2.3E-2</v>
      </c>
      <c r="T95" s="889">
        <v>4.8000000000000001E-2</v>
      </c>
      <c r="U95" s="890">
        <v>9.2999999999999999E-2</v>
      </c>
      <c r="V95" s="891">
        <v>3.0000000000000001E-3</v>
      </c>
      <c r="W95" s="892">
        <v>3.0000000000000001E-3</v>
      </c>
      <c r="X95" s="892">
        <v>3.0000000000000001E-3</v>
      </c>
      <c r="Y95" s="893">
        <v>3.0000000000000001E-3</v>
      </c>
      <c r="Z95" s="891">
        <v>8.9999999999999993E-3</v>
      </c>
      <c r="AA95" s="892">
        <v>4.0000000000000001E-3</v>
      </c>
      <c r="AB95" s="892">
        <v>4.0000000000000001E-3</v>
      </c>
      <c r="AC95" s="893">
        <v>0.01</v>
      </c>
      <c r="AD95" s="891">
        <v>2.1999999999999999E-2</v>
      </c>
      <c r="AE95" s="892">
        <v>1.7999999999999999E-2</v>
      </c>
      <c r="AF95" s="892">
        <v>3.5999999999999997E-2</v>
      </c>
      <c r="AG95" s="893">
        <v>3.2000000000000001E-2</v>
      </c>
      <c r="AH95" s="788">
        <v>143</v>
      </c>
      <c r="AI95" s="789">
        <v>119</v>
      </c>
      <c r="AJ95" s="790">
        <v>131</v>
      </c>
    </row>
    <row r="96" spans="1:36" ht="12.75" customHeight="1" x14ac:dyDescent="0.2">
      <c r="A96" s="268" t="s">
        <v>1113</v>
      </c>
      <c r="B96" s="257" t="s">
        <v>287</v>
      </c>
      <c r="C96" s="258" t="s">
        <v>94</v>
      </c>
      <c r="D96" s="259" t="s">
        <v>1114</v>
      </c>
      <c r="E96" s="319" t="s">
        <v>1115</v>
      </c>
      <c r="F96" s="885">
        <v>0.2</v>
      </c>
      <c r="G96" s="886">
        <v>0</v>
      </c>
      <c r="H96" s="886">
        <v>0.1</v>
      </c>
      <c r="I96" s="887">
        <v>2.1</v>
      </c>
      <c r="J96" s="885">
        <v>0</v>
      </c>
      <c r="K96" s="886">
        <v>0</v>
      </c>
      <c r="L96" s="886">
        <v>0</v>
      </c>
      <c r="M96" s="887">
        <v>0.1</v>
      </c>
      <c r="N96" s="885">
        <v>1</v>
      </c>
      <c r="O96" s="886">
        <v>0.7</v>
      </c>
      <c r="P96" s="886">
        <v>0.8</v>
      </c>
      <c r="Q96" s="887">
        <v>0.3</v>
      </c>
      <c r="R96" s="888">
        <v>4.3999999999999997E-2</v>
      </c>
      <c r="S96" s="889">
        <v>3.5999999999999997E-2</v>
      </c>
      <c r="T96" s="889">
        <v>7.3999999999999996E-2</v>
      </c>
      <c r="U96" s="890">
        <v>9.2999999999999999E-2</v>
      </c>
      <c r="V96" s="891">
        <v>3.0000000000000001E-3</v>
      </c>
      <c r="W96" s="892">
        <v>3.0000000000000001E-3</v>
      </c>
      <c r="X96" s="892">
        <v>3.0000000000000001E-3</v>
      </c>
      <c r="Y96" s="893">
        <v>3.0000000000000001E-3</v>
      </c>
      <c r="Z96" s="891">
        <v>8.9999999999999993E-3</v>
      </c>
      <c r="AA96" s="892">
        <v>4.0000000000000001E-3</v>
      </c>
      <c r="AB96" s="892">
        <v>4.0000000000000001E-3</v>
      </c>
      <c r="AC96" s="893">
        <v>0.01</v>
      </c>
      <c r="AD96" s="891">
        <v>3.6999999999999998E-2</v>
      </c>
      <c r="AE96" s="892">
        <v>3.1E-2</v>
      </c>
      <c r="AF96" s="892">
        <v>0.06</v>
      </c>
      <c r="AG96" s="893">
        <v>5.3999999999999999E-2</v>
      </c>
      <c r="AH96" s="788">
        <v>211</v>
      </c>
      <c r="AI96" s="789">
        <v>175</v>
      </c>
      <c r="AJ96" s="790">
        <v>194</v>
      </c>
    </row>
    <row r="97" spans="1:36" ht="12.75" customHeight="1" x14ac:dyDescent="0.2">
      <c r="A97" s="268" t="s">
        <v>1116</v>
      </c>
      <c r="B97" s="257" t="s">
        <v>287</v>
      </c>
      <c r="C97" s="258" t="s">
        <v>94</v>
      </c>
      <c r="D97" s="259" t="s">
        <v>1117</v>
      </c>
      <c r="E97" s="319" t="s">
        <v>1115</v>
      </c>
      <c r="F97" s="885">
        <v>0.2</v>
      </c>
      <c r="G97" s="886">
        <v>0</v>
      </c>
      <c r="H97" s="886">
        <v>0.1</v>
      </c>
      <c r="I97" s="887">
        <v>2.1</v>
      </c>
      <c r="J97" s="885">
        <v>0</v>
      </c>
      <c r="K97" s="886">
        <v>0</v>
      </c>
      <c r="L97" s="886">
        <v>0</v>
      </c>
      <c r="M97" s="887">
        <v>0.1</v>
      </c>
      <c r="N97" s="885">
        <v>1</v>
      </c>
      <c r="O97" s="886">
        <v>0.7</v>
      </c>
      <c r="P97" s="886">
        <v>0.8</v>
      </c>
      <c r="Q97" s="887">
        <v>0.3</v>
      </c>
      <c r="R97" s="888">
        <v>2.9000000000000001E-2</v>
      </c>
      <c r="S97" s="889">
        <v>2.3E-2</v>
      </c>
      <c r="T97" s="889">
        <v>4.8000000000000001E-2</v>
      </c>
      <c r="U97" s="890">
        <v>9.2999999999999999E-2</v>
      </c>
      <c r="V97" s="891">
        <v>3.0000000000000001E-3</v>
      </c>
      <c r="W97" s="892">
        <v>3.0000000000000001E-3</v>
      </c>
      <c r="X97" s="892">
        <v>3.0000000000000001E-3</v>
      </c>
      <c r="Y97" s="893">
        <v>3.0000000000000001E-3</v>
      </c>
      <c r="Z97" s="891">
        <v>8.9999999999999993E-3</v>
      </c>
      <c r="AA97" s="892">
        <v>4.0000000000000001E-3</v>
      </c>
      <c r="AB97" s="892">
        <v>4.0000000000000001E-3</v>
      </c>
      <c r="AC97" s="893">
        <v>0.01</v>
      </c>
      <c r="AD97" s="891">
        <v>2.1999999999999999E-2</v>
      </c>
      <c r="AE97" s="892">
        <v>1.7999999999999999E-2</v>
      </c>
      <c r="AF97" s="892">
        <v>3.5999999999999997E-2</v>
      </c>
      <c r="AG97" s="893">
        <v>3.2000000000000001E-2</v>
      </c>
      <c r="AH97" s="788">
        <v>176</v>
      </c>
      <c r="AI97" s="789">
        <v>146</v>
      </c>
      <c r="AJ97" s="790">
        <v>162</v>
      </c>
    </row>
    <row r="98" spans="1:36" ht="12.75" customHeight="1" x14ac:dyDescent="0.2">
      <c r="A98" s="268" t="s">
        <v>1118</v>
      </c>
      <c r="B98" s="257" t="s">
        <v>287</v>
      </c>
      <c r="C98" s="258" t="s">
        <v>94</v>
      </c>
      <c r="D98" s="259" t="s">
        <v>1119</v>
      </c>
      <c r="E98" s="319" t="s">
        <v>1115</v>
      </c>
      <c r="F98" s="885">
        <v>0.3</v>
      </c>
      <c r="G98" s="886">
        <v>0</v>
      </c>
      <c r="H98" s="886">
        <v>0.1</v>
      </c>
      <c r="I98" s="887">
        <v>2.1</v>
      </c>
      <c r="J98" s="885">
        <v>0</v>
      </c>
      <c r="K98" s="886">
        <v>0</v>
      </c>
      <c r="L98" s="886">
        <v>0</v>
      </c>
      <c r="M98" s="887">
        <v>0.1</v>
      </c>
      <c r="N98" s="885">
        <v>1.2</v>
      </c>
      <c r="O98" s="886">
        <v>0.8</v>
      </c>
      <c r="P98" s="886">
        <v>1</v>
      </c>
      <c r="Q98" s="887">
        <v>0.3</v>
      </c>
      <c r="R98" s="888">
        <v>6.3E-2</v>
      </c>
      <c r="S98" s="889">
        <v>5.0999999999999997E-2</v>
      </c>
      <c r="T98" s="889">
        <v>0.105</v>
      </c>
      <c r="U98" s="890">
        <v>9.2999999999999999E-2</v>
      </c>
      <c r="V98" s="891">
        <v>3.0000000000000001E-3</v>
      </c>
      <c r="W98" s="892">
        <v>3.0000000000000001E-3</v>
      </c>
      <c r="X98" s="892">
        <v>3.0000000000000001E-3</v>
      </c>
      <c r="Y98" s="893">
        <v>3.0000000000000001E-3</v>
      </c>
      <c r="Z98" s="891">
        <v>8.9999999999999993E-3</v>
      </c>
      <c r="AA98" s="892">
        <v>4.0000000000000001E-3</v>
      </c>
      <c r="AB98" s="892">
        <v>4.0000000000000001E-3</v>
      </c>
      <c r="AC98" s="893">
        <v>0.01</v>
      </c>
      <c r="AD98" s="891">
        <v>5.2999999999999999E-2</v>
      </c>
      <c r="AE98" s="892">
        <v>4.3999999999999997E-2</v>
      </c>
      <c r="AF98" s="892">
        <v>8.5000000000000006E-2</v>
      </c>
      <c r="AG98" s="893">
        <v>7.6999999999999999E-2</v>
      </c>
      <c r="AH98" s="788">
        <v>360</v>
      </c>
      <c r="AI98" s="789">
        <v>300</v>
      </c>
      <c r="AJ98" s="790">
        <v>333</v>
      </c>
    </row>
    <row r="99" spans="1:36" ht="12.75" customHeight="1" x14ac:dyDescent="0.2">
      <c r="A99" s="268" t="s">
        <v>1120</v>
      </c>
      <c r="B99" s="257" t="s">
        <v>287</v>
      </c>
      <c r="C99" s="258" t="s">
        <v>94</v>
      </c>
      <c r="D99" s="259" t="s">
        <v>1121</v>
      </c>
      <c r="E99" s="319" t="s">
        <v>1115</v>
      </c>
      <c r="F99" s="885">
        <v>0.3</v>
      </c>
      <c r="G99" s="886">
        <v>0</v>
      </c>
      <c r="H99" s="886">
        <v>0.1</v>
      </c>
      <c r="I99" s="887">
        <v>2.1</v>
      </c>
      <c r="J99" s="885">
        <v>0</v>
      </c>
      <c r="K99" s="886">
        <v>0</v>
      </c>
      <c r="L99" s="886">
        <v>0</v>
      </c>
      <c r="M99" s="887">
        <v>0.1</v>
      </c>
      <c r="N99" s="885">
        <v>1.2</v>
      </c>
      <c r="O99" s="886">
        <v>0.8</v>
      </c>
      <c r="P99" s="886">
        <v>1</v>
      </c>
      <c r="Q99" s="887">
        <v>0.3</v>
      </c>
      <c r="R99" s="888">
        <v>4.1000000000000002E-2</v>
      </c>
      <c r="S99" s="889">
        <v>3.3000000000000002E-2</v>
      </c>
      <c r="T99" s="889">
        <v>6.8000000000000005E-2</v>
      </c>
      <c r="U99" s="890">
        <v>9.2999999999999999E-2</v>
      </c>
      <c r="V99" s="891">
        <v>3.0000000000000001E-3</v>
      </c>
      <c r="W99" s="892">
        <v>3.0000000000000001E-3</v>
      </c>
      <c r="X99" s="892">
        <v>3.0000000000000001E-3</v>
      </c>
      <c r="Y99" s="893">
        <v>3.0000000000000001E-3</v>
      </c>
      <c r="Z99" s="891">
        <v>8.9999999999999993E-3</v>
      </c>
      <c r="AA99" s="892">
        <v>4.0000000000000001E-3</v>
      </c>
      <c r="AB99" s="892">
        <v>4.0000000000000001E-3</v>
      </c>
      <c r="AC99" s="893">
        <v>0.01</v>
      </c>
      <c r="AD99" s="891">
        <v>3.2000000000000001E-2</v>
      </c>
      <c r="AE99" s="892">
        <v>2.5999999999999999E-2</v>
      </c>
      <c r="AF99" s="892">
        <v>5.0999999999999997E-2</v>
      </c>
      <c r="AG99" s="893">
        <v>4.5999999999999999E-2</v>
      </c>
      <c r="AH99" s="788">
        <v>254</v>
      </c>
      <c r="AI99" s="789">
        <v>211</v>
      </c>
      <c r="AJ99" s="790">
        <v>234</v>
      </c>
    </row>
    <row r="100" spans="1:36" ht="12.75" customHeight="1" x14ac:dyDescent="0.2">
      <c r="A100" s="268" t="s">
        <v>1122</v>
      </c>
      <c r="B100" s="257" t="s">
        <v>287</v>
      </c>
      <c r="C100" s="258" t="s">
        <v>94</v>
      </c>
      <c r="D100" s="259" t="s">
        <v>1123</v>
      </c>
      <c r="E100" s="319" t="s">
        <v>1038</v>
      </c>
      <c r="F100" s="885">
        <v>0</v>
      </c>
      <c r="G100" s="886">
        <v>0</v>
      </c>
      <c r="H100" s="886">
        <v>0.1</v>
      </c>
      <c r="I100" s="887">
        <v>1.4</v>
      </c>
      <c r="J100" s="885">
        <v>0</v>
      </c>
      <c r="K100" s="886">
        <v>0</v>
      </c>
      <c r="L100" s="886">
        <v>0</v>
      </c>
      <c r="M100" s="887">
        <v>0.1</v>
      </c>
      <c r="N100" s="885">
        <v>0.6</v>
      </c>
      <c r="O100" s="886">
        <v>0.5</v>
      </c>
      <c r="P100" s="886">
        <v>0.6</v>
      </c>
      <c r="Q100" s="887">
        <v>0.1</v>
      </c>
      <c r="R100" s="888">
        <v>3.3000000000000002E-2</v>
      </c>
      <c r="S100" s="889">
        <v>1.6E-2</v>
      </c>
      <c r="T100" s="889">
        <v>3.5000000000000003E-2</v>
      </c>
      <c r="U100" s="890">
        <v>3.6999999999999998E-2</v>
      </c>
      <c r="V100" s="891">
        <v>2E-3</v>
      </c>
      <c r="W100" s="892">
        <v>2E-3</v>
      </c>
      <c r="X100" s="892">
        <v>2E-3</v>
      </c>
      <c r="Y100" s="893">
        <v>2E-3</v>
      </c>
      <c r="Z100" s="891">
        <v>8.9999999999999993E-3</v>
      </c>
      <c r="AA100" s="892">
        <v>4.0000000000000001E-3</v>
      </c>
      <c r="AB100" s="892">
        <v>4.0000000000000001E-3</v>
      </c>
      <c r="AC100" s="893">
        <v>0.01</v>
      </c>
      <c r="AD100" s="891">
        <v>2.9000000000000001E-2</v>
      </c>
      <c r="AE100" s="892">
        <v>1.4E-2</v>
      </c>
      <c r="AF100" s="892">
        <v>0.03</v>
      </c>
      <c r="AG100" s="893">
        <v>3.7999999999999999E-2</v>
      </c>
      <c r="AH100" s="788">
        <v>144</v>
      </c>
      <c r="AI100" s="789">
        <v>120</v>
      </c>
      <c r="AJ100" s="790">
        <v>133</v>
      </c>
    </row>
    <row r="101" spans="1:36" ht="12.75" customHeight="1" x14ac:dyDescent="0.2">
      <c r="A101" s="268" t="s">
        <v>1124</v>
      </c>
      <c r="B101" s="257" t="s">
        <v>287</v>
      </c>
      <c r="C101" s="258" t="s">
        <v>94</v>
      </c>
      <c r="D101" s="259" t="s">
        <v>1125</v>
      </c>
      <c r="E101" s="319" t="s">
        <v>1038</v>
      </c>
      <c r="F101" s="885">
        <v>0</v>
      </c>
      <c r="G101" s="886">
        <v>0</v>
      </c>
      <c r="H101" s="886">
        <v>0.1</v>
      </c>
      <c r="I101" s="887">
        <v>1.4</v>
      </c>
      <c r="J101" s="885">
        <v>0</v>
      </c>
      <c r="K101" s="886">
        <v>0</v>
      </c>
      <c r="L101" s="886">
        <v>0</v>
      </c>
      <c r="M101" s="887">
        <v>0.1</v>
      </c>
      <c r="N101" s="885">
        <v>0.6</v>
      </c>
      <c r="O101" s="886">
        <v>0.5</v>
      </c>
      <c r="P101" s="886">
        <v>0.6</v>
      </c>
      <c r="Q101" s="887">
        <v>0.1</v>
      </c>
      <c r="R101" s="888">
        <v>0</v>
      </c>
      <c r="S101" s="889">
        <v>2E-3</v>
      </c>
      <c r="T101" s="889">
        <v>2E-3</v>
      </c>
      <c r="U101" s="890">
        <v>3.6999999999999998E-2</v>
      </c>
      <c r="V101" s="891">
        <v>2E-3</v>
      </c>
      <c r="W101" s="892">
        <v>2E-3</v>
      </c>
      <c r="X101" s="892">
        <v>2E-3</v>
      </c>
      <c r="Y101" s="893">
        <v>2E-3</v>
      </c>
      <c r="Z101" s="891">
        <v>8.9999999999999993E-3</v>
      </c>
      <c r="AA101" s="892">
        <v>4.0000000000000001E-3</v>
      </c>
      <c r="AB101" s="892">
        <v>4.0000000000000001E-3</v>
      </c>
      <c r="AC101" s="893">
        <v>0.01</v>
      </c>
      <c r="AD101" s="891">
        <v>0</v>
      </c>
      <c r="AE101" s="892">
        <v>1E-3</v>
      </c>
      <c r="AF101" s="892">
        <v>1E-3</v>
      </c>
      <c r="AG101" s="893">
        <v>1E-3</v>
      </c>
      <c r="AH101" s="788">
        <v>147</v>
      </c>
      <c r="AI101" s="789">
        <v>122</v>
      </c>
      <c r="AJ101" s="790">
        <v>135</v>
      </c>
    </row>
    <row r="102" spans="1:36" ht="12.75" customHeight="1" x14ac:dyDescent="0.2">
      <c r="A102" s="268" t="s">
        <v>1126</v>
      </c>
      <c r="B102" s="257" t="s">
        <v>287</v>
      </c>
      <c r="C102" s="258" t="s">
        <v>94</v>
      </c>
      <c r="D102" s="259" t="s">
        <v>1127</v>
      </c>
      <c r="E102" s="319" t="s">
        <v>1038</v>
      </c>
      <c r="F102" s="885">
        <v>0</v>
      </c>
      <c r="G102" s="886">
        <v>0</v>
      </c>
      <c r="H102" s="886">
        <v>0.1</v>
      </c>
      <c r="I102" s="887">
        <v>1.4</v>
      </c>
      <c r="J102" s="885">
        <v>0</v>
      </c>
      <c r="K102" s="886">
        <v>0</v>
      </c>
      <c r="L102" s="886">
        <v>0</v>
      </c>
      <c r="M102" s="887">
        <v>0.1</v>
      </c>
      <c r="N102" s="885">
        <v>0.6</v>
      </c>
      <c r="O102" s="886">
        <v>0.5</v>
      </c>
      <c r="P102" s="886">
        <v>0.6</v>
      </c>
      <c r="Q102" s="887">
        <v>0.1</v>
      </c>
      <c r="R102" s="888">
        <v>2.1000000000000001E-2</v>
      </c>
      <c r="S102" s="889">
        <v>1.0999999999999999E-2</v>
      </c>
      <c r="T102" s="889">
        <v>2.3E-2</v>
      </c>
      <c r="U102" s="890">
        <v>3.6999999999999998E-2</v>
      </c>
      <c r="V102" s="891">
        <v>2E-3</v>
      </c>
      <c r="W102" s="892">
        <v>2E-3</v>
      </c>
      <c r="X102" s="892">
        <v>2E-3</v>
      </c>
      <c r="Y102" s="893">
        <v>2E-3</v>
      </c>
      <c r="Z102" s="891">
        <v>8.9999999999999993E-3</v>
      </c>
      <c r="AA102" s="892">
        <v>4.0000000000000001E-3</v>
      </c>
      <c r="AB102" s="892">
        <v>4.0000000000000001E-3</v>
      </c>
      <c r="AC102" s="893">
        <v>0.01</v>
      </c>
      <c r="AD102" s="891">
        <v>1.9E-2</v>
      </c>
      <c r="AE102" s="892">
        <v>8.9999999999999993E-3</v>
      </c>
      <c r="AF102" s="892">
        <v>0.02</v>
      </c>
      <c r="AG102" s="893">
        <v>2.4E-2</v>
      </c>
      <c r="AH102" s="788">
        <v>142</v>
      </c>
      <c r="AI102" s="789">
        <v>119</v>
      </c>
      <c r="AJ102" s="790">
        <v>131</v>
      </c>
    </row>
    <row r="103" spans="1:36" ht="12.75" customHeight="1" x14ac:dyDescent="0.2">
      <c r="A103" s="268" t="s">
        <v>1128</v>
      </c>
      <c r="B103" s="257" t="s">
        <v>287</v>
      </c>
      <c r="C103" s="258" t="s">
        <v>94</v>
      </c>
      <c r="D103" s="259" t="s">
        <v>1129</v>
      </c>
      <c r="E103" s="319" t="s">
        <v>1130</v>
      </c>
      <c r="F103" s="885">
        <v>0</v>
      </c>
      <c r="G103" s="886">
        <v>0</v>
      </c>
      <c r="H103" s="886">
        <v>0.1</v>
      </c>
      <c r="I103" s="887">
        <v>1.4</v>
      </c>
      <c r="J103" s="885">
        <v>0</v>
      </c>
      <c r="K103" s="886">
        <v>0</v>
      </c>
      <c r="L103" s="886">
        <v>0</v>
      </c>
      <c r="M103" s="887">
        <v>0.1</v>
      </c>
      <c r="N103" s="885">
        <v>0.6</v>
      </c>
      <c r="O103" s="886">
        <v>0.5</v>
      </c>
      <c r="P103" s="886">
        <v>0.6</v>
      </c>
      <c r="Q103" s="887">
        <v>0.1</v>
      </c>
      <c r="R103" s="888">
        <v>3.3000000000000002E-2</v>
      </c>
      <c r="S103" s="889">
        <v>1.6E-2</v>
      </c>
      <c r="T103" s="889">
        <v>3.5000000000000003E-2</v>
      </c>
      <c r="U103" s="890">
        <v>3.6999999999999998E-2</v>
      </c>
      <c r="V103" s="891">
        <v>2E-3</v>
      </c>
      <c r="W103" s="892">
        <v>2E-3</v>
      </c>
      <c r="X103" s="892">
        <v>2E-3</v>
      </c>
      <c r="Y103" s="893">
        <v>2E-3</v>
      </c>
      <c r="Z103" s="891">
        <v>8.9999999999999993E-3</v>
      </c>
      <c r="AA103" s="892">
        <v>4.0000000000000001E-3</v>
      </c>
      <c r="AB103" s="892">
        <v>4.0000000000000001E-3</v>
      </c>
      <c r="AC103" s="893">
        <v>0.01</v>
      </c>
      <c r="AD103" s="891">
        <v>2.9000000000000001E-2</v>
      </c>
      <c r="AE103" s="892">
        <v>1.4E-2</v>
      </c>
      <c r="AF103" s="892">
        <v>0.03</v>
      </c>
      <c r="AG103" s="893">
        <v>3.7999999999999999E-2</v>
      </c>
      <c r="AH103" s="788">
        <v>191</v>
      </c>
      <c r="AI103" s="789">
        <v>159</v>
      </c>
      <c r="AJ103" s="790">
        <v>176</v>
      </c>
    </row>
    <row r="104" spans="1:36" ht="12.75" customHeight="1" x14ac:dyDescent="0.2">
      <c r="A104" s="268" t="s">
        <v>1131</v>
      </c>
      <c r="B104" s="257" t="s">
        <v>287</v>
      </c>
      <c r="C104" s="258" t="s">
        <v>94</v>
      </c>
      <c r="D104" s="259" t="s">
        <v>1132</v>
      </c>
      <c r="E104" s="319" t="s">
        <v>1130</v>
      </c>
      <c r="F104" s="885">
        <v>0</v>
      </c>
      <c r="G104" s="886">
        <v>0</v>
      </c>
      <c r="H104" s="886">
        <v>0.1</v>
      </c>
      <c r="I104" s="887">
        <v>1.4</v>
      </c>
      <c r="J104" s="885">
        <v>0</v>
      </c>
      <c r="K104" s="886">
        <v>0</v>
      </c>
      <c r="L104" s="886">
        <v>0</v>
      </c>
      <c r="M104" s="887">
        <v>0.1</v>
      </c>
      <c r="N104" s="885">
        <v>0.6</v>
      </c>
      <c r="O104" s="886">
        <v>0.5</v>
      </c>
      <c r="P104" s="886">
        <v>0.6</v>
      </c>
      <c r="Q104" s="887">
        <v>0.1</v>
      </c>
      <c r="R104" s="888">
        <v>0</v>
      </c>
      <c r="S104" s="889">
        <v>1E-3</v>
      </c>
      <c r="T104" s="889">
        <v>2E-3</v>
      </c>
      <c r="U104" s="890">
        <v>3.6999999999999998E-2</v>
      </c>
      <c r="V104" s="891">
        <v>2E-3</v>
      </c>
      <c r="W104" s="892">
        <v>2E-3</v>
      </c>
      <c r="X104" s="892">
        <v>2E-3</v>
      </c>
      <c r="Y104" s="893">
        <v>2E-3</v>
      </c>
      <c r="Z104" s="891">
        <v>8.9999999999999993E-3</v>
      </c>
      <c r="AA104" s="892">
        <v>4.0000000000000001E-3</v>
      </c>
      <c r="AB104" s="892">
        <v>4.0000000000000001E-3</v>
      </c>
      <c r="AC104" s="893">
        <v>0.01</v>
      </c>
      <c r="AD104" s="891">
        <v>0</v>
      </c>
      <c r="AE104" s="892">
        <v>0</v>
      </c>
      <c r="AF104" s="892">
        <v>1E-3</v>
      </c>
      <c r="AG104" s="893">
        <v>1E-3</v>
      </c>
      <c r="AH104" s="788">
        <v>170</v>
      </c>
      <c r="AI104" s="789">
        <v>141</v>
      </c>
      <c r="AJ104" s="790">
        <v>156</v>
      </c>
    </row>
    <row r="105" spans="1:36" ht="12.75" customHeight="1" x14ac:dyDescent="0.2">
      <c r="A105" s="268" t="s">
        <v>1133</v>
      </c>
      <c r="B105" s="257" t="s">
        <v>287</v>
      </c>
      <c r="C105" s="258" t="s">
        <v>94</v>
      </c>
      <c r="D105" s="259" t="s">
        <v>1134</v>
      </c>
      <c r="E105" s="319" t="s">
        <v>1130</v>
      </c>
      <c r="F105" s="885">
        <v>0</v>
      </c>
      <c r="G105" s="886">
        <v>0</v>
      </c>
      <c r="H105" s="886">
        <v>0.1</v>
      </c>
      <c r="I105" s="887">
        <v>1.4</v>
      </c>
      <c r="J105" s="885">
        <v>0</v>
      </c>
      <c r="K105" s="886">
        <v>0</v>
      </c>
      <c r="L105" s="886">
        <v>0</v>
      </c>
      <c r="M105" s="887">
        <v>0.1</v>
      </c>
      <c r="N105" s="885">
        <v>0.6</v>
      </c>
      <c r="O105" s="886">
        <v>0.5</v>
      </c>
      <c r="P105" s="886">
        <v>0.6</v>
      </c>
      <c r="Q105" s="887">
        <v>0.1</v>
      </c>
      <c r="R105" s="888">
        <v>2.1000000000000001E-2</v>
      </c>
      <c r="S105" s="889">
        <v>1.0999999999999999E-2</v>
      </c>
      <c r="T105" s="889">
        <v>2.3E-2</v>
      </c>
      <c r="U105" s="890">
        <v>3.6999999999999998E-2</v>
      </c>
      <c r="V105" s="891">
        <v>2E-3</v>
      </c>
      <c r="W105" s="892">
        <v>2E-3</v>
      </c>
      <c r="X105" s="892">
        <v>2E-3</v>
      </c>
      <c r="Y105" s="893">
        <v>2E-3</v>
      </c>
      <c r="Z105" s="891">
        <v>8.9999999999999993E-3</v>
      </c>
      <c r="AA105" s="892">
        <v>4.0000000000000001E-3</v>
      </c>
      <c r="AB105" s="892">
        <v>4.0000000000000001E-3</v>
      </c>
      <c r="AC105" s="893">
        <v>0.01</v>
      </c>
      <c r="AD105" s="891">
        <v>1.9E-2</v>
      </c>
      <c r="AE105" s="892">
        <v>8.9999999999999993E-3</v>
      </c>
      <c r="AF105" s="892">
        <v>0.02</v>
      </c>
      <c r="AG105" s="893">
        <v>2.4E-2</v>
      </c>
      <c r="AH105" s="788">
        <v>181</v>
      </c>
      <c r="AI105" s="789">
        <v>151</v>
      </c>
      <c r="AJ105" s="790">
        <v>167</v>
      </c>
    </row>
    <row r="106" spans="1:36" ht="12.75" customHeight="1" x14ac:dyDescent="0.2">
      <c r="A106" s="268" t="s">
        <v>1135</v>
      </c>
      <c r="B106" s="257" t="s">
        <v>287</v>
      </c>
      <c r="C106" s="258" t="s">
        <v>94</v>
      </c>
      <c r="D106" s="259" t="s">
        <v>1136</v>
      </c>
      <c r="E106" s="319" t="s">
        <v>1130</v>
      </c>
      <c r="F106" s="885">
        <v>0</v>
      </c>
      <c r="G106" s="886">
        <v>0</v>
      </c>
      <c r="H106" s="886">
        <v>0.1</v>
      </c>
      <c r="I106" s="887">
        <v>1.4</v>
      </c>
      <c r="J106" s="885">
        <v>0</v>
      </c>
      <c r="K106" s="886">
        <v>0</v>
      </c>
      <c r="L106" s="886">
        <v>0</v>
      </c>
      <c r="M106" s="887">
        <v>0.1</v>
      </c>
      <c r="N106" s="885">
        <v>1.4</v>
      </c>
      <c r="O106" s="886">
        <v>0.9</v>
      </c>
      <c r="P106" s="886">
        <v>1.3</v>
      </c>
      <c r="Q106" s="887">
        <v>0.1</v>
      </c>
      <c r="R106" s="888">
        <v>7.9000000000000001E-2</v>
      </c>
      <c r="S106" s="889">
        <v>3.9E-2</v>
      </c>
      <c r="T106" s="889">
        <v>8.4000000000000005E-2</v>
      </c>
      <c r="U106" s="890">
        <v>3.6999999999999998E-2</v>
      </c>
      <c r="V106" s="891">
        <v>2E-3</v>
      </c>
      <c r="W106" s="892">
        <v>2E-3</v>
      </c>
      <c r="X106" s="892">
        <v>2E-3</v>
      </c>
      <c r="Y106" s="893">
        <v>2E-3</v>
      </c>
      <c r="Z106" s="891">
        <v>8.9999999999999993E-3</v>
      </c>
      <c r="AA106" s="892">
        <v>4.0000000000000001E-3</v>
      </c>
      <c r="AB106" s="892">
        <v>4.0000000000000001E-3</v>
      </c>
      <c r="AC106" s="893">
        <v>0.01</v>
      </c>
      <c r="AD106" s="891">
        <v>6.8000000000000005E-2</v>
      </c>
      <c r="AE106" s="892">
        <v>3.4000000000000002E-2</v>
      </c>
      <c r="AF106" s="892">
        <v>7.0999999999999994E-2</v>
      </c>
      <c r="AG106" s="893">
        <v>0.09</v>
      </c>
      <c r="AH106" s="788">
        <v>337</v>
      </c>
      <c r="AI106" s="789">
        <v>281</v>
      </c>
      <c r="AJ106" s="790">
        <v>312</v>
      </c>
    </row>
    <row r="107" spans="1:36" ht="12.75" customHeight="1" x14ac:dyDescent="0.2">
      <c r="A107" s="268" t="s">
        <v>1137</v>
      </c>
      <c r="B107" s="257" t="s">
        <v>287</v>
      </c>
      <c r="C107" s="258" t="s">
        <v>94</v>
      </c>
      <c r="D107" s="259" t="s">
        <v>1138</v>
      </c>
      <c r="E107" s="319" t="s">
        <v>1130</v>
      </c>
      <c r="F107" s="885">
        <v>0</v>
      </c>
      <c r="G107" s="886">
        <v>0</v>
      </c>
      <c r="H107" s="886">
        <v>0.1</v>
      </c>
      <c r="I107" s="887">
        <v>1.4</v>
      </c>
      <c r="J107" s="885">
        <v>0</v>
      </c>
      <c r="K107" s="886">
        <v>0</v>
      </c>
      <c r="L107" s="886">
        <v>0</v>
      </c>
      <c r="M107" s="887">
        <v>0.1</v>
      </c>
      <c r="N107" s="885">
        <v>1.4</v>
      </c>
      <c r="O107" s="886">
        <v>0.9</v>
      </c>
      <c r="P107" s="886">
        <v>1.3</v>
      </c>
      <c r="Q107" s="887">
        <v>0.1</v>
      </c>
      <c r="R107" s="888">
        <v>1E-3</v>
      </c>
      <c r="S107" s="889">
        <v>2E-3</v>
      </c>
      <c r="T107" s="889">
        <v>2E-3</v>
      </c>
      <c r="U107" s="890">
        <v>3.6999999999999998E-2</v>
      </c>
      <c r="V107" s="891">
        <v>2E-3</v>
      </c>
      <c r="W107" s="892">
        <v>2E-3</v>
      </c>
      <c r="X107" s="892">
        <v>2E-3</v>
      </c>
      <c r="Y107" s="893">
        <v>2E-3</v>
      </c>
      <c r="Z107" s="891">
        <v>8.9999999999999993E-3</v>
      </c>
      <c r="AA107" s="892">
        <v>4.0000000000000001E-3</v>
      </c>
      <c r="AB107" s="892">
        <v>4.0000000000000001E-3</v>
      </c>
      <c r="AC107" s="893">
        <v>0.01</v>
      </c>
      <c r="AD107" s="891">
        <v>1E-3</v>
      </c>
      <c r="AE107" s="892">
        <v>0</v>
      </c>
      <c r="AF107" s="892">
        <v>1E-3</v>
      </c>
      <c r="AG107" s="893">
        <v>1E-3</v>
      </c>
      <c r="AH107" s="788">
        <v>386</v>
      </c>
      <c r="AI107" s="789">
        <v>322</v>
      </c>
      <c r="AJ107" s="790">
        <v>357</v>
      </c>
    </row>
    <row r="108" spans="1:36" ht="12.75" customHeight="1" x14ac:dyDescent="0.2">
      <c r="A108" s="268" t="s">
        <v>1139</v>
      </c>
      <c r="B108" s="257" t="s">
        <v>287</v>
      </c>
      <c r="C108" s="258" t="s">
        <v>94</v>
      </c>
      <c r="D108" s="259" t="s">
        <v>1140</v>
      </c>
      <c r="E108" s="319" t="s">
        <v>1130</v>
      </c>
      <c r="F108" s="885">
        <v>0</v>
      </c>
      <c r="G108" s="886">
        <v>0</v>
      </c>
      <c r="H108" s="886">
        <v>0.1</v>
      </c>
      <c r="I108" s="887">
        <v>1.4</v>
      </c>
      <c r="J108" s="885">
        <v>0</v>
      </c>
      <c r="K108" s="886">
        <v>0</v>
      </c>
      <c r="L108" s="886">
        <v>0</v>
      </c>
      <c r="M108" s="887">
        <v>0.1</v>
      </c>
      <c r="N108" s="885">
        <v>1.4</v>
      </c>
      <c r="O108" s="886">
        <v>0.9</v>
      </c>
      <c r="P108" s="886">
        <v>1.3</v>
      </c>
      <c r="Q108" s="887">
        <v>0.1</v>
      </c>
      <c r="R108" s="888">
        <v>5.0999999999999997E-2</v>
      </c>
      <c r="S108" s="889">
        <v>2.5000000000000001E-2</v>
      </c>
      <c r="T108" s="889">
        <v>5.5E-2</v>
      </c>
      <c r="U108" s="890">
        <v>3.6999999999999998E-2</v>
      </c>
      <c r="V108" s="891">
        <v>2E-3</v>
      </c>
      <c r="W108" s="892">
        <v>2E-3</v>
      </c>
      <c r="X108" s="892">
        <v>2E-3</v>
      </c>
      <c r="Y108" s="893">
        <v>2E-3</v>
      </c>
      <c r="Z108" s="891">
        <v>8.9999999999999993E-3</v>
      </c>
      <c r="AA108" s="892">
        <v>4.0000000000000001E-3</v>
      </c>
      <c r="AB108" s="892">
        <v>4.0000000000000001E-3</v>
      </c>
      <c r="AC108" s="893">
        <v>0.01</v>
      </c>
      <c r="AD108" s="891">
        <v>4.3999999999999997E-2</v>
      </c>
      <c r="AE108" s="892">
        <v>2.1999999999999999E-2</v>
      </c>
      <c r="AF108" s="892">
        <v>4.5999999999999999E-2</v>
      </c>
      <c r="AG108" s="893">
        <v>5.8999999999999997E-2</v>
      </c>
      <c r="AH108" s="788">
        <v>296</v>
      </c>
      <c r="AI108" s="789">
        <v>247</v>
      </c>
      <c r="AJ108" s="790">
        <v>274</v>
      </c>
    </row>
    <row r="109" spans="1:36" ht="12.75" customHeight="1" x14ac:dyDescent="0.2">
      <c r="A109" s="268" t="s">
        <v>1141</v>
      </c>
      <c r="B109" s="257" t="s">
        <v>287</v>
      </c>
      <c r="C109" s="258" t="s">
        <v>94</v>
      </c>
      <c r="D109" s="259" t="s">
        <v>1142</v>
      </c>
      <c r="E109" s="319" t="s">
        <v>1040</v>
      </c>
      <c r="F109" s="885">
        <v>0</v>
      </c>
      <c r="G109" s="886">
        <v>0</v>
      </c>
      <c r="H109" s="886">
        <v>0</v>
      </c>
      <c r="I109" s="887">
        <v>1.4</v>
      </c>
      <c r="J109" s="885">
        <v>0</v>
      </c>
      <c r="K109" s="886">
        <v>0</v>
      </c>
      <c r="L109" s="886">
        <v>0</v>
      </c>
      <c r="M109" s="887">
        <v>0.1</v>
      </c>
      <c r="N109" s="885">
        <v>0.7</v>
      </c>
      <c r="O109" s="886">
        <v>0.5</v>
      </c>
      <c r="P109" s="886">
        <v>0.6</v>
      </c>
      <c r="Q109" s="887">
        <v>0.1</v>
      </c>
      <c r="R109" s="888">
        <v>0</v>
      </c>
      <c r="S109" s="889">
        <v>1E-3</v>
      </c>
      <c r="T109" s="889">
        <v>2E-3</v>
      </c>
      <c r="U109" s="890">
        <v>1E-3</v>
      </c>
      <c r="V109" s="891">
        <v>2E-3</v>
      </c>
      <c r="W109" s="892">
        <v>2E-3</v>
      </c>
      <c r="X109" s="892">
        <v>2E-3</v>
      </c>
      <c r="Y109" s="893">
        <v>2E-3</v>
      </c>
      <c r="Z109" s="891">
        <v>8.9999999999999993E-3</v>
      </c>
      <c r="AA109" s="892">
        <v>4.0000000000000001E-3</v>
      </c>
      <c r="AB109" s="892">
        <v>4.0000000000000001E-3</v>
      </c>
      <c r="AC109" s="893">
        <v>0.01</v>
      </c>
      <c r="AD109" s="891">
        <v>0</v>
      </c>
      <c r="AE109" s="892">
        <v>0</v>
      </c>
      <c r="AF109" s="892">
        <v>1E-3</v>
      </c>
      <c r="AG109" s="893">
        <v>0</v>
      </c>
      <c r="AH109" s="788">
        <v>132</v>
      </c>
      <c r="AI109" s="789">
        <v>110</v>
      </c>
      <c r="AJ109" s="790">
        <v>122</v>
      </c>
    </row>
    <row r="110" spans="1:36" ht="12.75" customHeight="1" x14ac:dyDescent="0.2">
      <c r="A110" s="268" t="s">
        <v>1143</v>
      </c>
      <c r="B110" s="257" t="s">
        <v>287</v>
      </c>
      <c r="C110" s="258" t="s">
        <v>94</v>
      </c>
      <c r="D110" s="259" t="s">
        <v>1144</v>
      </c>
      <c r="E110" s="319" t="s">
        <v>1145</v>
      </c>
      <c r="F110" s="885">
        <v>0</v>
      </c>
      <c r="G110" s="886">
        <v>0</v>
      </c>
      <c r="H110" s="886">
        <v>0</v>
      </c>
      <c r="I110" s="887">
        <v>1.4</v>
      </c>
      <c r="J110" s="885">
        <v>0</v>
      </c>
      <c r="K110" s="886">
        <v>0</v>
      </c>
      <c r="L110" s="886">
        <v>0</v>
      </c>
      <c r="M110" s="887">
        <v>0.1</v>
      </c>
      <c r="N110" s="885">
        <v>0.7</v>
      </c>
      <c r="O110" s="886">
        <v>0.5</v>
      </c>
      <c r="P110" s="886">
        <v>0.6</v>
      </c>
      <c r="Q110" s="887">
        <v>0.1</v>
      </c>
      <c r="R110" s="888">
        <v>1E-3</v>
      </c>
      <c r="S110" s="889">
        <v>2E-3</v>
      </c>
      <c r="T110" s="889">
        <v>2E-3</v>
      </c>
      <c r="U110" s="890">
        <v>1E-3</v>
      </c>
      <c r="V110" s="891">
        <v>2E-3</v>
      </c>
      <c r="W110" s="892">
        <v>2E-3</v>
      </c>
      <c r="X110" s="892">
        <v>2E-3</v>
      </c>
      <c r="Y110" s="893">
        <v>2E-3</v>
      </c>
      <c r="Z110" s="891">
        <v>8.9999999999999993E-3</v>
      </c>
      <c r="AA110" s="892">
        <v>4.0000000000000001E-3</v>
      </c>
      <c r="AB110" s="892">
        <v>4.0000000000000001E-3</v>
      </c>
      <c r="AC110" s="893">
        <v>0.01</v>
      </c>
      <c r="AD110" s="891">
        <v>1E-3</v>
      </c>
      <c r="AE110" s="892">
        <v>1E-3</v>
      </c>
      <c r="AF110" s="892">
        <v>1E-3</v>
      </c>
      <c r="AG110" s="893">
        <v>1E-3</v>
      </c>
      <c r="AH110" s="788">
        <v>186</v>
      </c>
      <c r="AI110" s="789">
        <v>155</v>
      </c>
      <c r="AJ110" s="790">
        <v>171</v>
      </c>
    </row>
    <row r="111" spans="1:36" ht="12.75" customHeight="1" x14ac:dyDescent="0.2">
      <c r="A111" s="268" t="s">
        <v>1146</v>
      </c>
      <c r="B111" s="257" t="s">
        <v>287</v>
      </c>
      <c r="C111" s="258" t="s">
        <v>94</v>
      </c>
      <c r="D111" s="259" t="s">
        <v>1147</v>
      </c>
      <c r="E111" s="319" t="s">
        <v>1145</v>
      </c>
      <c r="F111" s="885">
        <v>0</v>
      </c>
      <c r="G111" s="886">
        <v>0</v>
      </c>
      <c r="H111" s="886">
        <v>0</v>
      </c>
      <c r="I111" s="887">
        <v>1.4</v>
      </c>
      <c r="J111" s="885">
        <v>0.2</v>
      </c>
      <c r="K111" s="886">
        <v>0.1</v>
      </c>
      <c r="L111" s="886">
        <v>0.2</v>
      </c>
      <c r="M111" s="887">
        <v>0.1</v>
      </c>
      <c r="N111" s="885">
        <v>1.6</v>
      </c>
      <c r="O111" s="886">
        <v>1.3</v>
      </c>
      <c r="P111" s="886">
        <v>1.4</v>
      </c>
      <c r="Q111" s="887">
        <v>0.1</v>
      </c>
      <c r="R111" s="888">
        <v>1E-3</v>
      </c>
      <c r="S111" s="889">
        <v>1E-3</v>
      </c>
      <c r="T111" s="889">
        <v>2E-3</v>
      </c>
      <c r="U111" s="890">
        <v>1E-3</v>
      </c>
      <c r="V111" s="891">
        <v>2E-3</v>
      </c>
      <c r="W111" s="892">
        <v>2E-3</v>
      </c>
      <c r="X111" s="892">
        <v>2E-3</v>
      </c>
      <c r="Y111" s="893">
        <v>2E-3</v>
      </c>
      <c r="Z111" s="891">
        <v>8.9999999999999993E-3</v>
      </c>
      <c r="AA111" s="892">
        <v>4.0000000000000001E-3</v>
      </c>
      <c r="AB111" s="892">
        <v>4.0000000000000001E-3</v>
      </c>
      <c r="AC111" s="893">
        <v>0.01</v>
      </c>
      <c r="AD111" s="891">
        <v>1E-3</v>
      </c>
      <c r="AE111" s="892">
        <v>1E-3</v>
      </c>
      <c r="AF111" s="892">
        <v>1E-3</v>
      </c>
      <c r="AG111" s="893">
        <v>1E-3</v>
      </c>
      <c r="AH111" s="788">
        <v>350</v>
      </c>
      <c r="AI111" s="789">
        <v>292</v>
      </c>
      <c r="AJ111" s="790">
        <v>325</v>
      </c>
    </row>
    <row r="112" spans="1:36" ht="12.75" customHeight="1" x14ac:dyDescent="0.2">
      <c r="A112" s="268" t="s">
        <v>1148</v>
      </c>
      <c r="B112" s="257" t="s">
        <v>287</v>
      </c>
      <c r="C112" s="258" t="s">
        <v>94</v>
      </c>
      <c r="D112" s="259" t="s">
        <v>1009</v>
      </c>
      <c r="E112" s="319" t="s">
        <v>1045</v>
      </c>
      <c r="F112" s="885">
        <v>2.8</v>
      </c>
      <c r="G112" s="886">
        <v>1.3</v>
      </c>
      <c r="H112" s="886">
        <v>1.2</v>
      </c>
      <c r="I112" s="887">
        <v>3</v>
      </c>
      <c r="J112" s="885">
        <v>1.5</v>
      </c>
      <c r="K112" s="886">
        <v>0.9</v>
      </c>
      <c r="L112" s="886">
        <v>1</v>
      </c>
      <c r="M112" s="887">
        <v>1.6</v>
      </c>
      <c r="N112" s="885">
        <v>2</v>
      </c>
      <c r="O112" s="886">
        <v>1.8</v>
      </c>
      <c r="P112" s="886">
        <v>1.1000000000000001</v>
      </c>
      <c r="Q112" s="887">
        <v>2</v>
      </c>
      <c r="R112" s="888">
        <v>2.3719999999999999</v>
      </c>
      <c r="S112" s="889">
        <v>1.143</v>
      </c>
      <c r="T112" s="889">
        <v>0.40600000000000003</v>
      </c>
      <c r="U112" s="890">
        <v>2.3719999999999999</v>
      </c>
      <c r="V112" s="891">
        <v>1E-3</v>
      </c>
      <c r="W112" s="892">
        <v>1E-3</v>
      </c>
      <c r="X112" s="892">
        <v>1E-3</v>
      </c>
      <c r="Y112" s="893">
        <v>1E-3</v>
      </c>
      <c r="Z112" s="891">
        <v>0</v>
      </c>
      <c r="AA112" s="892">
        <v>0</v>
      </c>
      <c r="AB112" s="892">
        <v>0</v>
      </c>
      <c r="AC112" s="893">
        <v>0</v>
      </c>
      <c r="AD112" s="891">
        <v>1.3049999999999999</v>
      </c>
      <c r="AE112" s="892">
        <v>0.629</v>
      </c>
      <c r="AF112" s="892">
        <v>0.217</v>
      </c>
      <c r="AG112" s="893">
        <v>1.976</v>
      </c>
      <c r="AH112" s="788">
        <v>245</v>
      </c>
      <c r="AI112" s="789">
        <v>204</v>
      </c>
      <c r="AJ112" s="790">
        <v>226</v>
      </c>
    </row>
    <row r="113" spans="1:36" ht="12.75" customHeight="1" x14ac:dyDescent="0.2">
      <c r="A113" s="268" t="s">
        <v>1149</v>
      </c>
      <c r="B113" s="257" t="s">
        <v>287</v>
      </c>
      <c r="C113" s="258" t="s">
        <v>94</v>
      </c>
      <c r="D113" s="259" t="s">
        <v>1009</v>
      </c>
      <c r="E113" s="319" t="s">
        <v>1045</v>
      </c>
      <c r="F113" s="885">
        <v>3.4</v>
      </c>
      <c r="G113" s="886">
        <v>1.7</v>
      </c>
      <c r="H113" s="886">
        <v>1.2</v>
      </c>
      <c r="I113" s="887">
        <v>3.7</v>
      </c>
      <c r="J113" s="885">
        <v>1.8</v>
      </c>
      <c r="K113" s="886">
        <v>1.2</v>
      </c>
      <c r="L113" s="886">
        <v>1</v>
      </c>
      <c r="M113" s="887">
        <v>2</v>
      </c>
      <c r="N113" s="885">
        <v>2.5</v>
      </c>
      <c r="O113" s="886">
        <v>2.2999999999999998</v>
      </c>
      <c r="P113" s="886">
        <v>1.2</v>
      </c>
      <c r="Q113" s="887">
        <v>2.5</v>
      </c>
      <c r="R113" s="888">
        <v>2.3719999999999999</v>
      </c>
      <c r="S113" s="889">
        <v>1.143</v>
      </c>
      <c r="T113" s="889">
        <v>0.40799999999999997</v>
      </c>
      <c r="U113" s="890">
        <v>2.3719999999999999</v>
      </c>
      <c r="V113" s="891">
        <v>1E-3</v>
      </c>
      <c r="W113" s="892">
        <v>1E-3</v>
      </c>
      <c r="X113" s="892">
        <v>1E-3</v>
      </c>
      <c r="Y113" s="893">
        <v>1E-3</v>
      </c>
      <c r="Z113" s="891">
        <v>0</v>
      </c>
      <c r="AA113" s="892">
        <v>0</v>
      </c>
      <c r="AB113" s="892">
        <v>0</v>
      </c>
      <c r="AC113" s="893">
        <v>0</v>
      </c>
      <c r="AD113" s="891">
        <v>1.3049999999999999</v>
      </c>
      <c r="AE113" s="892">
        <v>0.629</v>
      </c>
      <c r="AF113" s="892">
        <v>0.218</v>
      </c>
      <c r="AG113" s="893">
        <v>1.984</v>
      </c>
      <c r="AH113" s="788">
        <v>375</v>
      </c>
      <c r="AI113" s="789">
        <v>312</v>
      </c>
      <c r="AJ113" s="790">
        <v>346</v>
      </c>
    </row>
    <row r="114" spans="1:36" ht="12.75" customHeight="1" x14ac:dyDescent="0.2">
      <c r="A114" s="268" t="s">
        <v>1150</v>
      </c>
      <c r="B114" s="257" t="s">
        <v>287</v>
      </c>
      <c r="C114" s="258" t="s">
        <v>1004</v>
      </c>
      <c r="D114" s="259" t="s">
        <v>420</v>
      </c>
      <c r="E114" s="319" t="s">
        <v>324</v>
      </c>
      <c r="F114" s="885">
        <v>0</v>
      </c>
      <c r="G114" s="886">
        <v>0</v>
      </c>
      <c r="H114" s="886">
        <v>0</v>
      </c>
      <c r="I114" s="887">
        <v>0</v>
      </c>
      <c r="J114" s="885">
        <v>0</v>
      </c>
      <c r="K114" s="886">
        <v>0</v>
      </c>
      <c r="L114" s="886">
        <v>0</v>
      </c>
      <c r="M114" s="887">
        <v>0</v>
      </c>
      <c r="N114" s="885">
        <v>0</v>
      </c>
      <c r="O114" s="886">
        <v>0</v>
      </c>
      <c r="P114" s="886">
        <v>0</v>
      </c>
      <c r="Q114" s="887">
        <v>0</v>
      </c>
      <c r="R114" s="888">
        <v>0</v>
      </c>
      <c r="S114" s="889">
        <v>0</v>
      </c>
      <c r="T114" s="889">
        <v>0</v>
      </c>
      <c r="U114" s="890">
        <v>0</v>
      </c>
      <c r="V114" s="891">
        <v>0</v>
      </c>
      <c r="W114" s="892">
        <v>0</v>
      </c>
      <c r="X114" s="892">
        <v>0</v>
      </c>
      <c r="Y114" s="893">
        <v>0</v>
      </c>
      <c r="Z114" s="891">
        <v>0</v>
      </c>
      <c r="AA114" s="892">
        <v>0</v>
      </c>
      <c r="AB114" s="892">
        <v>0</v>
      </c>
      <c r="AC114" s="893">
        <v>0</v>
      </c>
      <c r="AD114" s="891">
        <v>0</v>
      </c>
      <c r="AE114" s="892">
        <v>0</v>
      </c>
      <c r="AF114" s="892">
        <v>0</v>
      </c>
      <c r="AG114" s="893">
        <v>0</v>
      </c>
      <c r="AH114" s="788">
        <v>0</v>
      </c>
      <c r="AI114" s="789">
        <v>0</v>
      </c>
      <c r="AJ114" s="790">
        <v>0</v>
      </c>
    </row>
    <row r="115" spans="1:36" ht="12.75" customHeight="1" x14ac:dyDescent="0.2">
      <c r="A115" s="268" t="s">
        <v>1151</v>
      </c>
      <c r="B115" s="257" t="s">
        <v>287</v>
      </c>
      <c r="C115" s="258" t="s">
        <v>1007</v>
      </c>
      <c r="D115" s="259" t="s">
        <v>420</v>
      </c>
      <c r="E115" s="319" t="s">
        <v>324</v>
      </c>
      <c r="F115" s="885">
        <v>0</v>
      </c>
      <c r="G115" s="886">
        <v>0</v>
      </c>
      <c r="H115" s="886">
        <v>0</v>
      </c>
      <c r="I115" s="887">
        <v>0</v>
      </c>
      <c r="J115" s="885">
        <v>0</v>
      </c>
      <c r="K115" s="886">
        <v>0</v>
      </c>
      <c r="L115" s="886">
        <v>0</v>
      </c>
      <c r="M115" s="887">
        <v>0</v>
      </c>
      <c r="N115" s="885">
        <v>0</v>
      </c>
      <c r="O115" s="886">
        <v>0</v>
      </c>
      <c r="P115" s="886">
        <v>0</v>
      </c>
      <c r="Q115" s="887">
        <v>0</v>
      </c>
      <c r="R115" s="888">
        <v>0</v>
      </c>
      <c r="S115" s="889">
        <v>0</v>
      </c>
      <c r="T115" s="889">
        <v>0</v>
      </c>
      <c r="U115" s="890">
        <v>0</v>
      </c>
      <c r="V115" s="891">
        <v>0</v>
      </c>
      <c r="W115" s="892">
        <v>0</v>
      </c>
      <c r="X115" s="892">
        <v>0</v>
      </c>
      <c r="Y115" s="893">
        <v>0</v>
      </c>
      <c r="Z115" s="891">
        <v>0</v>
      </c>
      <c r="AA115" s="892">
        <v>0</v>
      </c>
      <c r="AB115" s="892">
        <v>0</v>
      </c>
      <c r="AC115" s="893">
        <v>0</v>
      </c>
      <c r="AD115" s="891">
        <v>0</v>
      </c>
      <c r="AE115" s="892">
        <v>0</v>
      </c>
      <c r="AF115" s="892">
        <v>0</v>
      </c>
      <c r="AG115" s="893">
        <v>0</v>
      </c>
      <c r="AH115" s="788">
        <v>0</v>
      </c>
      <c r="AI115" s="789">
        <v>0</v>
      </c>
      <c r="AJ115" s="790">
        <v>0</v>
      </c>
    </row>
    <row r="116" spans="1:36" ht="12.75" customHeight="1" x14ac:dyDescent="0.2">
      <c r="A116" s="268" t="s">
        <v>1152</v>
      </c>
      <c r="B116" s="257" t="s">
        <v>287</v>
      </c>
      <c r="C116" s="258" t="s">
        <v>34</v>
      </c>
      <c r="D116" s="259" t="s">
        <v>1009</v>
      </c>
      <c r="E116" s="319" t="s">
        <v>1010</v>
      </c>
      <c r="F116" s="885">
        <v>3.5</v>
      </c>
      <c r="G116" s="886">
        <v>2</v>
      </c>
      <c r="H116" s="886">
        <v>1.9</v>
      </c>
      <c r="I116" s="887">
        <v>41.2</v>
      </c>
      <c r="J116" s="885">
        <v>0.9</v>
      </c>
      <c r="K116" s="886">
        <v>1.5</v>
      </c>
      <c r="L116" s="886">
        <v>1.5</v>
      </c>
      <c r="M116" s="887">
        <v>24.6</v>
      </c>
      <c r="N116" s="885">
        <v>2.9</v>
      </c>
      <c r="O116" s="886">
        <v>3</v>
      </c>
      <c r="P116" s="886">
        <v>2.4</v>
      </c>
      <c r="Q116" s="887">
        <v>2.9</v>
      </c>
      <c r="R116" s="888">
        <v>1.7000000000000001E-2</v>
      </c>
      <c r="S116" s="889">
        <v>0.01</v>
      </c>
      <c r="T116" s="889">
        <v>1.4E-2</v>
      </c>
      <c r="U116" s="890">
        <v>1.7000000000000001E-2</v>
      </c>
      <c r="V116" s="891">
        <v>2E-3</v>
      </c>
      <c r="W116" s="892">
        <v>2E-3</v>
      </c>
      <c r="X116" s="892">
        <v>2E-3</v>
      </c>
      <c r="Y116" s="893">
        <v>2E-3</v>
      </c>
      <c r="Z116" s="891">
        <v>0</v>
      </c>
      <c r="AA116" s="892">
        <v>0</v>
      </c>
      <c r="AB116" s="892">
        <v>0</v>
      </c>
      <c r="AC116" s="893">
        <v>0</v>
      </c>
      <c r="AD116" s="891">
        <v>4.0000000000000001E-3</v>
      </c>
      <c r="AE116" s="892">
        <v>2E-3</v>
      </c>
      <c r="AF116" s="892">
        <v>3.0000000000000001E-3</v>
      </c>
      <c r="AG116" s="893">
        <v>8.0000000000000002E-3</v>
      </c>
      <c r="AH116" s="788">
        <v>283</v>
      </c>
      <c r="AI116" s="789">
        <v>238</v>
      </c>
      <c r="AJ116" s="790">
        <v>264</v>
      </c>
    </row>
    <row r="117" spans="1:36" ht="12.75" customHeight="1" x14ac:dyDescent="0.2">
      <c r="A117" s="268" t="s">
        <v>1153</v>
      </c>
      <c r="B117" s="257" t="s">
        <v>287</v>
      </c>
      <c r="C117" s="258" t="s">
        <v>34</v>
      </c>
      <c r="D117" s="259" t="s">
        <v>1009</v>
      </c>
      <c r="E117" s="319" t="s">
        <v>1012</v>
      </c>
      <c r="F117" s="885">
        <v>3.5</v>
      </c>
      <c r="G117" s="886">
        <v>2</v>
      </c>
      <c r="H117" s="886">
        <v>1.9</v>
      </c>
      <c r="I117" s="887">
        <v>41.2</v>
      </c>
      <c r="J117" s="885">
        <v>0.9</v>
      </c>
      <c r="K117" s="886">
        <v>1.5</v>
      </c>
      <c r="L117" s="886">
        <v>1.5</v>
      </c>
      <c r="M117" s="887">
        <v>24.6</v>
      </c>
      <c r="N117" s="885">
        <v>2.9</v>
      </c>
      <c r="O117" s="886">
        <v>3</v>
      </c>
      <c r="P117" s="886">
        <v>2.4</v>
      </c>
      <c r="Q117" s="887">
        <v>2.9</v>
      </c>
      <c r="R117" s="888">
        <v>1.7000000000000001E-2</v>
      </c>
      <c r="S117" s="889">
        <v>0.01</v>
      </c>
      <c r="T117" s="889">
        <v>1.4E-2</v>
      </c>
      <c r="U117" s="890">
        <v>1.7000000000000001E-2</v>
      </c>
      <c r="V117" s="891">
        <v>2E-3</v>
      </c>
      <c r="W117" s="892">
        <v>2E-3</v>
      </c>
      <c r="X117" s="892">
        <v>2E-3</v>
      </c>
      <c r="Y117" s="893">
        <v>2E-3</v>
      </c>
      <c r="Z117" s="891">
        <v>0</v>
      </c>
      <c r="AA117" s="892">
        <v>0</v>
      </c>
      <c r="AB117" s="892">
        <v>0</v>
      </c>
      <c r="AC117" s="893">
        <v>0</v>
      </c>
      <c r="AD117" s="891">
        <v>4.0000000000000001E-3</v>
      </c>
      <c r="AE117" s="892">
        <v>2E-3</v>
      </c>
      <c r="AF117" s="892">
        <v>3.0000000000000001E-3</v>
      </c>
      <c r="AG117" s="893">
        <v>8.0000000000000002E-3</v>
      </c>
      <c r="AH117" s="788">
        <v>273</v>
      </c>
      <c r="AI117" s="789">
        <v>227</v>
      </c>
      <c r="AJ117" s="790">
        <v>251</v>
      </c>
    </row>
    <row r="118" spans="1:36" ht="12.75" customHeight="1" x14ac:dyDescent="0.2">
      <c r="A118" s="268" t="s">
        <v>1154</v>
      </c>
      <c r="B118" s="257" t="s">
        <v>287</v>
      </c>
      <c r="C118" s="258" t="s">
        <v>34</v>
      </c>
      <c r="D118" s="259" t="s">
        <v>1009</v>
      </c>
      <c r="E118" s="319" t="s">
        <v>1014</v>
      </c>
      <c r="F118" s="885">
        <v>3.5</v>
      </c>
      <c r="G118" s="886">
        <v>2</v>
      </c>
      <c r="H118" s="886">
        <v>1.9</v>
      </c>
      <c r="I118" s="887">
        <v>41.2</v>
      </c>
      <c r="J118" s="885">
        <v>0.9</v>
      </c>
      <c r="K118" s="886">
        <v>1.5</v>
      </c>
      <c r="L118" s="886">
        <v>1.5</v>
      </c>
      <c r="M118" s="887">
        <v>24.6</v>
      </c>
      <c r="N118" s="885">
        <v>2.9</v>
      </c>
      <c r="O118" s="886">
        <v>3</v>
      </c>
      <c r="P118" s="886">
        <v>2.4</v>
      </c>
      <c r="Q118" s="887">
        <v>2.9</v>
      </c>
      <c r="R118" s="888">
        <v>1.7000000000000001E-2</v>
      </c>
      <c r="S118" s="889">
        <v>0.01</v>
      </c>
      <c r="T118" s="889">
        <v>1.4E-2</v>
      </c>
      <c r="U118" s="890">
        <v>1.7000000000000001E-2</v>
      </c>
      <c r="V118" s="891">
        <v>2E-3</v>
      </c>
      <c r="W118" s="892">
        <v>2E-3</v>
      </c>
      <c r="X118" s="892">
        <v>2E-3</v>
      </c>
      <c r="Y118" s="893">
        <v>2E-3</v>
      </c>
      <c r="Z118" s="891">
        <v>0</v>
      </c>
      <c r="AA118" s="892">
        <v>0</v>
      </c>
      <c r="AB118" s="892">
        <v>0</v>
      </c>
      <c r="AC118" s="893">
        <v>0</v>
      </c>
      <c r="AD118" s="891">
        <v>4.0000000000000001E-3</v>
      </c>
      <c r="AE118" s="892">
        <v>2E-3</v>
      </c>
      <c r="AF118" s="892">
        <v>3.0000000000000001E-3</v>
      </c>
      <c r="AG118" s="893">
        <v>8.0000000000000002E-3</v>
      </c>
      <c r="AH118" s="788">
        <v>286</v>
      </c>
      <c r="AI118" s="789">
        <v>238</v>
      </c>
      <c r="AJ118" s="790">
        <v>264</v>
      </c>
    </row>
    <row r="119" spans="1:36" ht="12.75" customHeight="1" x14ac:dyDescent="0.2">
      <c r="A119" s="268" t="s">
        <v>1155</v>
      </c>
      <c r="B119" s="257" t="s">
        <v>287</v>
      </c>
      <c r="C119" s="258" t="s">
        <v>34</v>
      </c>
      <c r="D119" s="259" t="s">
        <v>1009</v>
      </c>
      <c r="E119" s="319" t="s">
        <v>1016</v>
      </c>
      <c r="F119" s="885">
        <v>3.5</v>
      </c>
      <c r="G119" s="886">
        <v>2</v>
      </c>
      <c r="H119" s="886">
        <v>1.9</v>
      </c>
      <c r="I119" s="887">
        <v>41.2</v>
      </c>
      <c r="J119" s="885">
        <v>0.9</v>
      </c>
      <c r="K119" s="886">
        <v>1.5</v>
      </c>
      <c r="L119" s="886">
        <v>1.5</v>
      </c>
      <c r="M119" s="887">
        <v>24.6</v>
      </c>
      <c r="N119" s="885">
        <v>2.9</v>
      </c>
      <c r="O119" s="886">
        <v>3</v>
      </c>
      <c r="P119" s="886">
        <v>2.4</v>
      </c>
      <c r="Q119" s="887">
        <v>2.9</v>
      </c>
      <c r="R119" s="888">
        <v>1.7000000000000001E-2</v>
      </c>
      <c r="S119" s="889">
        <v>0.01</v>
      </c>
      <c r="T119" s="889">
        <v>1.4E-2</v>
      </c>
      <c r="U119" s="890">
        <v>1.7000000000000001E-2</v>
      </c>
      <c r="V119" s="891">
        <v>2E-3</v>
      </c>
      <c r="W119" s="892">
        <v>2E-3</v>
      </c>
      <c r="X119" s="892">
        <v>2E-3</v>
      </c>
      <c r="Y119" s="893">
        <v>2E-3</v>
      </c>
      <c r="Z119" s="891">
        <v>0</v>
      </c>
      <c r="AA119" s="892">
        <v>0</v>
      </c>
      <c r="AB119" s="892">
        <v>0</v>
      </c>
      <c r="AC119" s="893">
        <v>0</v>
      </c>
      <c r="AD119" s="891">
        <v>4.0000000000000001E-3</v>
      </c>
      <c r="AE119" s="892">
        <v>2E-3</v>
      </c>
      <c r="AF119" s="892">
        <v>3.0000000000000001E-3</v>
      </c>
      <c r="AG119" s="893">
        <v>8.0000000000000002E-3</v>
      </c>
      <c r="AH119" s="788">
        <v>257</v>
      </c>
      <c r="AI119" s="789">
        <v>215</v>
      </c>
      <c r="AJ119" s="790">
        <v>238</v>
      </c>
    </row>
    <row r="120" spans="1:36" ht="12.75" customHeight="1" x14ac:dyDescent="0.2">
      <c r="A120" s="268" t="s">
        <v>1156</v>
      </c>
      <c r="B120" s="257" t="s">
        <v>287</v>
      </c>
      <c r="C120" s="258" t="s">
        <v>34</v>
      </c>
      <c r="D120" s="259" t="s">
        <v>1009</v>
      </c>
      <c r="E120" s="319" t="s">
        <v>1018</v>
      </c>
      <c r="F120" s="885">
        <v>3.4</v>
      </c>
      <c r="G120" s="886">
        <v>1.9</v>
      </c>
      <c r="H120" s="886">
        <v>1.8</v>
      </c>
      <c r="I120" s="887">
        <v>40.4</v>
      </c>
      <c r="J120" s="885">
        <v>0.8</v>
      </c>
      <c r="K120" s="886">
        <v>1.4</v>
      </c>
      <c r="L120" s="886">
        <v>1.4</v>
      </c>
      <c r="M120" s="887">
        <v>23</v>
      </c>
      <c r="N120" s="885">
        <v>2.8</v>
      </c>
      <c r="O120" s="886">
        <v>2.9</v>
      </c>
      <c r="P120" s="886">
        <v>2.2999999999999998</v>
      </c>
      <c r="Q120" s="887">
        <v>2.8</v>
      </c>
      <c r="R120" s="888">
        <v>1.7000000000000001E-2</v>
      </c>
      <c r="S120" s="889">
        <v>0.01</v>
      </c>
      <c r="T120" s="889">
        <v>1.4E-2</v>
      </c>
      <c r="U120" s="890">
        <v>1.7000000000000001E-2</v>
      </c>
      <c r="V120" s="891">
        <v>2E-3</v>
      </c>
      <c r="W120" s="892">
        <v>2E-3</v>
      </c>
      <c r="X120" s="892">
        <v>2E-3</v>
      </c>
      <c r="Y120" s="893">
        <v>2E-3</v>
      </c>
      <c r="Z120" s="891">
        <v>0</v>
      </c>
      <c r="AA120" s="892">
        <v>0</v>
      </c>
      <c r="AB120" s="892">
        <v>0</v>
      </c>
      <c r="AC120" s="893">
        <v>0</v>
      </c>
      <c r="AD120" s="891">
        <v>4.0000000000000001E-3</v>
      </c>
      <c r="AE120" s="892">
        <v>2E-3</v>
      </c>
      <c r="AF120" s="892">
        <v>3.0000000000000001E-3</v>
      </c>
      <c r="AG120" s="893">
        <v>8.0000000000000002E-3</v>
      </c>
      <c r="AH120" s="788">
        <v>283</v>
      </c>
      <c r="AI120" s="789">
        <v>236</v>
      </c>
      <c r="AJ120" s="790">
        <v>262</v>
      </c>
    </row>
    <row r="121" spans="1:36" ht="12.75" customHeight="1" x14ac:dyDescent="0.2">
      <c r="A121" s="268" t="s">
        <v>1157</v>
      </c>
      <c r="B121" s="257" t="s">
        <v>287</v>
      </c>
      <c r="C121" s="258" t="s">
        <v>34</v>
      </c>
      <c r="D121" s="259" t="s">
        <v>1009</v>
      </c>
      <c r="E121" s="319" t="s">
        <v>1020</v>
      </c>
      <c r="F121" s="885">
        <v>3.4</v>
      </c>
      <c r="G121" s="886">
        <v>1.9</v>
      </c>
      <c r="H121" s="886">
        <v>1.8</v>
      </c>
      <c r="I121" s="887">
        <v>40.4</v>
      </c>
      <c r="J121" s="885">
        <v>0.8</v>
      </c>
      <c r="K121" s="886">
        <v>1.4</v>
      </c>
      <c r="L121" s="886">
        <v>1.4</v>
      </c>
      <c r="M121" s="887">
        <v>23</v>
      </c>
      <c r="N121" s="885">
        <v>2.8</v>
      </c>
      <c r="O121" s="886">
        <v>2.9</v>
      </c>
      <c r="P121" s="886">
        <v>2.2999999999999998</v>
      </c>
      <c r="Q121" s="887">
        <v>2.8</v>
      </c>
      <c r="R121" s="888">
        <v>1.7000000000000001E-2</v>
      </c>
      <c r="S121" s="889">
        <v>0.01</v>
      </c>
      <c r="T121" s="889">
        <v>1.4E-2</v>
      </c>
      <c r="U121" s="890">
        <v>1.7000000000000001E-2</v>
      </c>
      <c r="V121" s="891">
        <v>2E-3</v>
      </c>
      <c r="W121" s="892">
        <v>2E-3</v>
      </c>
      <c r="X121" s="892">
        <v>2E-3</v>
      </c>
      <c r="Y121" s="893">
        <v>2E-3</v>
      </c>
      <c r="Z121" s="891">
        <v>0</v>
      </c>
      <c r="AA121" s="892">
        <v>0</v>
      </c>
      <c r="AB121" s="892">
        <v>0</v>
      </c>
      <c r="AC121" s="893">
        <v>0</v>
      </c>
      <c r="AD121" s="891">
        <v>4.0000000000000001E-3</v>
      </c>
      <c r="AE121" s="892">
        <v>2E-3</v>
      </c>
      <c r="AF121" s="892">
        <v>3.0000000000000001E-3</v>
      </c>
      <c r="AG121" s="893">
        <v>8.0000000000000002E-3</v>
      </c>
      <c r="AH121" s="788">
        <v>283</v>
      </c>
      <c r="AI121" s="789">
        <v>237</v>
      </c>
      <c r="AJ121" s="790">
        <v>263</v>
      </c>
    </row>
    <row r="122" spans="1:36" ht="12.75" customHeight="1" x14ac:dyDescent="0.2">
      <c r="A122" s="268" t="s">
        <v>1158</v>
      </c>
      <c r="B122" s="257" t="s">
        <v>287</v>
      </c>
      <c r="C122" s="258" t="s">
        <v>34</v>
      </c>
      <c r="D122" s="259" t="s">
        <v>1009</v>
      </c>
      <c r="E122" s="319" t="s">
        <v>1022</v>
      </c>
      <c r="F122" s="885">
        <v>3.4</v>
      </c>
      <c r="G122" s="886">
        <v>1.9</v>
      </c>
      <c r="H122" s="886">
        <v>1.8</v>
      </c>
      <c r="I122" s="887">
        <v>40.4</v>
      </c>
      <c r="J122" s="885">
        <v>0.8</v>
      </c>
      <c r="K122" s="886">
        <v>1.4</v>
      </c>
      <c r="L122" s="886">
        <v>1.4</v>
      </c>
      <c r="M122" s="887">
        <v>23</v>
      </c>
      <c r="N122" s="885">
        <v>2.8</v>
      </c>
      <c r="O122" s="886">
        <v>2.9</v>
      </c>
      <c r="P122" s="886">
        <v>2.2999999999999998</v>
      </c>
      <c r="Q122" s="887">
        <v>2.8</v>
      </c>
      <c r="R122" s="888">
        <v>1.7000000000000001E-2</v>
      </c>
      <c r="S122" s="889">
        <v>0.01</v>
      </c>
      <c r="T122" s="889">
        <v>1.4E-2</v>
      </c>
      <c r="U122" s="890">
        <v>1.7000000000000001E-2</v>
      </c>
      <c r="V122" s="891">
        <v>2E-3</v>
      </c>
      <c r="W122" s="892">
        <v>2E-3</v>
      </c>
      <c r="X122" s="892">
        <v>2E-3</v>
      </c>
      <c r="Y122" s="893">
        <v>2E-3</v>
      </c>
      <c r="Z122" s="891">
        <v>0</v>
      </c>
      <c r="AA122" s="892">
        <v>0</v>
      </c>
      <c r="AB122" s="892">
        <v>0</v>
      </c>
      <c r="AC122" s="893">
        <v>0</v>
      </c>
      <c r="AD122" s="891">
        <v>4.0000000000000001E-3</v>
      </c>
      <c r="AE122" s="892">
        <v>2E-3</v>
      </c>
      <c r="AF122" s="892">
        <v>3.0000000000000001E-3</v>
      </c>
      <c r="AG122" s="893">
        <v>8.0000000000000002E-3</v>
      </c>
      <c r="AH122" s="788">
        <v>274</v>
      </c>
      <c r="AI122" s="789">
        <v>229</v>
      </c>
      <c r="AJ122" s="790">
        <v>255</v>
      </c>
    </row>
    <row r="123" spans="1:36" ht="12.75" customHeight="1" x14ac:dyDescent="0.2">
      <c r="A123" s="268" t="s">
        <v>1159</v>
      </c>
      <c r="B123" s="257" t="s">
        <v>287</v>
      </c>
      <c r="C123" s="258" t="s">
        <v>34</v>
      </c>
      <c r="D123" s="259" t="s">
        <v>1009</v>
      </c>
      <c r="E123" s="319" t="s">
        <v>1024</v>
      </c>
      <c r="F123" s="885">
        <v>3.4</v>
      </c>
      <c r="G123" s="886">
        <v>1.9</v>
      </c>
      <c r="H123" s="886">
        <v>1.8</v>
      </c>
      <c r="I123" s="887">
        <v>40.4</v>
      </c>
      <c r="J123" s="885">
        <v>0.8</v>
      </c>
      <c r="K123" s="886">
        <v>1.4</v>
      </c>
      <c r="L123" s="886">
        <v>1.4</v>
      </c>
      <c r="M123" s="887">
        <v>23</v>
      </c>
      <c r="N123" s="885">
        <v>2.8</v>
      </c>
      <c r="O123" s="886">
        <v>2.9</v>
      </c>
      <c r="P123" s="886">
        <v>2.2999999999999998</v>
      </c>
      <c r="Q123" s="887">
        <v>2.8</v>
      </c>
      <c r="R123" s="888">
        <v>1.7000000000000001E-2</v>
      </c>
      <c r="S123" s="889">
        <v>0.01</v>
      </c>
      <c r="T123" s="889">
        <v>1.4E-2</v>
      </c>
      <c r="U123" s="890">
        <v>1.7000000000000001E-2</v>
      </c>
      <c r="V123" s="891">
        <v>2E-3</v>
      </c>
      <c r="W123" s="892">
        <v>2E-3</v>
      </c>
      <c r="X123" s="892">
        <v>2E-3</v>
      </c>
      <c r="Y123" s="893">
        <v>2E-3</v>
      </c>
      <c r="Z123" s="891">
        <v>0</v>
      </c>
      <c r="AA123" s="892">
        <v>0</v>
      </c>
      <c r="AB123" s="892">
        <v>0</v>
      </c>
      <c r="AC123" s="893">
        <v>0</v>
      </c>
      <c r="AD123" s="891">
        <v>4.0000000000000001E-3</v>
      </c>
      <c r="AE123" s="892">
        <v>2E-3</v>
      </c>
      <c r="AF123" s="892">
        <v>3.0000000000000001E-3</v>
      </c>
      <c r="AG123" s="893">
        <v>8.0000000000000002E-3</v>
      </c>
      <c r="AH123" s="788">
        <v>287</v>
      </c>
      <c r="AI123" s="789">
        <v>240</v>
      </c>
      <c r="AJ123" s="790">
        <v>266</v>
      </c>
    </row>
    <row r="124" spans="1:36" ht="12.75" customHeight="1" x14ac:dyDescent="0.2">
      <c r="A124" s="268" t="s">
        <v>1160</v>
      </c>
      <c r="B124" s="257" t="s">
        <v>287</v>
      </c>
      <c r="C124" s="258" t="s">
        <v>34</v>
      </c>
      <c r="D124" s="259" t="s">
        <v>1009</v>
      </c>
      <c r="E124" s="319" t="s">
        <v>1026</v>
      </c>
      <c r="F124" s="885">
        <v>3.4</v>
      </c>
      <c r="G124" s="886">
        <v>1.9</v>
      </c>
      <c r="H124" s="886">
        <v>1.8</v>
      </c>
      <c r="I124" s="887">
        <v>40.4</v>
      </c>
      <c r="J124" s="885">
        <v>0.8</v>
      </c>
      <c r="K124" s="886">
        <v>1.4</v>
      </c>
      <c r="L124" s="886">
        <v>1.4</v>
      </c>
      <c r="M124" s="887">
        <v>23</v>
      </c>
      <c r="N124" s="885">
        <v>2.8</v>
      </c>
      <c r="O124" s="886">
        <v>2.9</v>
      </c>
      <c r="P124" s="886">
        <v>2.2999999999999998</v>
      </c>
      <c r="Q124" s="887">
        <v>2.8</v>
      </c>
      <c r="R124" s="888">
        <v>1.7000000000000001E-2</v>
      </c>
      <c r="S124" s="889">
        <v>0.01</v>
      </c>
      <c r="T124" s="889">
        <v>1.4E-2</v>
      </c>
      <c r="U124" s="890">
        <v>1.7000000000000001E-2</v>
      </c>
      <c r="V124" s="891">
        <v>2E-3</v>
      </c>
      <c r="W124" s="892">
        <v>2E-3</v>
      </c>
      <c r="X124" s="892">
        <v>2E-3</v>
      </c>
      <c r="Y124" s="893">
        <v>2E-3</v>
      </c>
      <c r="Z124" s="891">
        <v>0</v>
      </c>
      <c r="AA124" s="892">
        <v>0</v>
      </c>
      <c r="AB124" s="892">
        <v>0</v>
      </c>
      <c r="AC124" s="893">
        <v>0</v>
      </c>
      <c r="AD124" s="891">
        <v>4.0000000000000001E-3</v>
      </c>
      <c r="AE124" s="892">
        <v>2E-3</v>
      </c>
      <c r="AF124" s="892">
        <v>3.0000000000000001E-3</v>
      </c>
      <c r="AG124" s="893">
        <v>8.0000000000000002E-3</v>
      </c>
      <c r="AH124" s="788">
        <v>273</v>
      </c>
      <c r="AI124" s="789">
        <v>230</v>
      </c>
      <c r="AJ124" s="790">
        <v>257</v>
      </c>
    </row>
    <row r="125" spans="1:36" ht="12.75" customHeight="1" x14ac:dyDescent="0.2">
      <c r="A125" s="268" t="s">
        <v>1161</v>
      </c>
      <c r="B125" s="257" t="s">
        <v>287</v>
      </c>
      <c r="C125" s="258" t="s">
        <v>34</v>
      </c>
      <c r="D125" s="259" t="s">
        <v>1009</v>
      </c>
      <c r="E125" s="319" t="s">
        <v>1028</v>
      </c>
      <c r="F125" s="885">
        <v>3.4</v>
      </c>
      <c r="G125" s="886">
        <v>1.9</v>
      </c>
      <c r="H125" s="886">
        <v>1.8</v>
      </c>
      <c r="I125" s="887">
        <v>40.4</v>
      </c>
      <c r="J125" s="885">
        <v>0.8</v>
      </c>
      <c r="K125" s="886">
        <v>1.4</v>
      </c>
      <c r="L125" s="886">
        <v>1.4</v>
      </c>
      <c r="M125" s="887">
        <v>23</v>
      </c>
      <c r="N125" s="885">
        <v>2.8</v>
      </c>
      <c r="O125" s="886">
        <v>2.9</v>
      </c>
      <c r="P125" s="886">
        <v>2.2999999999999998</v>
      </c>
      <c r="Q125" s="887">
        <v>2.8</v>
      </c>
      <c r="R125" s="888">
        <v>1.7000000000000001E-2</v>
      </c>
      <c r="S125" s="889">
        <v>0.01</v>
      </c>
      <c r="T125" s="889">
        <v>1.4E-2</v>
      </c>
      <c r="U125" s="890">
        <v>1.7000000000000001E-2</v>
      </c>
      <c r="V125" s="891">
        <v>2E-3</v>
      </c>
      <c r="W125" s="892">
        <v>2E-3</v>
      </c>
      <c r="X125" s="892">
        <v>2E-3</v>
      </c>
      <c r="Y125" s="893">
        <v>2E-3</v>
      </c>
      <c r="Z125" s="891">
        <v>0</v>
      </c>
      <c r="AA125" s="892">
        <v>0</v>
      </c>
      <c r="AB125" s="892">
        <v>0</v>
      </c>
      <c r="AC125" s="893">
        <v>0</v>
      </c>
      <c r="AD125" s="891">
        <v>4.0000000000000001E-3</v>
      </c>
      <c r="AE125" s="892">
        <v>2E-3</v>
      </c>
      <c r="AF125" s="892">
        <v>3.0000000000000001E-3</v>
      </c>
      <c r="AG125" s="893">
        <v>8.0000000000000002E-3</v>
      </c>
      <c r="AH125" s="788">
        <v>292</v>
      </c>
      <c r="AI125" s="789">
        <v>245</v>
      </c>
      <c r="AJ125" s="790">
        <v>271</v>
      </c>
    </row>
    <row r="126" spans="1:36" ht="12.75" customHeight="1" x14ac:dyDescent="0.2">
      <c r="A126" s="268" t="s">
        <v>1162</v>
      </c>
      <c r="B126" s="257" t="s">
        <v>287</v>
      </c>
      <c r="C126" s="258" t="s">
        <v>34</v>
      </c>
      <c r="D126" s="259" t="s">
        <v>1009</v>
      </c>
      <c r="E126" s="319" t="s">
        <v>1030</v>
      </c>
      <c r="F126" s="885">
        <v>3.4</v>
      </c>
      <c r="G126" s="886">
        <v>1.9</v>
      </c>
      <c r="H126" s="886">
        <v>1.8</v>
      </c>
      <c r="I126" s="887">
        <v>40.4</v>
      </c>
      <c r="J126" s="885">
        <v>0.8</v>
      </c>
      <c r="K126" s="886">
        <v>1.4</v>
      </c>
      <c r="L126" s="886">
        <v>1.4</v>
      </c>
      <c r="M126" s="887">
        <v>23</v>
      </c>
      <c r="N126" s="885">
        <v>2.8</v>
      </c>
      <c r="O126" s="886">
        <v>2.9</v>
      </c>
      <c r="P126" s="886">
        <v>2.2999999999999998</v>
      </c>
      <c r="Q126" s="887">
        <v>2.8</v>
      </c>
      <c r="R126" s="888">
        <v>1.7000000000000001E-2</v>
      </c>
      <c r="S126" s="889">
        <v>0.01</v>
      </c>
      <c r="T126" s="889">
        <v>1.4E-2</v>
      </c>
      <c r="U126" s="890">
        <v>1.7000000000000001E-2</v>
      </c>
      <c r="V126" s="891">
        <v>2E-3</v>
      </c>
      <c r="W126" s="892">
        <v>2E-3</v>
      </c>
      <c r="X126" s="892">
        <v>2E-3</v>
      </c>
      <c r="Y126" s="893">
        <v>2E-3</v>
      </c>
      <c r="Z126" s="891">
        <v>0</v>
      </c>
      <c r="AA126" s="892">
        <v>0</v>
      </c>
      <c r="AB126" s="892">
        <v>0</v>
      </c>
      <c r="AC126" s="893">
        <v>0</v>
      </c>
      <c r="AD126" s="891">
        <v>4.0000000000000001E-3</v>
      </c>
      <c r="AE126" s="892">
        <v>2E-3</v>
      </c>
      <c r="AF126" s="892">
        <v>3.0000000000000001E-3</v>
      </c>
      <c r="AG126" s="893">
        <v>8.0000000000000002E-3</v>
      </c>
      <c r="AH126" s="788">
        <v>272</v>
      </c>
      <c r="AI126" s="789">
        <v>228</v>
      </c>
      <c r="AJ126" s="790">
        <v>254</v>
      </c>
    </row>
    <row r="127" spans="1:36" ht="12.75" customHeight="1" x14ac:dyDescent="0.2">
      <c r="A127" s="268" t="s">
        <v>1163</v>
      </c>
      <c r="B127" s="257" t="s">
        <v>287</v>
      </c>
      <c r="C127" s="258" t="s">
        <v>34</v>
      </c>
      <c r="D127" s="259" t="s">
        <v>973</v>
      </c>
      <c r="E127" s="319" t="s">
        <v>1032</v>
      </c>
      <c r="F127" s="885">
        <v>6.9</v>
      </c>
      <c r="G127" s="886">
        <v>14.3</v>
      </c>
      <c r="H127" s="886">
        <v>5.4</v>
      </c>
      <c r="I127" s="887">
        <v>24</v>
      </c>
      <c r="J127" s="885">
        <v>0.4</v>
      </c>
      <c r="K127" s="886">
        <v>0.1</v>
      </c>
      <c r="L127" s="886">
        <v>0.3</v>
      </c>
      <c r="M127" s="887">
        <v>2.1</v>
      </c>
      <c r="N127" s="885">
        <v>1.5</v>
      </c>
      <c r="O127" s="886">
        <v>1.4</v>
      </c>
      <c r="P127" s="886">
        <v>1</v>
      </c>
      <c r="Q127" s="887">
        <v>1.2</v>
      </c>
      <c r="R127" s="888">
        <v>7.0000000000000001E-3</v>
      </c>
      <c r="S127" s="889">
        <v>5.0000000000000001E-3</v>
      </c>
      <c r="T127" s="889">
        <v>5.0000000000000001E-3</v>
      </c>
      <c r="U127" s="890">
        <v>2.5999999999999999E-2</v>
      </c>
      <c r="V127" s="891">
        <v>7.0000000000000007E-2</v>
      </c>
      <c r="W127" s="892">
        <v>0.13200000000000001</v>
      </c>
      <c r="X127" s="892">
        <v>7.5999999999999998E-2</v>
      </c>
      <c r="Y127" s="893">
        <v>0.35</v>
      </c>
      <c r="Z127" s="891">
        <v>1.7000000000000001E-2</v>
      </c>
      <c r="AA127" s="892">
        <v>0.01</v>
      </c>
      <c r="AB127" s="892">
        <v>8.0000000000000002E-3</v>
      </c>
      <c r="AC127" s="893">
        <v>0.13400000000000001</v>
      </c>
      <c r="AD127" s="891">
        <v>2E-3</v>
      </c>
      <c r="AE127" s="892">
        <v>1E-3</v>
      </c>
      <c r="AF127" s="892">
        <v>1E-3</v>
      </c>
      <c r="AG127" s="893">
        <v>1.2999999999999999E-2</v>
      </c>
      <c r="AH127" s="788">
        <v>289</v>
      </c>
      <c r="AI127" s="789">
        <v>241</v>
      </c>
      <c r="AJ127" s="790">
        <v>267</v>
      </c>
    </row>
    <row r="128" spans="1:36" ht="12.75" customHeight="1" x14ac:dyDescent="0.2">
      <c r="A128" s="268" t="s">
        <v>1164</v>
      </c>
      <c r="B128" s="257" t="s">
        <v>287</v>
      </c>
      <c r="C128" s="258" t="s">
        <v>34</v>
      </c>
      <c r="D128" s="259" t="s">
        <v>979</v>
      </c>
      <c r="E128" s="319" t="s">
        <v>1034</v>
      </c>
      <c r="F128" s="885">
        <v>4.8</v>
      </c>
      <c r="G128" s="886">
        <v>10.4</v>
      </c>
      <c r="H128" s="886">
        <v>3.6</v>
      </c>
      <c r="I128" s="887">
        <v>17.5</v>
      </c>
      <c r="J128" s="885">
        <v>0.2</v>
      </c>
      <c r="K128" s="886">
        <v>0</v>
      </c>
      <c r="L128" s="886">
        <v>0.1</v>
      </c>
      <c r="M128" s="887">
        <v>2</v>
      </c>
      <c r="N128" s="885">
        <v>0.6</v>
      </c>
      <c r="O128" s="886">
        <v>0.5</v>
      </c>
      <c r="P128" s="886">
        <v>0.6</v>
      </c>
      <c r="Q128" s="887">
        <v>0.5</v>
      </c>
      <c r="R128" s="888">
        <v>7.0000000000000001E-3</v>
      </c>
      <c r="S128" s="889">
        <v>5.0000000000000001E-3</v>
      </c>
      <c r="T128" s="889">
        <v>5.0000000000000001E-3</v>
      </c>
      <c r="U128" s="890">
        <v>2.5999999999999999E-2</v>
      </c>
      <c r="V128" s="891">
        <v>8.5000000000000006E-2</v>
      </c>
      <c r="W128" s="892">
        <v>0.14899999999999999</v>
      </c>
      <c r="X128" s="892">
        <v>8.6999999999999994E-2</v>
      </c>
      <c r="Y128" s="893">
        <v>0.42299999999999999</v>
      </c>
      <c r="Z128" s="891">
        <v>0.01</v>
      </c>
      <c r="AA128" s="892">
        <v>1E-3</v>
      </c>
      <c r="AB128" s="892">
        <v>2E-3</v>
      </c>
      <c r="AC128" s="893">
        <v>8.2000000000000003E-2</v>
      </c>
      <c r="AD128" s="891">
        <v>2E-3</v>
      </c>
      <c r="AE128" s="892">
        <v>1E-3</v>
      </c>
      <c r="AF128" s="892">
        <v>1E-3</v>
      </c>
      <c r="AG128" s="893">
        <v>1.2999999999999999E-2</v>
      </c>
      <c r="AH128" s="788">
        <v>289</v>
      </c>
      <c r="AI128" s="789">
        <v>240</v>
      </c>
      <c r="AJ128" s="790">
        <v>266</v>
      </c>
    </row>
    <row r="129" spans="1:36" ht="12.75" customHeight="1" x14ac:dyDescent="0.2">
      <c r="A129" s="268" t="s">
        <v>1165</v>
      </c>
      <c r="B129" s="257" t="s">
        <v>287</v>
      </c>
      <c r="C129" s="258" t="s">
        <v>34</v>
      </c>
      <c r="D129" s="259" t="s">
        <v>985</v>
      </c>
      <c r="E129" s="319" t="s">
        <v>1036</v>
      </c>
      <c r="F129" s="885">
        <v>0.8</v>
      </c>
      <c r="G129" s="886">
        <v>0.9</v>
      </c>
      <c r="H129" s="886">
        <v>2.2000000000000002</v>
      </c>
      <c r="I129" s="887">
        <v>12.8</v>
      </c>
      <c r="J129" s="885">
        <v>0.1</v>
      </c>
      <c r="K129" s="886">
        <v>0</v>
      </c>
      <c r="L129" s="886">
        <v>0</v>
      </c>
      <c r="M129" s="887">
        <v>1.8</v>
      </c>
      <c r="N129" s="885">
        <v>0.4</v>
      </c>
      <c r="O129" s="886">
        <v>0.3</v>
      </c>
      <c r="P129" s="886">
        <v>0.2</v>
      </c>
      <c r="Q129" s="887">
        <v>1.2</v>
      </c>
      <c r="R129" s="888">
        <v>3.0000000000000001E-3</v>
      </c>
      <c r="S129" s="889">
        <v>2E-3</v>
      </c>
      <c r="T129" s="889">
        <v>5.0000000000000001E-3</v>
      </c>
      <c r="U129" s="890">
        <v>2.5999999999999999E-2</v>
      </c>
      <c r="V129" s="891">
        <v>5.8000000000000003E-2</v>
      </c>
      <c r="W129" s="892">
        <v>0.03</v>
      </c>
      <c r="X129" s="892">
        <v>6.7000000000000004E-2</v>
      </c>
      <c r="Y129" s="893">
        <v>0.29199999999999998</v>
      </c>
      <c r="Z129" s="891">
        <v>4.0000000000000001E-3</v>
      </c>
      <c r="AA129" s="892">
        <v>1E-3</v>
      </c>
      <c r="AB129" s="892">
        <v>1E-3</v>
      </c>
      <c r="AC129" s="893">
        <v>3.2000000000000001E-2</v>
      </c>
      <c r="AD129" s="891">
        <v>1E-3</v>
      </c>
      <c r="AE129" s="892">
        <v>0</v>
      </c>
      <c r="AF129" s="892">
        <v>1E-3</v>
      </c>
      <c r="AG129" s="893">
        <v>4.0000000000000001E-3</v>
      </c>
      <c r="AH129" s="788">
        <v>281</v>
      </c>
      <c r="AI129" s="789">
        <v>234</v>
      </c>
      <c r="AJ129" s="790">
        <v>259</v>
      </c>
    </row>
    <row r="130" spans="1:36" ht="12.75" customHeight="1" x14ac:dyDescent="0.2">
      <c r="A130" s="268" t="s">
        <v>1166</v>
      </c>
      <c r="B130" s="257" t="s">
        <v>287</v>
      </c>
      <c r="C130" s="258" t="s">
        <v>34</v>
      </c>
      <c r="D130" s="259" t="s">
        <v>991</v>
      </c>
      <c r="E130" s="319" t="s">
        <v>1038</v>
      </c>
      <c r="F130" s="885">
        <v>0.3</v>
      </c>
      <c r="G130" s="886">
        <v>0.2</v>
      </c>
      <c r="H130" s="886">
        <v>0.8</v>
      </c>
      <c r="I130" s="887">
        <v>9.9</v>
      </c>
      <c r="J130" s="885">
        <v>0.1</v>
      </c>
      <c r="K130" s="886">
        <v>0</v>
      </c>
      <c r="L130" s="886">
        <v>0</v>
      </c>
      <c r="M130" s="887">
        <v>1.9</v>
      </c>
      <c r="N130" s="885">
        <v>0.2</v>
      </c>
      <c r="O130" s="886">
        <v>0.1</v>
      </c>
      <c r="P130" s="886">
        <v>0</v>
      </c>
      <c r="Q130" s="887">
        <v>0.5</v>
      </c>
      <c r="R130" s="888">
        <v>3.0000000000000001E-3</v>
      </c>
      <c r="S130" s="889">
        <v>2E-3</v>
      </c>
      <c r="T130" s="889">
        <v>5.0000000000000001E-3</v>
      </c>
      <c r="U130" s="890">
        <v>2.5999999999999999E-2</v>
      </c>
      <c r="V130" s="891">
        <v>3.7999999999999999E-2</v>
      </c>
      <c r="W130" s="892">
        <v>2.9000000000000001E-2</v>
      </c>
      <c r="X130" s="892">
        <v>6.7000000000000004E-2</v>
      </c>
      <c r="Y130" s="893">
        <v>0.189</v>
      </c>
      <c r="Z130" s="891">
        <v>2E-3</v>
      </c>
      <c r="AA130" s="892">
        <v>2E-3</v>
      </c>
      <c r="AB130" s="892">
        <v>2E-3</v>
      </c>
      <c r="AC130" s="893">
        <v>1.4999999999999999E-2</v>
      </c>
      <c r="AD130" s="891">
        <v>1E-3</v>
      </c>
      <c r="AE130" s="892">
        <v>0</v>
      </c>
      <c r="AF130" s="892">
        <v>1E-3</v>
      </c>
      <c r="AG130" s="893">
        <v>4.0000000000000001E-3</v>
      </c>
      <c r="AH130" s="788">
        <v>258</v>
      </c>
      <c r="AI130" s="789">
        <v>214</v>
      </c>
      <c r="AJ130" s="790">
        <v>237</v>
      </c>
    </row>
    <row r="131" spans="1:36" ht="12.75" customHeight="1" x14ac:dyDescent="0.2">
      <c r="A131" s="268" t="s">
        <v>1167</v>
      </c>
      <c r="B131" s="257" t="s">
        <v>287</v>
      </c>
      <c r="C131" s="258" t="s">
        <v>34</v>
      </c>
      <c r="D131" s="259" t="s">
        <v>953</v>
      </c>
      <c r="E131" s="319" t="s">
        <v>1040</v>
      </c>
      <c r="F131" s="885">
        <v>0.1</v>
      </c>
      <c r="G131" s="886">
        <v>0.1</v>
      </c>
      <c r="H131" s="886">
        <v>0.6</v>
      </c>
      <c r="I131" s="887">
        <v>9.9</v>
      </c>
      <c r="J131" s="885">
        <v>0.1</v>
      </c>
      <c r="K131" s="886">
        <v>0</v>
      </c>
      <c r="L131" s="886">
        <v>0</v>
      </c>
      <c r="M131" s="887">
        <v>1.4</v>
      </c>
      <c r="N131" s="885">
        <v>0.1</v>
      </c>
      <c r="O131" s="886">
        <v>0.1</v>
      </c>
      <c r="P131" s="886">
        <v>0</v>
      </c>
      <c r="Q131" s="887">
        <v>0.4</v>
      </c>
      <c r="R131" s="888">
        <v>3.0000000000000001E-3</v>
      </c>
      <c r="S131" s="889">
        <v>1E-3</v>
      </c>
      <c r="T131" s="889">
        <v>5.0000000000000001E-3</v>
      </c>
      <c r="U131" s="890">
        <v>2.5999999999999999E-2</v>
      </c>
      <c r="V131" s="891">
        <v>1.7999999999999999E-2</v>
      </c>
      <c r="W131" s="892">
        <v>2.9000000000000001E-2</v>
      </c>
      <c r="X131" s="892">
        <v>6.7000000000000004E-2</v>
      </c>
      <c r="Y131" s="893">
        <v>9.0999999999999998E-2</v>
      </c>
      <c r="Z131" s="891">
        <v>2E-3</v>
      </c>
      <c r="AA131" s="892">
        <v>2E-3</v>
      </c>
      <c r="AB131" s="892">
        <v>2E-3</v>
      </c>
      <c r="AC131" s="893">
        <v>1.4999999999999999E-2</v>
      </c>
      <c r="AD131" s="891">
        <v>0</v>
      </c>
      <c r="AE131" s="892">
        <v>0</v>
      </c>
      <c r="AF131" s="892">
        <v>1E-3</v>
      </c>
      <c r="AG131" s="893">
        <v>3.0000000000000001E-3</v>
      </c>
      <c r="AH131" s="788">
        <v>256</v>
      </c>
      <c r="AI131" s="789">
        <v>213</v>
      </c>
      <c r="AJ131" s="790">
        <v>235</v>
      </c>
    </row>
    <row r="132" spans="1:36" ht="12.75" customHeight="1" x14ac:dyDescent="0.2">
      <c r="A132" s="268" t="s">
        <v>1168</v>
      </c>
      <c r="B132" s="257" t="s">
        <v>287</v>
      </c>
      <c r="C132" s="258" t="s">
        <v>34</v>
      </c>
      <c r="D132" s="259" t="s">
        <v>285</v>
      </c>
      <c r="E132" s="319" t="s">
        <v>1042</v>
      </c>
      <c r="F132" s="885">
        <v>0.6</v>
      </c>
      <c r="G132" s="886">
        <v>0.3</v>
      </c>
      <c r="H132" s="886">
        <v>0.6</v>
      </c>
      <c r="I132" s="887">
        <v>3.6</v>
      </c>
      <c r="J132" s="885">
        <v>0.1</v>
      </c>
      <c r="K132" s="886">
        <v>0</v>
      </c>
      <c r="L132" s="886">
        <v>0</v>
      </c>
      <c r="M132" s="887">
        <v>1.1000000000000001</v>
      </c>
      <c r="N132" s="885">
        <v>0.1</v>
      </c>
      <c r="O132" s="886">
        <v>0.1</v>
      </c>
      <c r="P132" s="886">
        <v>0</v>
      </c>
      <c r="Q132" s="887">
        <v>0.9</v>
      </c>
      <c r="R132" s="888">
        <v>3.0000000000000001E-3</v>
      </c>
      <c r="S132" s="889">
        <v>1E-3</v>
      </c>
      <c r="T132" s="889">
        <v>5.0000000000000001E-3</v>
      </c>
      <c r="U132" s="890">
        <v>1.4E-2</v>
      </c>
      <c r="V132" s="891">
        <v>8.9999999999999993E-3</v>
      </c>
      <c r="W132" s="892">
        <v>2.9000000000000001E-2</v>
      </c>
      <c r="X132" s="892">
        <v>6.7000000000000004E-2</v>
      </c>
      <c r="Y132" s="893">
        <v>4.3999999999999997E-2</v>
      </c>
      <c r="Z132" s="891">
        <v>2E-3</v>
      </c>
      <c r="AA132" s="892">
        <v>2E-3</v>
      </c>
      <c r="AB132" s="892">
        <v>2E-3</v>
      </c>
      <c r="AC132" s="893">
        <v>1.4999999999999999E-2</v>
      </c>
      <c r="AD132" s="891">
        <v>0</v>
      </c>
      <c r="AE132" s="892">
        <v>0</v>
      </c>
      <c r="AF132" s="892">
        <v>1E-3</v>
      </c>
      <c r="AG132" s="893">
        <v>3.0000000000000001E-3</v>
      </c>
      <c r="AH132" s="788">
        <v>252</v>
      </c>
      <c r="AI132" s="789">
        <v>209</v>
      </c>
      <c r="AJ132" s="790">
        <v>231</v>
      </c>
    </row>
    <row r="133" spans="1:36" ht="12.75" customHeight="1" x14ac:dyDescent="0.2">
      <c r="A133" s="268" t="s">
        <v>1169</v>
      </c>
      <c r="B133" s="257" t="s">
        <v>287</v>
      </c>
      <c r="C133" s="258" t="s">
        <v>34</v>
      </c>
      <c r="D133" s="259" t="s">
        <v>1044</v>
      </c>
      <c r="E133" s="319" t="s">
        <v>1045</v>
      </c>
      <c r="F133" s="885">
        <v>3.5</v>
      </c>
      <c r="G133" s="886">
        <v>2</v>
      </c>
      <c r="H133" s="886">
        <v>1.9</v>
      </c>
      <c r="I133" s="887">
        <v>41.2</v>
      </c>
      <c r="J133" s="885">
        <v>0.9</v>
      </c>
      <c r="K133" s="886">
        <v>1.5</v>
      </c>
      <c r="L133" s="886">
        <v>1.5</v>
      </c>
      <c r="M133" s="887">
        <v>24.6</v>
      </c>
      <c r="N133" s="885">
        <v>2.9</v>
      </c>
      <c r="O133" s="886">
        <v>3</v>
      </c>
      <c r="P133" s="886">
        <v>2.4</v>
      </c>
      <c r="Q133" s="887">
        <v>2.9</v>
      </c>
      <c r="R133" s="888">
        <v>1.7000000000000001E-2</v>
      </c>
      <c r="S133" s="889">
        <v>0.01</v>
      </c>
      <c r="T133" s="889">
        <v>1.4E-2</v>
      </c>
      <c r="U133" s="890">
        <v>1.7000000000000001E-2</v>
      </c>
      <c r="V133" s="891">
        <v>2E-3</v>
      </c>
      <c r="W133" s="892">
        <v>2E-3</v>
      </c>
      <c r="X133" s="892">
        <v>2E-3</v>
      </c>
      <c r="Y133" s="893">
        <v>2E-3</v>
      </c>
      <c r="Z133" s="891">
        <v>0</v>
      </c>
      <c r="AA133" s="892">
        <v>0</v>
      </c>
      <c r="AB133" s="892">
        <v>0</v>
      </c>
      <c r="AC133" s="893">
        <v>0</v>
      </c>
      <c r="AD133" s="891">
        <v>4.0000000000000001E-3</v>
      </c>
      <c r="AE133" s="892">
        <v>2E-3</v>
      </c>
      <c r="AF133" s="892">
        <v>3.0000000000000001E-3</v>
      </c>
      <c r="AG133" s="893">
        <v>8.0000000000000002E-3</v>
      </c>
      <c r="AH133" s="788">
        <v>356</v>
      </c>
      <c r="AI133" s="789">
        <v>297</v>
      </c>
      <c r="AJ133" s="790">
        <v>328</v>
      </c>
    </row>
    <row r="134" spans="1:36" ht="12.75" customHeight="1" x14ac:dyDescent="0.2">
      <c r="A134" s="268" t="s">
        <v>1170</v>
      </c>
      <c r="B134" s="257" t="s">
        <v>287</v>
      </c>
      <c r="C134" s="258" t="s">
        <v>22</v>
      </c>
      <c r="D134" s="259" t="s">
        <v>1171</v>
      </c>
      <c r="E134" s="319" t="s">
        <v>1038</v>
      </c>
      <c r="F134" s="885">
        <v>0.7</v>
      </c>
      <c r="G134" s="886">
        <v>0</v>
      </c>
      <c r="H134" s="886">
        <v>0.6</v>
      </c>
      <c r="I134" s="887">
        <v>9.5</v>
      </c>
      <c r="J134" s="885">
        <v>0.1</v>
      </c>
      <c r="K134" s="886">
        <v>0</v>
      </c>
      <c r="L134" s="886">
        <v>0</v>
      </c>
      <c r="M134" s="887">
        <v>1.1000000000000001</v>
      </c>
      <c r="N134" s="885">
        <v>0</v>
      </c>
      <c r="O134" s="886">
        <v>0</v>
      </c>
      <c r="P134" s="886">
        <v>0</v>
      </c>
      <c r="Q134" s="887">
        <v>0.5</v>
      </c>
      <c r="R134" s="888">
        <v>3.0000000000000001E-3</v>
      </c>
      <c r="S134" s="889">
        <v>1E-3</v>
      </c>
      <c r="T134" s="889">
        <v>5.0000000000000001E-3</v>
      </c>
      <c r="U134" s="890">
        <v>2.1000000000000001E-2</v>
      </c>
      <c r="V134" s="891">
        <v>2.4E-2</v>
      </c>
      <c r="W134" s="892">
        <v>2.5000000000000001E-2</v>
      </c>
      <c r="X134" s="892">
        <v>6.7000000000000004E-2</v>
      </c>
      <c r="Y134" s="893">
        <v>0.189</v>
      </c>
      <c r="Z134" s="891">
        <v>2E-3</v>
      </c>
      <c r="AA134" s="892">
        <v>2E-3</v>
      </c>
      <c r="AB134" s="892">
        <v>2E-3</v>
      </c>
      <c r="AC134" s="893">
        <v>1.6E-2</v>
      </c>
      <c r="AD134" s="891">
        <v>0</v>
      </c>
      <c r="AE134" s="892">
        <v>0</v>
      </c>
      <c r="AF134" s="892">
        <v>1E-3</v>
      </c>
      <c r="AG134" s="893">
        <v>5.0000000000000001E-3</v>
      </c>
      <c r="AH134" s="788">
        <v>257</v>
      </c>
      <c r="AI134" s="789">
        <v>214</v>
      </c>
      <c r="AJ134" s="790">
        <v>237</v>
      </c>
    </row>
    <row r="135" spans="1:36" ht="12.75" customHeight="1" x14ac:dyDescent="0.2">
      <c r="A135" s="268" t="s">
        <v>1172</v>
      </c>
      <c r="B135" s="257" t="s">
        <v>287</v>
      </c>
      <c r="C135" s="258" t="s">
        <v>22</v>
      </c>
      <c r="D135" s="259" t="s">
        <v>1173</v>
      </c>
      <c r="E135" s="319" t="s">
        <v>1040</v>
      </c>
      <c r="F135" s="885">
        <v>0.6</v>
      </c>
      <c r="G135" s="886">
        <v>0</v>
      </c>
      <c r="H135" s="886">
        <v>0.4</v>
      </c>
      <c r="I135" s="887">
        <v>7.6</v>
      </c>
      <c r="J135" s="885">
        <v>0.1</v>
      </c>
      <c r="K135" s="886">
        <v>0</v>
      </c>
      <c r="L135" s="886">
        <v>0</v>
      </c>
      <c r="M135" s="887">
        <v>0.9</v>
      </c>
      <c r="N135" s="885">
        <v>0</v>
      </c>
      <c r="O135" s="886">
        <v>0</v>
      </c>
      <c r="P135" s="886">
        <v>0</v>
      </c>
      <c r="Q135" s="887">
        <v>0.4</v>
      </c>
      <c r="R135" s="888">
        <v>2E-3</v>
      </c>
      <c r="S135" s="889">
        <v>1E-3</v>
      </c>
      <c r="T135" s="889">
        <v>5.0000000000000001E-3</v>
      </c>
      <c r="U135" s="890">
        <v>1.7000000000000001E-2</v>
      </c>
      <c r="V135" s="891">
        <v>1.0999999999999999E-2</v>
      </c>
      <c r="W135" s="892">
        <v>2.7E-2</v>
      </c>
      <c r="X135" s="892">
        <v>6.7000000000000004E-2</v>
      </c>
      <c r="Y135" s="893">
        <v>9.0999999999999998E-2</v>
      </c>
      <c r="Z135" s="891">
        <v>2E-3</v>
      </c>
      <c r="AA135" s="892">
        <v>2E-3</v>
      </c>
      <c r="AB135" s="892">
        <v>2E-3</v>
      </c>
      <c r="AC135" s="893">
        <v>1.6E-2</v>
      </c>
      <c r="AD135" s="891">
        <v>0</v>
      </c>
      <c r="AE135" s="892">
        <v>0</v>
      </c>
      <c r="AF135" s="892">
        <v>1E-3</v>
      </c>
      <c r="AG135" s="893">
        <v>7.0000000000000001E-3</v>
      </c>
      <c r="AH135" s="788">
        <v>165</v>
      </c>
      <c r="AI135" s="789">
        <v>137</v>
      </c>
      <c r="AJ135" s="790">
        <v>151</v>
      </c>
    </row>
    <row r="136" spans="1:36" ht="12.75" customHeight="1" x14ac:dyDescent="0.2">
      <c r="A136" s="1353" t="s">
        <v>1174</v>
      </c>
      <c r="B136" s="1380" t="s">
        <v>287</v>
      </c>
      <c r="C136" s="1381" t="s">
        <v>22</v>
      </c>
      <c r="D136" s="1382" t="s">
        <v>1175</v>
      </c>
      <c r="E136" s="1383" t="s">
        <v>1042</v>
      </c>
      <c r="F136" s="876">
        <v>0.6</v>
      </c>
      <c r="G136" s="877">
        <v>0</v>
      </c>
      <c r="H136" s="877">
        <v>0.4</v>
      </c>
      <c r="I136" s="878">
        <v>7.6</v>
      </c>
      <c r="J136" s="876">
        <v>0.1</v>
      </c>
      <c r="K136" s="877">
        <v>0</v>
      </c>
      <c r="L136" s="877">
        <v>0</v>
      </c>
      <c r="M136" s="878">
        <v>0.9</v>
      </c>
      <c r="N136" s="876">
        <v>0</v>
      </c>
      <c r="O136" s="877">
        <v>0</v>
      </c>
      <c r="P136" s="877">
        <v>0</v>
      </c>
      <c r="Q136" s="878">
        <v>0.4</v>
      </c>
      <c r="R136" s="879">
        <v>2E-3</v>
      </c>
      <c r="S136" s="880">
        <v>1E-3</v>
      </c>
      <c r="T136" s="880">
        <v>5.0000000000000001E-3</v>
      </c>
      <c r="U136" s="881">
        <v>1.7000000000000001E-2</v>
      </c>
      <c r="V136" s="879">
        <v>6.0000000000000001E-3</v>
      </c>
      <c r="W136" s="880">
        <v>2.8000000000000001E-2</v>
      </c>
      <c r="X136" s="880">
        <v>6.7000000000000004E-2</v>
      </c>
      <c r="Y136" s="881">
        <v>4.3999999999999997E-2</v>
      </c>
      <c r="Z136" s="879">
        <v>2E-3</v>
      </c>
      <c r="AA136" s="880">
        <v>2E-3</v>
      </c>
      <c r="AB136" s="880">
        <v>2E-3</v>
      </c>
      <c r="AC136" s="881">
        <v>1.6E-2</v>
      </c>
      <c r="AD136" s="879">
        <v>0</v>
      </c>
      <c r="AE136" s="880">
        <v>0</v>
      </c>
      <c r="AF136" s="880">
        <v>2E-3</v>
      </c>
      <c r="AG136" s="881">
        <v>0.01</v>
      </c>
      <c r="AH136" s="882">
        <v>197</v>
      </c>
      <c r="AI136" s="883">
        <v>161</v>
      </c>
      <c r="AJ136" s="884">
        <v>177</v>
      </c>
    </row>
    <row r="137" spans="1:36" ht="12.75" customHeight="1" x14ac:dyDescent="0.2">
      <c r="A137" s="1353" t="s">
        <v>1176</v>
      </c>
      <c r="B137" s="1380" t="s">
        <v>287</v>
      </c>
      <c r="C137" s="1381" t="s">
        <v>22</v>
      </c>
      <c r="D137" s="1382" t="s">
        <v>1177</v>
      </c>
      <c r="E137" s="1383" t="s">
        <v>1042</v>
      </c>
      <c r="F137" s="885">
        <v>0.1</v>
      </c>
      <c r="G137" s="886">
        <v>0.1</v>
      </c>
      <c r="H137" s="886">
        <v>0.2</v>
      </c>
      <c r="I137" s="887">
        <v>1</v>
      </c>
      <c r="J137" s="885">
        <v>0.1</v>
      </c>
      <c r="K137" s="886">
        <v>0.1</v>
      </c>
      <c r="L137" s="886">
        <v>0.1</v>
      </c>
      <c r="M137" s="887">
        <v>0.6</v>
      </c>
      <c r="N137" s="885">
        <v>0</v>
      </c>
      <c r="O137" s="886">
        <v>0</v>
      </c>
      <c r="P137" s="886">
        <v>0</v>
      </c>
      <c r="Q137" s="887">
        <v>0.4</v>
      </c>
      <c r="R137" s="888">
        <v>2E-3</v>
      </c>
      <c r="S137" s="889">
        <v>1E-3</v>
      </c>
      <c r="T137" s="889">
        <v>5.0000000000000001E-3</v>
      </c>
      <c r="U137" s="890">
        <v>1.7000000000000001E-2</v>
      </c>
      <c r="V137" s="891">
        <v>6.0000000000000001E-3</v>
      </c>
      <c r="W137" s="892">
        <v>2.8000000000000001E-2</v>
      </c>
      <c r="X137" s="892">
        <v>6.7000000000000004E-2</v>
      </c>
      <c r="Y137" s="893">
        <v>4.3999999999999997E-2</v>
      </c>
      <c r="Z137" s="891">
        <v>2E-3</v>
      </c>
      <c r="AA137" s="892">
        <v>2E-3</v>
      </c>
      <c r="AB137" s="892">
        <v>2E-3</v>
      </c>
      <c r="AC137" s="893">
        <v>1.6E-2</v>
      </c>
      <c r="AD137" s="891">
        <v>0</v>
      </c>
      <c r="AE137" s="892">
        <v>0</v>
      </c>
      <c r="AF137" s="892">
        <v>2E-3</v>
      </c>
      <c r="AG137" s="893">
        <v>0.01</v>
      </c>
      <c r="AH137" s="788">
        <v>180</v>
      </c>
      <c r="AI137" s="789">
        <v>149</v>
      </c>
      <c r="AJ137" s="790">
        <v>165</v>
      </c>
    </row>
    <row r="138" spans="1:36" ht="12.75" customHeight="1" x14ac:dyDescent="0.2">
      <c r="A138" s="1353" t="s">
        <v>1178</v>
      </c>
      <c r="B138" s="1380" t="s">
        <v>287</v>
      </c>
      <c r="C138" s="1381" t="s">
        <v>22</v>
      </c>
      <c r="D138" s="1382" t="s">
        <v>1179</v>
      </c>
      <c r="E138" s="1383" t="s">
        <v>971</v>
      </c>
      <c r="F138" s="885">
        <v>10.6</v>
      </c>
      <c r="G138" s="886">
        <v>7.2</v>
      </c>
      <c r="H138" s="886">
        <v>9.3000000000000007</v>
      </c>
      <c r="I138" s="887">
        <v>164.1</v>
      </c>
      <c r="J138" s="885">
        <v>2</v>
      </c>
      <c r="K138" s="886">
        <v>1.1000000000000001</v>
      </c>
      <c r="L138" s="886">
        <v>1.8</v>
      </c>
      <c r="M138" s="887">
        <v>32.5</v>
      </c>
      <c r="N138" s="885">
        <v>1.6</v>
      </c>
      <c r="O138" s="886">
        <v>2.8</v>
      </c>
      <c r="P138" s="886">
        <v>5.8</v>
      </c>
      <c r="Q138" s="887">
        <v>27.3</v>
      </c>
      <c r="R138" s="888">
        <v>3.3000000000000002E-2</v>
      </c>
      <c r="S138" s="889">
        <v>2.5000000000000001E-2</v>
      </c>
      <c r="T138" s="889">
        <v>1.2999999999999999E-2</v>
      </c>
      <c r="U138" s="890">
        <v>0.26500000000000001</v>
      </c>
      <c r="V138" s="891">
        <v>1E-3</v>
      </c>
      <c r="W138" s="892">
        <v>2E-3</v>
      </c>
      <c r="X138" s="892">
        <v>2E-3</v>
      </c>
      <c r="Y138" s="893">
        <v>0.01</v>
      </c>
      <c r="Z138" s="891">
        <v>0</v>
      </c>
      <c r="AA138" s="892">
        <v>0</v>
      </c>
      <c r="AB138" s="892">
        <v>0</v>
      </c>
      <c r="AC138" s="893">
        <v>0</v>
      </c>
      <c r="AD138" s="891">
        <v>5.0000000000000001E-3</v>
      </c>
      <c r="AE138" s="892">
        <v>5.0000000000000001E-3</v>
      </c>
      <c r="AF138" s="892">
        <v>3.0000000000000001E-3</v>
      </c>
      <c r="AG138" s="893">
        <v>0.107</v>
      </c>
      <c r="AH138" s="788">
        <v>292</v>
      </c>
      <c r="AI138" s="789">
        <v>241</v>
      </c>
      <c r="AJ138" s="790">
        <v>266</v>
      </c>
    </row>
    <row r="139" spans="1:36" ht="12.75" customHeight="1" x14ac:dyDescent="0.2">
      <c r="A139" s="1353" t="s">
        <v>1180</v>
      </c>
      <c r="B139" s="1380" t="s">
        <v>287</v>
      </c>
      <c r="C139" s="1381" t="s">
        <v>952</v>
      </c>
      <c r="D139" s="1382" t="s">
        <v>1181</v>
      </c>
      <c r="E139" s="1383" t="s">
        <v>1040</v>
      </c>
      <c r="F139" s="885">
        <v>0.5</v>
      </c>
      <c r="G139" s="886">
        <v>0.3</v>
      </c>
      <c r="H139" s="886">
        <v>0.5</v>
      </c>
      <c r="I139" s="887">
        <v>3.1</v>
      </c>
      <c r="J139" s="885">
        <v>0.1</v>
      </c>
      <c r="K139" s="886">
        <v>0</v>
      </c>
      <c r="L139" s="886">
        <v>0.1</v>
      </c>
      <c r="M139" s="887">
        <v>1.6</v>
      </c>
      <c r="N139" s="885">
        <v>0.1</v>
      </c>
      <c r="O139" s="886">
        <v>0.1</v>
      </c>
      <c r="P139" s="886">
        <v>0</v>
      </c>
      <c r="Q139" s="887">
        <v>1</v>
      </c>
      <c r="R139" s="888">
        <v>2E-3</v>
      </c>
      <c r="S139" s="889">
        <v>1E-3</v>
      </c>
      <c r="T139" s="889">
        <v>5.0000000000000001E-3</v>
      </c>
      <c r="U139" s="890">
        <v>1.4E-2</v>
      </c>
      <c r="V139" s="891">
        <v>1.0999999999999999E-2</v>
      </c>
      <c r="W139" s="892">
        <v>2.7E-2</v>
      </c>
      <c r="X139" s="892">
        <v>6.7000000000000004E-2</v>
      </c>
      <c r="Y139" s="893">
        <v>9.0999999999999998E-2</v>
      </c>
      <c r="Z139" s="891">
        <v>2E-3</v>
      </c>
      <c r="AA139" s="892">
        <v>2E-3</v>
      </c>
      <c r="AB139" s="892">
        <v>2E-3</v>
      </c>
      <c r="AC139" s="893">
        <v>1.4999999999999999E-2</v>
      </c>
      <c r="AD139" s="891">
        <v>0</v>
      </c>
      <c r="AE139" s="892">
        <v>0</v>
      </c>
      <c r="AF139" s="892">
        <v>1E-3</v>
      </c>
      <c r="AG139" s="893">
        <v>4.0000000000000001E-3</v>
      </c>
      <c r="AH139" s="788">
        <v>194</v>
      </c>
      <c r="AI139" s="789">
        <v>162</v>
      </c>
      <c r="AJ139" s="790">
        <v>179</v>
      </c>
    </row>
    <row r="140" spans="1:36" ht="12.75" customHeight="1" x14ac:dyDescent="0.2">
      <c r="A140" s="1353" t="s">
        <v>1182</v>
      </c>
      <c r="B140" s="1380" t="s">
        <v>287</v>
      </c>
      <c r="C140" s="1381" t="s">
        <v>952</v>
      </c>
      <c r="D140" s="1382" t="s">
        <v>1183</v>
      </c>
      <c r="E140" s="1383" t="s">
        <v>1042</v>
      </c>
      <c r="F140" s="885">
        <v>0.5</v>
      </c>
      <c r="G140" s="886">
        <v>0.3</v>
      </c>
      <c r="H140" s="886">
        <v>0.5</v>
      </c>
      <c r="I140" s="887">
        <v>3.1</v>
      </c>
      <c r="J140" s="885">
        <v>0.1</v>
      </c>
      <c r="K140" s="886">
        <v>0</v>
      </c>
      <c r="L140" s="886">
        <v>0.1</v>
      </c>
      <c r="M140" s="887">
        <v>1.6</v>
      </c>
      <c r="N140" s="885">
        <v>0.1</v>
      </c>
      <c r="O140" s="886">
        <v>0.1</v>
      </c>
      <c r="P140" s="886">
        <v>0</v>
      </c>
      <c r="Q140" s="887">
        <v>1</v>
      </c>
      <c r="R140" s="888">
        <v>2E-3</v>
      </c>
      <c r="S140" s="889">
        <v>1E-3</v>
      </c>
      <c r="T140" s="889">
        <v>5.0000000000000001E-3</v>
      </c>
      <c r="U140" s="890">
        <v>1.4E-2</v>
      </c>
      <c r="V140" s="891">
        <v>6.0000000000000001E-3</v>
      </c>
      <c r="W140" s="892">
        <v>2.8000000000000001E-2</v>
      </c>
      <c r="X140" s="892">
        <v>6.7000000000000004E-2</v>
      </c>
      <c r="Y140" s="893">
        <v>4.3999999999999997E-2</v>
      </c>
      <c r="Z140" s="891">
        <v>2E-3</v>
      </c>
      <c r="AA140" s="892">
        <v>2E-3</v>
      </c>
      <c r="AB140" s="892">
        <v>2E-3</v>
      </c>
      <c r="AC140" s="893">
        <v>1.4999999999999999E-2</v>
      </c>
      <c r="AD140" s="891">
        <v>0</v>
      </c>
      <c r="AE140" s="892">
        <v>0</v>
      </c>
      <c r="AF140" s="892">
        <v>1E-3</v>
      </c>
      <c r="AG140" s="893">
        <v>4.0000000000000001E-3</v>
      </c>
      <c r="AH140" s="788">
        <v>210</v>
      </c>
      <c r="AI140" s="789">
        <v>174</v>
      </c>
      <c r="AJ140" s="790">
        <v>192</v>
      </c>
    </row>
    <row r="141" spans="1:36" ht="12.75" customHeight="1" x14ac:dyDescent="0.2">
      <c r="A141" s="1353" t="s">
        <v>1184</v>
      </c>
      <c r="B141" s="1380" t="s">
        <v>287</v>
      </c>
      <c r="C141" s="1381" t="s">
        <v>952</v>
      </c>
      <c r="D141" s="1382" t="s">
        <v>1185</v>
      </c>
      <c r="E141" s="1383" t="s">
        <v>1079</v>
      </c>
      <c r="F141" s="885">
        <v>0.6</v>
      </c>
      <c r="G141" s="886">
        <v>0.4</v>
      </c>
      <c r="H141" s="886">
        <v>0.2</v>
      </c>
      <c r="I141" s="887">
        <v>1.1000000000000001</v>
      </c>
      <c r="J141" s="885">
        <v>0</v>
      </c>
      <c r="K141" s="886">
        <v>0</v>
      </c>
      <c r="L141" s="886">
        <v>0</v>
      </c>
      <c r="M141" s="887">
        <v>0</v>
      </c>
      <c r="N141" s="885">
        <v>0.1</v>
      </c>
      <c r="O141" s="886">
        <v>0.1</v>
      </c>
      <c r="P141" s="886">
        <v>0.1</v>
      </c>
      <c r="Q141" s="887">
        <v>0.2</v>
      </c>
      <c r="R141" s="888">
        <v>0</v>
      </c>
      <c r="S141" s="889">
        <v>1E-3</v>
      </c>
      <c r="T141" s="889">
        <v>2E-3</v>
      </c>
      <c r="U141" s="890">
        <v>1E-3</v>
      </c>
      <c r="V141" s="891">
        <v>4.2999999999999997E-2</v>
      </c>
      <c r="W141" s="892">
        <v>3.7999999999999999E-2</v>
      </c>
      <c r="X141" s="892">
        <v>4.4999999999999998E-2</v>
      </c>
      <c r="Y141" s="893">
        <v>6.7000000000000004E-2</v>
      </c>
      <c r="Z141" s="891">
        <v>8.9999999999999993E-3</v>
      </c>
      <c r="AA141" s="892">
        <v>4.0000000000000001E-3</v>
      </c>
      <c r="AB141" s="892">
        <v>4.0000000000000001E-3</v>
      </c>
      <c r="AC141" s="893">
        <v>0.01</v>
      </c>
      <c r="AD141" s="891">
        <v>0</v>
      </c>
      <c r="AE141" s="892">
        <v>0</v>
      </c>
      <c r="AF141" s="892">
        <v>1E-3</v>
      </c>
      <c r="AG141" s="893">
        <v>1E-3</v>
      </c>
      <c r="AH141" s="788">
        <v>271</v>
      </c>
      <c r="AI141" s="789">
        <v>226</v>
      </c>
      <c r="AJ141" s="790">
        <v>250</v>
      </c>
    </row>
    <row r="142" spans="1:36" ht="12.75" customHeight="1" x14ac:dyDescent="0.2">
      <c r="A142" s="1353" t="s">
        <v>1186</v>
      </c>
      <c r="B142" s="1380" t="s">
        <v>287</v>
      </c>
      <c r="C142" s="1381" t="s">
        <v>94</v>
      </c>
      <c r="D142" s="1382" t="s">
        <v>1187</v>
      </c>
      <c r="E142" s="1383" t="s">
        <v>1085</v>
      </c>
      <c r="F142" s="885">
        <v>0.1</v>
      </c>
      <c r="G142" s="886">
        <v>0.1</v>
      </c>
      <c r="H142" s="886">
        <v>0</v>
      </c>
      <c r="I142" s="887">
        <v>0.1</v>
      </c>
      <c r="J142" s="885">
        <v>0.1</v>
      </c>
      <c r="K142" s="886">
        <v>0.1</v>
      </c>
      <c r="L142" s="886">
        <v>0.1</v>
      </c>
      <c r="M142" s="887">
        <v>0.2</v>
      </c>
      <c r="N142" s="885">
        <v>1.1000000000000001</v>
      </c>
      <c r="O142" s="886">
        <v>0.9</v>
      </c>
      <c r="P142" s="886">
        <v>1</v>
      </c>
      <c r="Q142" s="887">
        <v>1.6</v>
      </c>
      <c r="R142" s="888">
        <v>0</v>
      </c>
      <c r="S142" s="889">
        <v>2E-3</v>
      </c>
      <c r="T142" s="889">
        <v>2E-3</v>
      </c>
      <c r="U142" s="890">
        <v>1E-3</v>
      </c>
      <c r="V142" s="891">
        <v>3.0000000000000001E-3</v>
      </c>
      <c r="W142" s="892">
        <v>2E-3</v>
      </c>
      <c r="X142" s="892">
        <v>2E-3</v>
      </c>
      <c r="Y142" s="893">
        <v>4.0000000000000001E-3</v>
      </c>
      <c r="Z142" s="891">
        <v>8.9999999999999993E-3</v>
      </c>
      <c r="AA142" s="892">
        <v>4.0000000000000001E-3</v>
      </c>
      <c r="AB142" s="892">
        <v>4.0000000000000001E-3</v>
      </c>
      <c r="AC142" s="893">
        <v>0.01</v>
      </c>
      <c r="AD142" s="891">
        <v>0</v>
      </c>
      <c r="AE142" s="892">
        <v>0</v>
      </c>
      <c r="AF142" s="892">
        <v>1E-3</v>
      </c>
      <c r="AG142" s="893">
        <v>1E-3</v>
      </c>
      <c r="AH142" s="788">
        <v>257</v>
      </c>
      <c r="AI142" s="789">
        <v>214</v>
      </c>
      <c r="AJ142" s="790">
        <v>237</v>
      </c>
    </row>
    <row r="143" spans="1:36" ht="12.75" customHeight="1" x14ac:dyDescent="0.2">
      <c r="A143" s="1353" t="s">
        <v>293</v>
      </c>
      <c r="B143" s="1380" t="s">
        <v>287</v>
      </c>
      <c r="C143" s="1381" t="s">
        <v>94</v>
      </c>
      <c r="D143" s="1382" t="s">
        <v>292</v>
      </c>
      <c r="E143" s="1383" t="s">
        <v>1188</v>
      </c>
      <c r="F143" s="885">
        <v>0.6</v>
      </c>
      <c r="G143" s="886">
        <v>0.4</v>
      </c>
      <c r="H143" s="886">
        <v>0.2</v>
      </c>
      <c r="I143" s="887">
        <v>1.1000000000000001</v>
      </c>
      <c r="J143" s="885">
        <v>0</v>
      </c>
      <c r="K143" s="886">
        <v>0</v>
      </c>
      <c r="L143" s="886">
        <v>0</v>
      </c>
      <c r="M143" s="887">
        <v>0</v>
      </c>
      <c r="N143" s="885">
        <v>0</v>
      </c>
      <c r="O143" s="886">
        <v>0</v>
      </c>
      <c r="P143" s="886">
        <v>0</v>
      </c>
      <c r="Q143" s="887">
        <v>0</v>
      </c>
      <c r="R143" s="888">
        <v>0</v>
      </c>
      <c r="S143" s="889">
        <v>2E-3</v>
      </c>
      <c r="T143" s="889">
        <v>2E-3</v>
      </c>
      <c r="U143" s="890">
        <v>0</v>
      </c>
      <c r="V143" s="891">
        <v>5.0000000000000001E-3</v>
      </c>
      <c r="W143" s="892">
        <v>4.0000000000000001E-3</v>
      </c>
      <c r="X143" s="892">
        <v>5.0000000000000001E-3</v>
      </c>
      <c r="Y143" s="893">
        <v>7.0000000000000001E-3</v>
      </c>
      <c r="Z143" s="891">
        <v>8.9999999999999993E-3</v>
      </c>
      <c r="AA143" s="892">
        <v>4.0000000000000001E-3</v>
      </c>
      <c r="AB143" s="892">
        <v>4.0000000000000001E-3</v>
      </c>
      <c r="AC143" s="893">
        <v>0.01</v>
      </c>
      <c r="AD143" s="891">
        <v>0</v>
      </c>
      <c r="AE143" s="892">
        <v>1E-3</v>
      </c>
      <c r="AF143" s="892">
        <v>1E-3</v>
      </c>
      <c r="AG143" s="893">
        <v>0</v>
      </c>
      <c r="AH143" s="788">
        <v>269</v>
      </c>
      <c r="AI143" s="789">
        <v>224</v>
      </c>
      <c r="AJ143" s="790">
        <v>247</v>
      </c>
    </row>
    <row r="144" spans="1:36" ht="12.75" customHeight="1" x14ac:dyDescent="0.2">
      <c r="A144" s="1353" t="s">
        <v>1189</v>
      </c>
      <c r="B144" s="1380" t="s">
        <v>287</v>
      </c>
      <c r="C144" s="1381" t="s">
        <v>94</v>
      </c>
      <c r="D144" s="1382" t="s">
        <v>1179</v>
      </c>
      <c r="E144" s="1383" t="s">
        <v>1190</v>
      </c>
      <c r="F144" s="885">
        <v>1.5</v>
      </c>
      <c r="G144" s="886">
        <v>0.7</v>
      </c>
      <c r="H144" s="886">
        <v>0.7</v>
      </c>
      <c r="I144" s="887">
        <v>1.6</v>
      </c>
      <c r="J144" s="885">
        <v>0.4</v>
      </c>
      <c r="K144" s="886">
        <v>0.4</v>
      </c>
      <c r="L144" s="886">
        <v>0.5</v>
      </c>
      <c r="M144" s="887">
        <v>0.5</v>
      </c>
      <c r="N144" s="885">
        <v>1.8</v>
      </c>
      <c r="O144" s="886">
        <v>1.9</v>
      </c>
      <c r="P144" s="886">
        <v>1.6</v>
      </c>
      <c r="Q144" s="887">
        <v>2</v>
      </c>
      <c r="R144" s="888">
        <v>0.53500000000000003</v>
      </c>
      <c r="S144" s="889">
        <v>0.29799999999999999</v>
      </c>
      <c r="T144" s="889">
        <v>0.153</v>
      </c>
      <c r="U144" s="890">
        <v>0.57899999999999996</v>
      </c>
      <c r="V144" s="891">
        <v>1E-3</v>
      </c>
      <c r="W144" s="892">
        <v>1E-3</v>
      </c>
      <c r="X144" s="892">
        <v>1E-3</v>
      </c>
      <c r="Y144" s="893">
        <v>1E-3</v>
      </c>
      <c r="Z144" s="891">
        <v>0</v>
      </c>
      <c r="AA144" s="892">
        <v>0</v>
      </c>
      <c r="AB144" s="892">
        <v>0</v>
      </c>
      <c r="AC144" s="893">
        <v>0</v>
      </c>
      <c r="AD144" s="891">
        <v>0.28199999999999997</v>
      </c>
      <c r="AE144" s="892">
        <v>0.16</v>
      </c>
      <c r="AF144" s="892">
        <v>8.2000000000000003E-2</v>
      </c>
      <c r="AG144" s="893">
        <v>0.48399999999999999</v>
      </c>
      <c r="AH144" s="788">
        <v>398</v>
      </c>
      <c r="AI144" s="789">
        <v>331</v>
      </c>
      <c r="AJ144" s="790">
        <v>367</v>
      </c>
    </row>
    <row r="145" spans="1:36" ht="12.75" customHeight="1" x14ac:dyDescent="0.2">
      <c r="A145" s="1353" t="s">
        <v>1191</v>
      </c>
      <c r="B145" s="1380" t="s">
        <v>287</v>
      </c>
      <c r="C145" s="1381" t="s">
        <v>94</v>
      </c>
      <c r="D145" s="1382" t="s">
        <v>1192</v>
      </c>
      <c r="E145" s="1383" t="s">
        <v>1100</v>
      </c>
      <c r="F145" s="885">
        <v>3.5</v>
      </c>
      <c r="G145" s="886">
        <v>0.5</v>
      </c>
      <c r="H145" s="886">
        <v>0.7</v>
      </c>
      <c r="I145" s="887">
        <v>3.3</v>
      </c>
      <c r="J145" s="885">
        <v>0.1</v>
      </c>
      <c r="K145" s="886">
        <v>0.1</v>
      </c>
      <c r="L145" s="886">
        <v>0.1</v>
      </c>
      <c r="M145" s="887">
        <v>0.6</v>
      </c>
      <c r="N145" s="885">
        <v>1.3</v>
      </c>
      <c r="O145" s="886">
        <v>0.9</v>
      </c>
      <c r="P145" s="886">
        <v>1.2</v>
      </c>
      <c r="Q145" s="887">
        <v>-0.7</v>
      </c>
      <c r="R145" s="888">
        <v>0.26200000000000001</v>
      </c>
      <c r="S145" s="889">
        <v>0.13500000000000001</v>
      </c>
      <c r="T145" s="889">
        <v>0.16400000000000001</v>
      </c>
      <c r="U145" s="890">
        <v>0.61099999999999999</v>
      </c>
      <c r="V145" s="891">
        <v>1E-3</v>
      </c>
      <c r="W145" s="892">
        <v>1E-3</v>
      </c>
      <c r="X145" s="892">
        <v>1E-3</v>
      </c>
      <c r="Y145" s="893">
        <v>1E-3</v>
      </c>
      <c r="Z145" s="891">
        <v>2E-3</v>
      </c>
      <c r="AA145" s="892">
        <v>4.0000000000000001E-3</v>
      </c>
      <c r="AB145" s="892">
        <v>4.0000000000000001E-3</v>
      </c>
      <c r="AC145" s="893">
        <v>2E-3</v>
      </c>
      <c r="AD145" s="891">
        <v>0.183</v>
      </c>
      <c r="AE145" s="892">
        <v>9.5000000000000001E-2</v>
      </c>
      <c r="AF145" s="892">
        <v>0.114</v>
      </c>
      <c r="AG145" s="893">
        <v>0.13300000000000001</v>
      </c>
      <c r="AH145" s="788">
        <v>333</v>
      </c>
      <c r="AI145" s="789">
        <v>277</v>
      </c>
      <c r="AJ145" s="790">
        <v>307</v>
      </c>
    </row>
    <row r="146" spans="1:36" ht="12.75" customHeight="1" x14ac:dyDescent="0.2">
      <c r="A146" s="1353" t="s">
        <v>1193</v>
      </c>
      <c r="B146" s="1380" t="s">
        <v>287</v>
      </c>
      <c r="C146" s="1381" t="s">
        <v>94</v>
      </c>
      <c r="D146" s="1382" t="s">
        <v>1194</v>
      </c>
      <c r="E146" s="1383" t="s">
        <v>1106</v>
      </c>
      <c r="F146" s="885">
        <v>0.8</v>
      </c>
      <c r="G146" s="886">
        <v>0.1</v>
      </c>
      <c r="H146" s="886">
        <v>0.2</v>
      </c>
      <c r="I146" s="887">
        <v>1.7</v>
      </c>
      <c r="J146" s="885">
        <v>0.2</v>
      </c>
      <c r="K146" s="886">
        <v>0.1</v>
      </c>
      <c r="L146" s="886">
        <v>0</v>
      </c>
      <c r="M146" s="887">
        <v>0.4</v>
      </c>
      <c r="N146" s="885">
        <v>1.4</v>
      </c>
      <c r="O146" s="886">
        <v>0.8</v>
      </c>
      <c r="P146" s="886">
        <v>1</v>
      </c>
      <c r="Q146" s="887">
        <v>0.9</v>
      </c>
      <c r="R146" s="888">
        <v>0.17799999999999999</v>
      </c>
      <c r="S146" s="889">
        <v>9.9000000000000005E-2</v>
      </c>
      <c r="T146" s="889">
        <v>0.192</v>
      </c>
      <c r="U146" s="890">
        <v>0.246</v>
      </c>
      <c r="V146" s="891">
        <v>3.0000000000000001E-3</v>
      </c>
      <c r="W146" s="892">
        <v>3.0000000000000001E-3</v>
      </c>
      <c r="X146" s="892">
        <v>3.0000000000000001E-3</v>
      </c>
      <c r="Y146" s="893">
        <v>3.0000000000000001E-3</v>
      </c>
      <c r="Z146" s="891">
        <v>4.0000000000000001E-3</v>
      </c>
      <c r="AA146" s="892">
        <v>6.0000000000000001E-3</v>
      </c>
      <c r="AB146" s="892">
        <v>6.0000000000000001E-3</v>
      </c>
      <c r="AC146" s="893">
        <v>4.0000000000000001E-3</v>
      </c>
      <c r="AD146" s="891">
        <v>0.14299999999999999</v>
      </c>
      <c r="AE146" s="892">
        <v>7.9000000000000001E-2</v>
      </c>
      <c r="AF146" s="892">
        <v>0.14899999999999999</v>
      </c>
      <c r="AG146" s="893">
        <v>0.154</v>
      </c>
      <c r="AH146" s="788">
        <v>313</v>
      </c>
      <c r="AI146" s="789">
        <v>261</v>
      </c>
      <c r="AJ146" s="790">
        <v>289</v>
      </c>
    </row>
    <row r="147" spans="1:36" ht="12.75" customHeight="1" x14ac:dyDescent="0.2">
      <c r="A147" s="1353" t="s">
        <v>1195</v>
      </c>
      <c r="B147" s="1380" t="s">
        <v>287</v>
      </c>
      <c r="C147" s="1381" t="s">
        <v>94</v>
      </c>
      <c r="D147" s="1382" t="s">
        <v>1196</v>
      </c>
      <c r="E147" s="1383" t="s">
        <v>1115</v>
      </c>
      <c r="F147" s="885">
        <v>0.3</v>
      </c>
      <c r="G147" s="886">
        <v>0</v>
      </c>
      <c r="H147" s="886">
        <v>0.1</v>
      </c>
      <c r="I147" s="887">
        <v>2.1</v>
      </c>
      <c r="J147" s="885">
        <v>0</v>
      </c>
      <c r="K147" s="886">
        <v>0</v>
      </c>
      <c r="L147" s="886">
        <v>0</v>
      </c>
      <c r="M147" s="887">
        <v>0.1</v>
      </c>
      <c r="N147" s="885">
        <v>1.2</v>
      </c>
      <c r="O147" s="886">
        <v>0.8</v>
      </c>
      <c r="P147" s="886">
        <v>1</v>
      </c>
      <c r="Q147" s="887">
        <v>0.3</v>
      </c>
      <c r="R147" s="888">
        <v>6.3E-2</v>
      </c>
      <c r="S147" s="889">
        <v>5.0999999999999997E-2</v>
      </c>
      <c r="T147" s="889">
        <v>0.105</v>
      </c>
      <c r="U147" s="890">
        <v>9.2999999999999999E-2</v>
      </c>
      <c r="V147" s="891">
        <v>3.0000000000000001E-3</v>
      </c>
      <c r="W147" s="892">
        <v>3.0000000000000001E-3</v>
      </c>
      <c r="X147" s="892">
        <v>3.0000000000000001E-3</v>
      </c>
      <c r="Y147" s="893">
        <v>3.0000000000000001E-3</v>
      </c>
      <c r="Z147" s="891">
        <v>8.9999999999999993E-3</v>
      </c>
      <c r="AA147" s="892">
        <v>4.0000000000000001E-3</v>
      </c>
      <c r="AB147" s="892">
        <v>4.0000000000000001E-3</v>
      </c>
      <c r="AC147" s="893">
        <v>0.01</v>
      </c>
      <c r="AD147" s="891">
        <v>5.2999999999999999E-2</v>
      </c>
      <c r="AE147" s="892">
        <v>4.3999999999999997E-2</v>
      </c>
      <c r="AF147" s="892">
        <v>8.5000000000000006E-2</v>
      </c>
      <c r="AG147" s="893">
        <v>7.6999999999999999E-2</v>
      </c>
      <c r="AH147" s="788">
        <v>286</v>
      </c>
      <c r="AI147" s="789">
        <v>238</v>
      </c>
      <c r="AJ147" s="790">
        <v>264</v>
      </c>
    </row>
    <row r="148" spans="1:36" ht="12.75" customHeight="1" x14ac:dyDescent="0.2">
      <c r="A148" s="1353" t="s">
        <v>1197</v>
      </c>
      <c r="B148" s="1380" t="s">
        <v>287</v>
      </c>
      <c r="C148" s="1381" t="s">
        <v>94</v>
      </c>
      <c r="D148" s="1382" t="s">
        <v>1198</v>
      </c>
      <c r="E148" s="1383" t="s">
        <v>1130</v>
      </c>
      <c r="F148" s="885">
        <v>0</v>
      </c>
      <c r="G148" s="886">
        <v>0</v>
      </c>
      <c r="H148" s="886">
        <v>0.1</v>
      </c>
      <c r="I148" s="887">
        <v>1.4</v>
      </c>
      <c r="J148" s="885">
        <v>0</v>
      </c>
      <c r="K148" s="886">
        <v>0</v>
      </c>
      <c r="L148" s="886">
        <v>0</v>
      </c>
      <c r="M148" s="887">
        <v>0.1</v>
      </c>
      <c r="N148" s="885">
        <v>1.4</v>
      </c>
      <c r="O148" s="886">
        <v>0.9</v>
      </c>
      <c r="P148" s="886">
        <v>1.3</v>
      </c>
      <c r="Q148" s="887">
        <v>0.1</v>
      </c>
      <c r="R148" s="888">
        <v>7.9000000000000001E-2</v>
      </c>
      <c r="S148" s="889">
        <v>3.9E-2</v>
      </c>
      <c r="T148" s="889">
        <v>8.4000000000000005E-2</v>
      </c>
      <c r="U148" s="890">
        <v>3.6999999999999998E-2</v>
      </c>
      <c r="V148" s="891">
        <v>2E-3</v>
      </c>
      <c r="W148" s="892">
        <v>2E-3</v>
      </c>
      <c r="X148" s="892">
        <v>2E-3</v>
      </c>
      <c r="Y148" s="893">
        <v>2E-3</v>
      </c>
      <c r="Z148" s="891">
        <v>8.9999999999999993E-3</v>
      </c>
      <c r="AA148" s="892">
        <v>4.0000000000000001E-3</v>
      </c>
      <c r="AB148" s="892">
        <v>4.0000000000000001E-3</v>
      </c>
      <c r="AC148" s="893">
        <v>0.01</v>
      </c>
      <c r="AD148" s="891">
        <v>6.8000000000000005E-2</v>
      </c>
      <c r="AE148" s="892">
        <v>3.4000000000000002E-2</v>
      </c>
      <c r="AF148" s="892">
        <v>7.0999999999999994E-2</v>
      </c>
      <c r="AG148" s="893">
        <v>0.09</v>
      </c>
      <c r="AH148" s="788">
        <v>260</v>
      </c>
      <c r="AI148" s="789">
        <v>216</v>
      </c>
      <c r="AJ148" s="790">
        <v>240</v>
      </c>
    </row>
    <row r="149" spans="1:36" ht="12.75" customHeight="1" x14ac:dyDescent="0.2">
      <c r="A149" s="1353" t="s">
        <v>1199</v>
      </c>
      <c r="B149" s="1380" t="s">
        <v>287</v>
      </c>
      <c r="C149" s="1381" t="s">
        <v>94</v>
      </c>
      <c r="D149" s="1382" t="s">
        <v>1200</v>
      </c>
      <c r="E149" s="1383" t="s">
        <v>1130</v>
      </c>
      <c r="F149" s="885">
        <v>0</v>
      </c>
      <c r="G149" s="886">
        <v>0</v>
      </c>
      <c r="H149" s="886">
        <v>0.1</v>
      </c>
      <c r="I149" s="887">
        <v>1.4</v>
      </c>
      <c r="J149" s="885">
        <v>0</v>
      </c>
      <c r="K149" s="886">
        <v>0</v>
      </c>
      <c r="L149" s="886">
        <v>0</v>
      </c>
      <c r="M149" s="887">
        <v>0.1</v>
      </c>
      <c r="N149" s="885">
        <v>1.4</v>
      </c>
      <c r="O149" s="886">
        <v>0.9</v>
      </c>
      <c r="P149" s="886">
        <v>1.3</v>
      </c>
      <c r="Q149" s="887">
        <v>0.1</v>
      </c>
      <c r="R149" s="888">
        <v>1E-3</v>
      </c>
      <c r="S149" s="889">
        <v>1E-3</v>
      </c>
      <c r="T149" s="889">
        <v>2E-3</v>
      </c>
      <c r="U149" s="890">
        <v>3.6999999999999998E-2</v>
      </c>
      <c r="V149" s="891">
        <v>2E-3</v>
      </c>
      <c r="W149" s="892">
        <v>2E-3</v>
      </c>
      <c r="X149" s="892">
        <v>2E-3</v>
      </c>
      <c r="Y149" s="893">
        <v>2E-3</v>
      </c>
      <c r="Z149" s="891">
        <v>8.9999999999999993E-3</v>
      </c>
      <c r="AA149" s="892">
        <v>4.0000000000000001E-3</v>
      </c>
      <c r="AB149" s="892">
        <v>4.0000000000000001E-3</v>
      </c>
      <c r="AC149" s="893">
        <v>0.01</v>
      </c>
      <c r="AD149" s="891">
        <v>1E-3</v>
      </c>
      <c r="AE149" s="892">
        <v>0</v>
      </c>
      <c r="AF149" s="892">
        <v>1E-3</v>
      </c>
      <c r="AG149" s="893">
        <v>1E-3</v>
      </c>
      <c r="AH149" s="788">
        <v>250</v>
      </c>
      <c r="AI149" s="789">
        <v>208</v>
      </c>
      <c r="AJ149" s="790">
        <v>230</v>
      </c>
    </row>
    <row r="150" spans="1:36" ht="12.75" customHeight="1" x14ac:dyDescent="0.2">
      <c r="A150" s="1353" t="s">
        <v>1201</v>
      </c>
      <c r="B150" s="1380" t="s">
        <v>287</v>
      </c>
      <c r="C150" s="1381" t="s">
        <v>94</v>
      </c>
      <c r="D150" s="1382" t="s">
        <v>1202</v>
      </c>
      <c r="E150" s="1383" t="s">
        <v>1145</v>
      </c>
      <c r="F150" s="885">
        <v>0</v>
      </c>
      <c r="G150" s="886">
        <v>0</v>
      </c>
      <c r="H150" s="886">
        <v>0</v>
      </c>
      <c r="I150" s="887">
        <v>1.4</v>
      </c>
      <c r="J150" s="885">
        <v>0.2</v>
      </c>
      <c r="K150" s="886">
        <v>0.1</v>
      </c>
      <c r="L150" s="886">
        <v>0.2</v>
      </c>
      <c r="M150" s="887">
        <v>0.1</v>
      </c>
      <c r="N150" s="885">
        <v>1.6</v>
      </c>
      <c r="O150" s="886">
        <v>1.3</v>
      </c>
      <c r="P150" s="886">
        <v>1.4</v>
      </c>
      <c r="Q150" s="887">
        <v>0.1</v>
      </c>
      <c r="R150" s="888">
        <v>0</v>
      </c>
      <c r="S150" s="889">
        <v>1E-3</v>
      </c>
      <c r="T150" s="889">
        <v>2E-3</v>
      </c>
      <c r="U150" s="890">
        <v>1E-3</v>
      </c>
      <c r="V150" s="891">
        <v>2E-3</v>
      </c>
      <c r="W150" s="892">
        <v>2E-3</v>
      </c>
      <c r="X150" s="892">
        <v>2E-3</v>
      </c>
      <c r="Y150" s="893">
        <v>2E-3</v>
      </c>
      <c r="Z150" s="891">
        <v>8.9999999999999993E-3</v>
      </c>
      <c r="AA150" s="892">
        <v>4.0000000000000001E-3</v>
      </c>
      <c r="AB150" s="892">
        <v>4.0000000000000001E-3</v>
      </c>
      <c r="AC150" s="893">
        <v>0.01</v>
      </c>
      <c r="AD150" s="891">
        <v>0</v>
      </c>
      <c r="AE150" s="892">
        <v>0</v>
      </c>
      <c r="AF150" s="892">
        <v>1E-3</v>
      </c>
      <c r="AG150" s="893">
        <v>1E-3</v>
      </c>
      <c r="AH150" s="788">
        <v>244</v>
      </c>
      <c r="AI150" s="789">
        <v>203</v>
      </c>
      <c r="AJ150" s="790">
        <v>225</v>
      </c>
    </row>
    <row r="151" spans="1:36" ht="12.75" customHeight="1" x14ac:dyDescent="0.2">
      <c r="A151" s="1353" t="s">
        <v>1203</v>
      </c>
      <c r="B151" s="1380" t="s">
        <v>287</v>
      </c>
      <c r="C151" s="1381" t="s">
        <v>1204</v>
      </c>
      <c r="D151" s="1382" t="s">
        <v>1205</v>
      </c>
      <c r="E151" s="1383" t="s">
        <v>324</v>
      </c>
      <c r="F151" s="885">
        <v>0</v>
      </c>
      <c r="G151" s="886">
        <v>0</v>
      </c>
      <c r="H151" s="886">
        <v>0</v>
      </c>
      <c r="I151" s="887">
        <v>0</v>
      </c>
      <c r="J151" s="885">
        <v>0</v>
      </c>
      <c r="K151" s="886">
        <v>0</v>
      </c>
      <c r="L151" s="886">
        <v>0</v>
      </c>
      <c r="M151" s="887">
        <v>0</v>
      </c>
      <c r="N151" s="885">
        <v>0</v>
      </c>
      <c r="O151" s="886">
        <v>0</v>
      </c>
      <c r="P151" s="886">
        <v>0</v>
      </c>
      <c r="Q151" s="887">
        <v>0</v>
      </c>
      <c r="R151" s="888">
        <v>0</v>
      </c>
      <c r="S151" s="889">
        <v>0</v>
      </c>
      <c r="T151" s="889">
        <v>0</v>
      </c>
      <c r="U151" s="890">
        <v>0</v>
      </c>
      <c r="V151" s="891">
        <v>0</v>
      </c>
      <c r="W151" s="892">
        <v>0</v>
      </c>
      <c r="X151" s="892">
        <v>0</v>
      </c>
      <c r="Y151" s="893">
        <v>0</v>
      </c>
      <c r="Z151" s="891">
        <v>0</v>
      </c>
      <c r="AA151" s="892">
        <v>0</v>
      </c>
      <c r="AB151" s="892">
        <v>0</v>
      </c>
      <c r="AC151" s="893">
        <v>0</v>
      </c>
      <c r="AD151" s="891">
        <v>0</v>
      </c>
      <c r="AE151" s="892">
        <v>0</v>
      </c>
      <c r="AF151" s="892">
        <v>0</v>
      </c>
      <c r="AG151" s="893">
        <v>0</v>
      </c>
      <c r="AH151" s="788">
        <v>0</v>
      </c>
      <c r="AI151" s="789">
        <v>0</v>
      </c>
      <c r="AJ151" s="790">
        <v>0</v>
      </c>
    </row>
    <row r="152" spans="1:36" ht="12.75" customHeight="1" x14ac:dyDescent="0.2">
      <c r="A152" s="1353" t="s">
        <v>1206</v>
      </c>
      <c r="B152" s="1380" t="s">
        <v>287</v>
      </c>
      <c r="C152" s="1381" t="s">
        <v>34</v>
      </c>
      <c r="D152" s="1382" t="s">
        <v>1183</v>
      </c>
      <c r="E152" s="1383" t="s">
        <v>1207</v>
      </c>
      <c r="F152" s="885">
        <v>0.6</v>
      </c>
      <c r="G152" s="886">
        <v>0.3</v>
      </c>
      <c r="H152" s="886">
        <v>0.6</v>
      </c>
      <c r="I152" s="887">
        <v>3.6</v>
      </c>
      <c r="J152" s="885">
        <v>0.1</v>
      </c>
      <c r="K152" s="886">
        <v>0</v>
      </c>
      <c r="L152" s="886">
        <v>0</v>
      </c>
      <c r="M152" s="887">
        <v>1.1000000000000001</v>
      </c>
      <c r="N152" s="885">
        <v>0.1</v>
      </c>
      <c r="O152" s="886">
        <v>0.1</v>
      </c>
      <c r="P152" s="886">
        <v>0</v>
      </c>
      <c r="Q152" s="887">
        <v>0.9</v>
      </c>
      <c r="R152" s="888">
        <v>2E-3</v>
      </c>
      <c r="S152" s="889">
        <v>1E-3</v>
      </c>
      <c r="T152" s="889">
        <v>5.0000000000000001E-3</v>
      </c>
      <c r="U152" s="890">
        <v>1.4E-2</v>
      </c>
      <c r="V152" s="891">
        <v>6.0000000000000001E-3</v>
      </c>
      <c r="W152" s="892">
        <v>2.8000000000000001E-2</v>
      </c>
      <c r="X152" s="892">
        <v>6.7000000000000004E-2</v>
      </c>
      <c r="Y152" s="893">
        <v>4.3999999999999997E-2</v>
      </c>
      <c r="Z152" s="891">
        <v>2E-3</v>
      </c>
      <c r="AA152" s="892">
        <v>2E-3</v>
      </c>
      <c r="AB152" s="892">
        <v>2E-3</v>
      </c>
      <c r="AC152" s="893">
        <v>1.4999999999999999E-2</v>
      </c>
      <c r="AD152" s="891">
        <v>0</v>
      </c>
      <c r="AE152" s="892">
        <v>0</v>
      </c>
      <c r="AF152" s="892">
        <v>1E-3</v>
      </c>
      <c r="AG152" s="893">
        <v>3.0000000000000001E-3</v>
      </c>
      <c r="AH152" s="788">
        <v>273</v>
      </c>
      <c r="AI152" s="789">
        <v>225</v>
      </c>
      <c r="AJ152" s="790">
        <v>247</v>
      </c>
    </row>
    <row r="153" spans="1:36" ht="12.75" customHeight="1" x14ac:dyDescent="0.2">
      <c r="A153" s="794" t="s">
        <v>1208</v>
      </c>
      <c r="B153" s="795" t="s">
        <v>294</v>
      </c>
      <c r="C153" s="796" t="s">
        <v>22</v>
      </c>
      <c r="D153" s="797" t="s">
        <v>1049</v>
      </c>
      <c r="E153" s="798" t="s">
        <v>1010</v>
      </c>
      <c r="F153" s="885">
        <v>16.3</v>
      </c>
      <c r="G153" s="886">
        <v>4.8</v>
      </c>
      <c r="H153" s="886">
        <v>12.4</v>
      </c>
      <c r="I153" s="887">
        <v>30</v>
      </c>
      <c r="J153" s="885">
        <v>3</v>
      </c>
      <c r="K153" s="886">
        <v>0.9</v>
      </c>
      <c r="L153" s="886">
        <v>1.7</v>
      </c>
      <c r="M153" s="887">
        <v>6.1</v>
      </c>
      <c r="N153" s="885">
        <v>1.9</v>
      </c>
      <c r="O153" s="886">
        <v>1.8</v>
      </c>
      <c r="P153" s="886">
        <v>3.7</v>
      </c>
      <c r="Q153" s="887">
        <v>3</v>
      </c>
      <c r="R153" s="888">
        <v>4.5999999999999999E-2</v>
      </c>
      <c r="S153" s="889">
        <v>3.1E-2</v>
      </c>
      <c r="T153" s="889">
        <v>3.3000000000000002E-2</v>
      </c>
      <c r="U153" s="890">
        <v>4.5999999999999999E-2</v>
      </c>
      <c r="V153" s="891">
        <v>2E-3</v>
      </c>
      <c r="W153" s="892">
        <v>2E-3</v>
      </c>
      <c r="X153" s="892">
        <v>2E-3</v>
      </c>
      <c r="Y153" s="893">
        <v>2E-3</v>
      </c>
      <c r="Z153" s="891">
        <v>0</v>
      </c>
      <c r="AA153" s="892">
        <v>0</v>
      </c>
      <c r="AB153" s="892">
        <v>0</v>
      </c>
      <c r="AC153" s="893">
        <v>0</v>
      </c>
      <c r="AD153" s="891">
        <v>8.9999999999999993E-3</v>
      </c>
      <c r="AE153" s="892">
        <v>6.0000000000000001E-3</v>
      </c>
      <c r="AF153" s="892">
        <v>6.0000000000000001E-3</v>
      </c>
      <c r="AG153" s="893">
        <v>1.4999999999999999E-2</v>
      </c>
      <c r="AH153" s="788">
        <v>197</v>
      </c>
      <c r="AI153" s="789">
        <v>126</v>
      </c>
      <c r="AJ153" s="790">
        <v>159</v>
      </c>
    </row>
    <row r="154" spans="1:36" ht="12.75" customHeight="1" x14ac:dyDescent="0.2">
      <c r="A154" s="794" t="s">
        <v>1209</v>
      </c>
      <c r="B154" s="795" t="s">
        <v>294</v>
      </c>
      <c r="C154" s="796" t="s">
        <v>22</v>
      </c>
      <c r="D154" s="797" t="s">
        <v>1210</v>
      </c>
      <c r="E154" s="798" t="s">
        <v>1010</v>
      </c>
      <c r="F154" s="885">
        <v>19</v>
      </c>
      <c r="G154" s="886">
        <v>5.6</v>
      </c>
      <c r="H154" s="886">
        <v>14.4</v>
      </c>
      <c r="I154" s="887">
        <v>35.1</v>
      </c>
      <c r="J154" s="885">
        <v>3.3</v>
      </c>
      <c r="K154" s="886">
        <v>1</v>
      </c>
      <c r="L154" s="886">
        <v>1.9</v>
      </c>
      <c r="M154" s="887">
        <v>6.7</v>
      </c>
      <c r="N154" s="885">
        <v>2.2999999999999998</v>
      </c>
      <c r="O154" s="886">
        <v>2.1</v>
      </c>
      <c r="P154" s="886">
        <v>4.4000000000000004</v>
      </c>
      <c r="Q154" s="887">
        <v>3.6</v>
      </c>
      <c r="R154" s="888">
        <v>4.5999999999999999E-2</v>
      </c>
      <c r="S154" s="889">
        <v>3.1E-2</v>
      </c>
      <c r="T154" s="889">
        <v>3.3000000000000002E-2</v>
      </c>
      <c r="U154" s="890">
        <v>4.5999999999999999E-2</v>
      </c>
      <c r="V154" s="891">
        <v>2E-3</v>
      </c>
      <c r="W154" s="892">
        <v>2E-3</v>
      </c>
      <c r="X154" s="892">
        <v>2E-3</v>
      </c>
      <c r="Y154" s="893">
        <v>2E-3</v>
      </c>
      <c r="Z154" s="891">
        <v>0</v>
      </c>
      <c r="AA154" s="892">
        <v>0</v>
      </c>
      <c r="AB154" s="892">
        <v>0</v>
      </c>
      <c r="AC154" s="893">
        <v>0</v>
      </c>
      <c r="AD154" s="891">
        <v>8.9999999999999993E-3</v>
      </c>
      <c r="AE154" s="892">
        <v>6.0000000000000001E-3</v>
      </c>
      <c r="AF154" s="892">
        <v>6.0000000000000001E-3</v>
      </c>
      <c r="AG154" s="893">
        <v>1.4999999999999999E-2</v>
      </c>
      <c r="AH154" s="788">
        <v>239</v>
      </c>
      <c r="AI154" s="789">
        <v>152</v>
      </c>
      <c r="AJ154" s="790">
        <v>189</v>
      </c>
    </row>
    <row r="155" spans="1:36" ht="12.75" customHeight="1" x14ac:dyDescent="0.2">
      <c r="A155" s="794" t="s">
        <v>1211</v>
      </c>
      <c r="B155" s="795" t="s">
        <v>294</v>
      </c>
      <c r="C155" s="796" t="s">
        <v>22</v>
      </c>
      <c r="D155" s="797" t="s">
        <v>1051</v>
      </c>
      <c r="E155" s="798" t="s">
        <v>1010</v>
      </c>
      <c r="F155" s="885">
        <v>22.2</v>
      </c>
      <c r="G155" s="886">
        <v>6.6</v>
      </c>
      <c r="H155" s="886">
        <v>17</v>
      </c>
      <c r="I155" s="887">
        <v>40.9</v>
      </c>
      <c r="J155" s="885">
        <v>3.6</v>
      </c>
      <c r="K155" s="886">
        <v>1.1000000000000001</v>
      </c>
      <c r="L155" s="886">
        <v>2.1</v>
      </c>
      <c r="M155" s="887">
        <v>7.3</v>
      </c>
      <c r="N155" s="885">
        <v>2.7</v>
      </c>
      <c r="O155" s="886">
        <v>2.5</v>
      </c>
      <c r="P155" s="886">
        <v>5.2</v>
      </c>
      <c r="Q155" s="887">
        <v>4.2</v>
      </c>
      <c r="R155" s="888">
        <v>4.5999999999999999E-2</v>
      </c>
      <c r="S155" s="889">
        <v>3.2000000000000001E-2</v>
      </c>
      <c r="T155" s="889">
        <v>3.3000000000000002E-2</v>
      </c>
      <c r="U155" s="890">
        <v>4.5999999999999999E-2</v>
      </c>
      <c r="V155" s="891">
        <v>2E-3</v>
      </c>
      <c r="W155" s="892">
        <v>2E-3</v>
      </c>
      <c r="X155" s="892">
        <v>2E-3</v>
      </c>
      <c r="Y155" s="893">
        <v>2E-3</v>
      </c>
      <c r="Z155" s="891">
        <v>0</v>
      </c>
      <c r="AA155" s="892">
        <v>0</v>
      </c>
      <c r="AB155" s="892">
        <v>0</v>
      </c>
      <c r="AC155" s="893">
        <v>0</v>
      </c>
      <c r="AD155" s="891">
        <v>8.9999999999999993E-3</v>
      </c>
      <c r="AE155" s="892">
        <v>6.0000000000000001E-3</v>
      </c>
      <c r="AF155" s="892">
        <v>6.0000000000000001E-3</v>
      </c>
      <c r="AG155" s="893">
        <v>1.4999999999999999E-2</v>
      </c>
      <c r="AH155" s="788">
        <v>305</v>
      </c>
      <c r="AI155" s="789">
        <v>194</v>
      </c>
      <c r="AJ155" s="790">
        <v>243</v>
      </c>
    </row>
    <row r="156" spans="1:36" ht="12.75" customHeight="1" x14ac:dyDescent="0.2">
      <c r="A156" s="799" t="s">
        <v>1212</v>
      </c>
      <c r="B156" s="800" t="s">
        <v>294</v>
      </c>
      <c r="C156" s="801" t="s">
        <v>22</v>
      </c>
      <c r="D156" s="802" t="s">
        <v>1049</v>
      </c>
      <c r="E156" s="803" t="s">
        <v>1012</v>
      </c>
      <c r="F156" s="894">
        <v>16.3</v>
      </c>
      <c r="G156" s="895">
        <v>4.8</v>
      </c>
      <c r="H156" s="895">
        <v>12.5</v>
      </c>
      <c r="I156" s="896">
        <v>30.1</v>
      </c>
      <c r="J156" s="894">
        <v>3</v>
      </c>
      <c r="K156" s="895">
        <v>0.9</v>
      </c>
      <c r="L156" s="895">
        <v>1.7</v>
      </c>
      <c r="M156" s="896">
        <v>6.1</v>
      </c>
      <c r="N156" s="894">
        <v>1.8</v>
      </c>
      <c r="O156" s="895">
        <v>1.7</v>
      </c>
      <c r="P156" s="895">
        <v>3.6</v>
      </c>
      <c r="Q156" s="896">
        <v>2.9</v>
      </c>
      <c r="R156" s="897">
        <v>4.2000000000000003E-2</v>
      </c>
      <c r="S156" s="898">
        <v>2.9000000000000001E-2</v>
      </c>
      <c r="T156" s="898">
        <v>2.9000000000000001E-2</v>
      </c>
      <c r="U156" s="899">
        <v>4.2000000000000003E-2</v>
      </c>
      <c r="V156" s="897">
        <v>2E-3</v>
      </c>
      <c r="W156" s="898">
        <v>2E-3</v>
      </c>
      <c r="X156" s="898">
        <v>2E-3</v>
      </c>
      <c r="Y156" s="899">
        <v>2E-3</v>
      </c>
      <c r="Z156" s="897">
        <v>0</v>
      </c>
      <c r="AA156" s="898">
        <v>0</v>
      </c>
      <c r="AB156" s="898">
        <v>0</v>
      </c>
      <c r="AC156" s="899">
        <v>0</v>
      </c>
      <c r="AD156" s="897">
        <v>8.0000000000000002E-3</v>
      </c>
      <c r="AE156" s="898">
        <v>6.0000000000000001E-3</v>
      </c>
      <c r="AF156" s="898">
        <v>6.0000000000000001E-3</v>
      </c>
      <c r="AG156" s="899">
        <v>1.4E-2</v>
      </c>
      <c r="AH156" s="782">
        <v>195</v>
      </c>
      <c r="AI156" s="786">
        <v>123</v>
      </c>
      <c r="AJ156" s="787">
        <v>153</v>
      </c>
    </row>
    <row r="157" spans="1:36" ht="12.75" customHeight="1" x14ac:dyDescent="0.2">
      <c r="A157" s="799" t="s">
        <v>1213</v>
      </c>
      <c r="B157" s="800" t="s">
        <v>294</v>
      </c>
      <c r="C157" s="801" t="s">
        <v>22</v>
      </c>
      <c r="D157" s="802" t="s">
        <v>1210</v>
      </c>
      <c r="E157" s="803" t="s">
        <v>1012</v>
      </c>
      <c r="F157" s="885">
        <v>19</v>
      </c>
      <c r="G157" s="886">
        <v>5.6</v>
      </c>
      <c r="H157" s="886">
        <v>14.4</v>
      </c>
      <c r="I157" s="887">
        <v>35.1</v>
      </c>
      <c r="J157" s="885">
        <v>3.3</v>
      </c>
      <c r="K157" s="886">
        <v>1</v>
      </c>
      <c r="L157" s="886">
        <v>1.9</v>
      </c>
      <c r="M157" s="887">
        <v>6.7</v>
      </c>
      <c r="N157" s="885">
        <v>2.2000000000000002</v>
      </c>
      <c r="O157" s="886">
        <v>2</v>
      </c>
      <c r="P157" s="886">
        <v>4.2</v>
      </c>
      <c r="Q157" s="887">
        <v>3.5</v>
      </c>
      <c r="R157" s="888">
        <v>4.2000000000000003E-2</v>
      </c>
      <c r="S157" s="889">
        <v>2.9000000000000001E-2</v>
      </c>
      <c r="T157" s="889">
        <v>2.9000000000000001E-2</v>
      </c>
      <c r="U157" s="890">
        <v>4.2000000000000003E-2</v>
      </c>
      <c r="V157" s="891">
        <v>2E-3</v>
      </c>
      <c r="W157" s="892">
        <v>2E-3</v>
      </c>
      <c r="X157" s="892">
        <v>2E-3</v>
      </c>
      <c r="Y157" s="893">
        <v>2E-3</v>
      </c>
      <c r="Z157" s="891">
        <v>0</v>
      </c>
      <c r="AA157" s="892">
        <v>0</v>
      </c>
      <c r="AB157" s="892">
        <v>0</v>
      </c>
      <c r="AC157" s="893">
        <v>0</v>
      </c>
      <c r="AD157" s="891">
        <v>8.0000000000000002E-3</v>
      </c>
      <c r="AE157" s="892">
        <v>6.0000000000000001E-3</v>
      </c>
      <c r="AF157" s="892">
        <v>6.0000000000000001E-3</v>
      </c>
      <c r="AG157" s="893">
        <v>1.4E-2</v>
      </c>
      <c r="AH157" s="788">
        <v>240</v>
      </c>
      <c r="AI157" s="789">
        <v>152</v>
      </c>
      <c r="AJ157" s="790">
        <v>189</v>
      </c>
    </row>
    <row r="158" spans="1:36" ht="12.75" customHeight="1" x14ac:dyDescent="0.2">
      <c r="A158" s="799" t="s">
        <v>1214</v>
      </c>
      <c r="B158" s="800" t="s">
        <v>294</v>
      </c>
      <c r="C158" s="801" t="s">
        <v>22</v>
      </c>
      <c r="D158" s="802" t="s">
        <v>1051</v>
      </c>
      <c r="E158" s="803" t="s">
        <v>1012</v>
      </c>
      <c r="F158" s="885">
        <v>22.2</v>
      </c>
      <c r="G158" s="886">
        <v>6.6</v>
      </c>
      <c r="H158" s="886">
        <v>17</v>
      </c>
      <c r="I158" s="887">
        <v>41</v>
      </c>
      <c r="J158" s="885">
        <v>3.6</v>
      </c>
      <c r="K158" s="886">
        <v>1.1000000000000001</v>
      </c>
      <c r="L158" s="886">
        <v>2.1</v>
      </c>
      <c r="M158" s="887">
        <v>7.3</v>
      </c>
      <c r="N158" s="885">
        <v>2.6</v>
      </c>
      <c r="O158" s="886">
        <v>2.4</v>
      </c>
      <c r="P158" s="886">
        <v>5</v>
      </c>
      <c r="Q158" s="887">
        <v>4</v>
      </c>
      <c r="R158" s="888">
        <v>4.2000000000000003E-2</v>
      </c>
      <c r="S158" s="889">
        <v>2.9000000000000001E-2</v>
      </c>
      <c r="T158" s="889">
        <v>2.9000000000000001E-2</v>
      </c>
      <c r="U158" s="890">
        <v>4.2000000000000003E-2</v>
      </c>
      <c r="V158" s="891">
        <v>2E-3</v>
      </c>
      <c r="W158" s="892">
        <v>2E-3</v>
      </c>
      <c r="X158" s="892">
        <v>2E-3</v>
      </c>
      <c r="Y158" s="893">
        <v>2E-3</v>
      </c>
      <c r="Z158" s="891">
        <v>0</v>
      </c>
      <c r="AA158" s="892">
        <v>0</v>
      </c>
      <c r="AB158" s="892">
        <v>0</v>
      </c>
      <c r="AC158" s="893">
        <v>0</v>
      </c>
      <c r="AD158" s="891">
        <v>8.0000000000000002E-3</v>
      </c>
      <c r="AE158" s="892">
        <v>6.0000000000000001E-3</v>
      </c>
      <c r="AF158" s="892">
        <v>6.0000000000000001E-3</v>
      </c>
      <c r="AG158" s="893">
        <v>1.4E-2</v>
      </c>
      <c r="AH158" s="788">
        <v>308</v>
      </c>
      <c r="AI158" s="789">
        <v>196</v>
      </c>
      <c r="AJ158" s="790">
        <v>246</v>
      </c>
    </row>
    <row r="159" spans="1:36" ht="12.75" customHeight="1" x14ac:dyDescent="0.2">
      <c r="A159" s="799" t="s">
        <v>1215</v>
      </c>
      <c r="B159" s="800" t="s">
        <v>294</v>
      </c>
      <c r="C159" s="801" t="s">
        <v>22</v>
      </c>
      <c r="D159" s="802" t="s">
        <v>1049</v>
      </c>
      <c r="E159" s="803" t="s">
        <v>1014</v>
      </c>
      <c r="F159" s="885">
        <v>15.1</v>
      </c>
      <c r="G159" s="886">
        <v>4.4000000000000004</v>
      </c>
      <c r="H159" s="886">
        <v>11.6</v>
      </c>
      <c r="I159" s="887">
        <v>27.9</v>
      </c>
      <c r="J159" s="885">
        <v>2.8</v>
      </c>
      <c r="K159" s="886">
        <v>0.9</v>
      </c>
      <c r="L159" s="886">
        <v>1.6</v>
      </c>
      <c r="M159" s="887">
        <v>5.7</v>
      </c>
      <c r="N159" s="885">
        <v>1.8</v>
      </c>
      <c r="O159" s="886">
        <v>1.7</v>
      </c>
      <c r="P159" s="886">
        <v>3.6</v>
      </c>
      <c r="Q159" s="887">
        <v>2.9</v>
      </c>
      <c r="R159" s="888">
        <v>3.7999999999999999E-2</v>
      </c>
      <c r="S159" s="889">
        <v>2.5999999999999999E-2</v>
      </c>
      <c r="T159" s="889">
        <v>2.5999999999999999E-2</v>
      </c>
      <c r="U159" s="890">
        <v>3.7999999999999999E-2</v>
      </c>
      <c r="V159" s="891">
        <v>2E-3</v>
      </c>
      <c r="W159" s="892">
        <v>2E-3</v>
      </c>
      <c r="X159" s="892">
        <v>2E-3</v>
      </c>
      <c r="Y159" s="893">
        <v>2E-3</v>
      </c>
      <c r="Z159" s="891">
        <v>0</v>
      </c>
      <c r="AA159" s="892">
        <v>0</v>
      </c>
      <c r="AB159" s="892">
        <v>0</v>
      </c>
      <c r="AC159" s="893">
        <v>0</v>
      </c>
      <c r="AD159" s="891">
        <v>8.0000000000000002E-3</v>
      </c>
      <c r="AE159" s="892">
        <v>5.0000000000000001E-3</v>
      </c>
      <c r="AF159" s="892">
        <v>5.0000000000000001E-3</v>
      </c>
      <c r="AG159" s="893">
        <v>1.2E-2</v>
      </c>
      <c r="AH159" s="788">
        <v>197</v>
      </c>
      <c r="AI159" s="789">
        <v>126</v>
      </c>
      <c r="AJ159" s="790">
        <v>158</v>
      </c>
    </row>
    <row r="160" spans="1:36" ht="12.75" customHeight="1" x14ac:dyDescent="0.2">
      <c r="A160" s="799" t="s">
        <v>1216</v>
      </c>
      <c r="B160" s="800" t="s">
        <v>294</v>
      </c>
      <c r="C160" s="801" t="s">
        <v>22</v>
      </c>
      <c r="D160" s="802" t="s">
        <v>1210</v>
      </c>
      <c r="E160" s="803" t="s">
        <v>1014</v>
      </c>
      <c r="F160" s="885">
        <v>17.7</v>
      </c>
      <c r="G160" s="886">
        <v>5.0999999999999996</v>
      </c>
      <c r="H160" s="886">
        <v>13.4</v>
      </c>
      <c r="I160" s="887">
        <v>32.6</v>
      </c>
      <c r="J160" s="885">
        <v>3.1</v>
      </c>
      <c r="K160" s="886">
        <v>1</v>
      </c>
      <c r="L160" s="886">
        <v>1.7</v>
      </c>
      <c r="M160" s="887">
        <v>6.2</v>
      </c>
      <c r="N160" s="885">
        <v>2.2000000000000002</v>
      </c>
      <c r="O160" s="886">
        <v>2</v>
      </c>
      <c r="P160" s="886">
        <v>4.2</v>
      </c>
      <c r="Q160" s="887">
        <v>3.5</v>
      </c>
      <c r="R160" s="888">
        <v>3.7999999999999999E-2</v>
      </c>
      <c r="S160" s="889">
        <v>2.5999999999999999E-2</v>
      </c>
      <c r="T160" s="889">
        <v>2.5999999999999999E-2</v>
      </c>
      <c r="U160" s="890">
        <v>3.7999999999999999E-2</v>
      </c>
      <c r="V160" s="891">
        <v>2E-3</v>
      </c>
      <c r="W160" s="892">
        <v>2E-3</v>
      </c>
      <c r="X160" s="892">
        <v>2E-3</v>
      </c>
      <c r="Y160" s="893">
        <v>2E-3</v>
      </c>
      <c r="Z160" s="891">
        <v>0</v>
      </c>
      <c r="AA160" s="892">
        <v>0</v>
      </c>
      <c r="AB160" s="892">
        <v>0</v>
      </c>
      <c r="AC160" s="893">
        <v>0</v>
      </c>
      <c r="AD160" s="891">
        <v>8.0000000000000002E-3</v>
      </c>
      <c r="AE160" s="892">
        <v>5.0000000000000001E-3</v>
      </c>
      <c r="AF160" s="892">
        <v>5.0000000000000001E-3</v>
      </c>
      <c r="AG160" s="893">
        <v>1.2E-2</v>
      </c>
      <c r="AH160" s="788">
        <v>242</v>
      </c>
      <c r="AI160" s="789">
        <v>152</v>
      </c>
      <c r="AJ160" s="790">
        <v>189</v>
      </c>
    </row>
    <row r="161" spans="1:36" ht="12.75" customHeight="1" x14ac:dyDescent="0.2">
      <c r="A161" s="799" t="s">
        <v>1217</v>
      </c>
      <c r="B161" s="800" t="s">
        <v>294</v>
      </c>
      <c r="C161" s="801" t="s">
        <v>22</v>
      </c>
      <c r="D161" s="802" t="s">
        <v>1051</v>
      </c>
      <c r="E161" s="803" t="s">
        <v>1014</v>
      </c>
      <c r="F161" s="885">
        <v>20.6</v>
      </c>
      <c r="G161" s="886">
        <v>6</v>
      </c>
      <c r="H161" s="886">
        <v>15.8</v>
      </c>
      <c r="I161" s="887">
        <v>38</v>
      </c>
      <c r="J161" s="885">
        <v>3.4</v>
      </c>
      <c r="K161" s="886">
        <v>1</v>
      </c>
      <c r="L161" s="886">
        <v>1.9</v>
      </c>
      <c r="M161" s="887">
        <v>6.8</v>
      </c>
      <c r="N161" s="885">
        <v>2.6</v>
      </c>
      <c r="O161" s="886">
        <v>2.4</v>
      </c>
      <c r="P161" s="886">
        <v>5</v>
      </c>
      <c r="Q161" s="887">
        <v>4</v>
      </c>
      <c r="R161" s="888">
        <v>3.7999999999999999E-2</v>
      </c>
      <c r="S161" s="889">
        <v>2.5999999999999999E-2</v>
      </c>
      <c r="T161" s="889">
        <v>2.5999999999999999E-2</v>
      </c>
      <c r="U161" s="890">
        <v>3.7999999999999999E-2</v>
      </c>
      <c r="V161" s="891">
        <v>2E-3</v>
      </c>
      <c r="W161" s="892">
        <v>2E-3</v>
      </c>
      <c r="X161" s="892">
        <v>2E-3</v>
      </c>
      <c r="Y161" s="893">
        <v>2E-3</v>
      </c>
      <c r="Z161" s="891">
        <v>0</v>
      </c>
      <c r="AA161" s="892">
        <v>0</v>
      </c>
      <c r="AB161" s="892">
        <v>0</v>
      </c>
      <c r="AC161" s="893">
        <v>0</v>
      </c>
      <c r="AD161" s="891">
        <v>8.0000000000000002E-3</v>
      </c>
      <c r="AE161" s="892">
        <v>5.0000000000000001E-3</v>
      </c>
      <c r="AF161" s="892">
        <v>5.0000000000000001E-3</v>
      </c>
      <c r="AG161" s="893">
        <v>1.2E-2</v>
      </c>
      <c r="AH161" s="788">
        <v>312</v>
      </c>
      <c r="AI161" s="789">
        <v>201</v>
      </c>
      <c r="AJ161" s="790">
        <v>256</v>
      </c>
    </row>
    <row r="162" spans="1:36" ht="12.75" customHeight="1" x14ac:dyDescent="0.2">
      <c r="A162" s="799" t="s">
        <v>1218</v>
      </c>
      <c r="B162" s="800" t="s">
        <v>294</v>
      </c>
      <c r="C162" s="801" t="s">
        <v>22</v>
      </c>
      <c r="D162" s="802" t="s">
        <v>1049</v>
      </c>
      <c r="E162" s="803" t="s">
        <v>1016</v>
      </c>
      <c r="F162" s="885">
        <v>13.9</v>
      </c>
      <c r="G162" s="886">
        <v>4.0999999999999996</v>
      </c>
      <c r="H162" s="886">
        <v>10.6</v>
      </c>
      <c r="I162" s="887">
        <v>25.6</v>
      </c>
      <c r="J162" s="885">
        <v>2.6</v>
      </c>
      <c r="K162" s="886">
        <v>0.8</v>
      </c>
      <c r="L162" s="886">
        <v>1.5</v>
      </c>
      <c r="M162" s="887">
        <v>5.3</v>
      </c>
      <c r="N162" s="885">
        <v>1.8</v>
      </c>
      <c r="O162" s="886">
        <v>1.7</v>
      </c>
      <c r="P162" s="886">
        <v>3.6</v>
      </c>
      <c r="Q162" s="887">
        <v>2.9</v>
      </c>
      <c r="R162" s="888">
        <v>3.4000000000000002E-2</v>
      </c>
      <c r="S162" s="889">
        <v>2.3E-2</v>
      </c>
      <c r="T162" s="889">
        <v>2.3E-2</v>
      </c>
      <c r="U162" s="890">
        <v>3.4000000000000002E-2</v>
      </c>
      <c r="V162" s="891">
        <v>2E-3</v>
      </c>
      <c r="W162" s="892">
        <v>2E-3</v>
      </c>
      <c r="X162" s="892">
        <v>2E-3</v>
      </c>
      <c r="Y162" s="893">
        <v>2E-3</v>
      </c>
      <c r="Z162" s="891">
        <v>0</v>
      </c>
      <c r="AA162" s="892">
        <v>0</v>
      </c>
      <c r="AB162" s="892">
        <v>0</v>
      </c>
      <c r="AC162" s="893">
        <v>0</v>
      </c>
      <c r="AD162" s="891">
        <v>7.0000000000000001E-3</v>
      </c>
      <c r="AE162" s="892">
        <v>5.0000000000000001E-3</v>
      </c>
      <c r="AF162" s="892">
        <v>4.0000000000000001E-3</v>
      </c>
      <c r="AG162" s="893">
        <v>1.0999999999999999E-2</v>
      </c>
      <c r="AH162" s="788">
        <v>196</v>
      </c>
      <c r="AI162" s="789">
        <v>125</v>
      </c>
      <c r="AJ162" s="790">
        <v>157</v>
      </c>
    </row>
    <row r="163" spans="1:36" ht="12.75" customHeight="1" x14ac:dyDescent="0.2">
      <c r="A163" s="799" t="s">
        <v>1219</v>
      </c>
      <c r="B163" s="800" t="s">
        <v>294</v>
      </c>
      <c r="C163" s="801" t="s">
        <v>22</v>
      </c>
      <c r="D163" s="802" t="s">
        <v>1210</v>
      </c>
      <c r="E163" s="803" t="s">
        <v>1016</v>
      </c>
      <c r="F163" s="900">
        <v>16.2</v>
      </c>
      <c r="G163" s="901">
        <v>4.7</v>
      </c>
      <c r="H163" s="901">
        <v>12.3</v>
      </c>
      <c r="I163" s="902">
        <v>29.9</v>
      </c>
      <c r="J163" s="900">
        <v>2.9</v>
      </c>
      <c r="K163" s="901">
        <v>0.9</v>
      </c>
      <c r="L163" s="901">
        <v>1.6</v>
      </c>
      <c r="M163" s="902">
        <v>5.8</v>
      </c>
      <c r="N163" s="900">
        <v>2.2000000000000002</v>
      </c>
      <c r="O163" s="901">
        <v>2.1</v>
      </c>
      <c r="P163" s="901">
        <v>4.3</v>
      </c>
      <c r="Q163" s="902">
        <v>3.5</v>
      </c>
      <c r="R163" s="903">
        <v>3.4000000000000002E-2</v>
      </c>
      <c r="S163" s="904">
        <v>2.3E-2</v>
      </c>
      <c r="T163" s="904">
        <v>2.3E-2</v>
      </c>
      <c r="U163" s="905">
        <v>3.4000000000000002E-2</v>
      </c>
      <c r="V163" s="891">
        <v>2E-3</v>
      </c>
      <c r="W163" s="892">
        <v>2E-3</v>
      </c>
      <c r="X163" s="892">
        <v>2E-3</v>
      </c>
      <c r="Y163" s="893">
        <v>2E-3</v>
      </c>
      <c r="Z163" s="891">
        <v>0</v>
      </c>
      <c r="AA163" s="892">
        <v>0</v>
      </c>
      <c r="AB163" s="892">
        <v>0</v>
      </c>
      <c r="AC163" s="893">
        <v>0</v>
      </c>
      <c r="AD163" s="891">
        <v>7.0000000000000001E-3</v>
      </c>
      <c r="AE163" s="892">
        <v>5.0000000000000001E-3</v>
      </c>
      <c r="AF163" s="892">
        <v>4.0000000000000001E-3</v>
      </c>
      <c r="AG163" s="893">
        <v>1.0999999999999999E-2</v>
      </c>
      <c r="AH163" s="788">
        <v>238</v>
      </c>
      <c r="AI163" s="789">
        <v>151</v>
      </c>
      <c r="AJ163" s="790">
        <v>189</v>
      </c>
    </row>
    <row r="164" spans="1:36" ht="12.75" customHeight="1" x14ac:dyDescent="0.2">
      <c r="A164" s="799" t="s">
        <v>1220</v>
      </c>
      <c r="B164" s="800" t="s">
        <v>294</v>
      </c>
      <c r="C164" s="801" t="s">
        <v>22</v>
      </c>
      <c r="D164" s="802" t="s">
        <v>1051</v>
      </c>
      <c r="E164" s="803" t="s">
        <v>1016</v>
      </c>
      <c r="F164" s="906">
        <v>18.899999999999999</v>
      </c>
      <c r="G164" s="907">
        <v>5.6</v>
      </c>
      <c r="H164" s="907">
        <v>14.5</v>
      </c>
      <c r="I164" s="908">
        <v>34.9</v>
      </c>
      <c r="J164" s="906">
        <v>3.1</v>
      </c>
      <c r="K164" s="907">
        <v>1</v>
      </c>
      <c r="L164" s="907">
        <v>1.8</v>
      </c>
      <c r="M164" s="908">
        <v>6.3</v>
      </c>
      <c r="N164" s="906">
        <v>2.6</v>
      </c>
      <c r="O164" s="907">
        <v>2.4</v>
      </c>
      <c r="P164" s="907">
        <v>5</v>
      </c>
      <c r="Q164" s="908">
        <v>4.0999999999999996</v>
      </c>
      <c r="R164" s="891">
        <v>3.4000000000000002E-2</v>
      </c>
      <c r="S164" s="892">
        <v>2.3E-2</v>
      </c>
      <c r="T164" s="892">
        <v>2.3E-2</v>
      </c>
      <c r="U164" s="893">
        <v>3.4000000000000002E-2</v>
      </c>
      <c r="V164" s="891">
        <v>2E-3</v>
      </c>
      <c r="W164" s="892">
        <v>2E-3</v>
      </c>
      <c r="X164" s="892">
        <v>2E-3</v>
      </c>
      <c r="Y164" s="893">
        <v>2E-3</v>
      </c>
      <c r="Z164" s="891">
        <v>0</v>
      </c>
      <c r="AA164" s="892">
        <v>0</v>
      </c>
      <c r="AB164" s="892">
        <v>0</v>
      </c>
      <c r="AC164" s="893">
        <v>0</v>
      </c>
      <c r="AD164" s="891">
        <v>7.0000000000000001E-3</v>
      </c>
      <c r="AE164" s="892">
        <v>5.0000000000000001E-3</v>
      </c>
      <c r="AF164" s="892">
        <v>4.0000000000000001E-3</v>
      </c>
      <c r="AG164" s="893">
        <v>1.0999999999999999E-2</v>
      </c>
      <c r="AH164" s="788">
        <v>307</v>
      </c>
      <c r="AI164" s="789">
        <v>196</v>
      </c>
      <c r="AJ164" s="790">
        <v>246</v>
      </c>
    </row>
    <row r="165" spans="1:36" ht="12.75" customHeight="1" x14ac:dyDescent="0.2">
      <c r="A165" s="799" t="s">
        <v>1221</v>
      </c>
      <c r="B165" s="800" t="s">
        <v>294</v>
      </c>
      <c r="C165" s="801" t="s">
        <v>22</v>
      </c>
      <c r="D165" s="802" t="s">
        <v>1049</v>
      </c>
      <c r="E165" s="803" t="s">
        <v>1018</v>
      </c>
      <c r="F165" s="906">
        <v>11.9</v>
      </c>
      <c r="G165" s="907">
        <v>3.7</v>
      </c>
      <c r="H165" s="907">
        <v>9</v>
      </c>
      <c r="I165" s="908">
        <v>22</v>
      </c>
      <c r="J165" s="906">
        <v>2.2999999999999998</v>
      </c>
      <c r="K165" s="907">
        <v>0.7</v>
      </c>
      <c r="L165" s="907">
        <v>1.3</v>
      </c>
      <c r="M165" s="908">
        <v>4.7</v>
      </c>
      <c r="N165" s="906">
        <v>1.7</v>
      </c>
      <c r="O165" s="907">
        <v>1.7</v>
      </c>
      <c r="P165" s="907">
        <v>3.5</v>
      </c>
      <c r="Q165" s="908">
        <v>2.7</v>
      </c>
      <c r="R165" s="891">
        <v>0.03</v>
      </c>
      <c r="S165" s="892">
        <v>0.02</v>
      </c>
      <c r="T165" s="892">
        <v>0.02</v>
      </c>
      <c r="U165" s="893">
        <v>0.03</v>
      </c>
      <c r="V165" s="891">
        <v>2E-3</v>
      </c>
      <c r="W165" s="892">
        <v>2E-3</v>
      </c>
      <c r="X165" s="892">
        <v>2E-3</v>
      </c>
      <c r="Y165" s="893">
        <v>2E-3</v>
      </c>
      <c r="Z165" s="891">
        <v>0</v>
      </c>
      <c r="AA165" s="892">
        <v>0</v>
      </c>
      <c r="AB165" s="892">
        <v>0</v>
      </c>
      <c r="AC165" s="893">
        <v>0</v>
      </c>
      <c r="AD165" s="891">
        <v>6.0000000000000001E-3</v>
      </c>
      <c r="AE165" s="892">
        <v>4.0000000000000001E-3</v>
      </c>
      <c r="AF165" s="892">
        <v>4.0000000000000001E-3</v>
      </c>
      <c r="AG165" s="893">
        <v>0.01</v>
      </c>
      <c r="AH165" s="788">
        <v>196</v>
      </c>
      <c r="AI165" s="789">
        <v>125</v>
      </c>
      <c r="AJ165" s="790">
        <v>157</v>
      </c>
    </row>
    <row r="166" spans="1:36" ht="12.75" customHeight="1" x14ac:dyDescent="0.2">
      <c r="A166" s="799" t="s">
        <v>1222</v>
      </c>
      <c r="B166" s="800" t="s">
        <v>294</v>
      </c>
      <c r="C166" s="801" t="s">
        <v>22</v>
      </c>
      <c r="D166" s="802" t="s">
        <v>1210</v>
      </c>
      <c r="E166" s="803" t="s">
        <v>1018</v>
      </c>
      <c r="F166" s="906">
        <v>14</v>
      </c>
      <c r="G166" s="907">
        <v>4.3</v>
      </c>
      <c r="H166" s="907">
        <v>10.4</v>
      </c>
      <c r="I166" s="908">
        <v>25.8</v>
      </c>
      <c r="J166" s="906">
        <v>2.5</v>
      </c>
      <c r="K166" s="907">
        <v>0.8</v>
      </c>
      <c r="L166" s="907">
        <v>1.4</v>
      </c>
      <c r="M166" s="908">
        <v>5.0999999999999996</v>
      </c>
      <c r="N166" s="906">
        <v>2.1</v>
      </c>
      <c r="O166" s="907">
        <v>2</v>
      </c>
      <c r="P166" s="907">
        <v>4.2</v>
      </c>
      <c r="Q166" s="908">
        <v>3.3</v>
      </c>
      <c r="R166" s="891">
        <v>0.03</v>
      </c>
      <c r="S166" s="892">
        <v>0.02</v>
      </c>
      <c r="T166" s="892">
        <v>0.02</v>
      </c>
      <c r="U166" s="893">
        <v>0.03</v>
      </c>
      <c r="V166" s="891">
        <v>2E-3</v>
      </c>
      <c r="W166" s="892">
        <v>2E-3</v>
      </c>
      <c r="X166" s="892">
        <v>2E-3</v>
      </c>
      <c r="Y166" s="893">
        <v>2E-3</v>
      </c>
      <c r="Z166" s="891">
        <v>0</v>
      </c>
      <c r="AA166" s="892">
        <v>0</v>
      </c>
      <c r="AB166" s="892">
        <v>0</v>
      </c>
      <c r="AC166" s="893">
        <v>0</v>
      </c>
      <c r="AD166" s="891">
        <v>6.0000000000000001E-3</v>
      </c>
      <c r="AE166" s="892">
        <v>4.0000000000000001E-3</v>
      </c>
      <c r="AF166" s="892">
        <v>4.0000000000000001E-3</v>
      </c>
      <c r="AG166" s="893">
        <v>0.01</v>
      </c>
      <c r="AH166" s="788">
        <v>238</v>
      </c>
      <c r="AI166" s="789">
        <v>150</v>
      </c>
      <c r="AJ166" s="790">
        <v>187</v>
      </c>
    </row>
    <row r="167" spans="1:36" ht="12.75" customHeight="1" x14ac:dyDescent="0.2">
      <c r="A167" s="799" t="s">
        <v>1223</v>
      </c>
      <c r="B167" s="800" t="s">
        <v>294</v>
      </c>
      <c r="C167" s="801" t="s">
        <v>22</v>
      </c>
      <c r="D167" s="802" t="s">
        <v>1051</v>
      </c>
      <c r="E167" s="803" t="s">
        <v>1018</v>
      </c>
      <c r="F167" s="906">
        <v>16.3</v>
      </c>
      <c r="G167" s="907">
        <v>5</v>
      </c>
      <c r="H167" s="907">
        <v>12.2</v>
      </c>
      <c r="I167" s="908">
        <v>30</v>
      </c>
      <c r="J167" s="906">
        <v>2.7</v>
      </c>
      <c r="K167" s="907">
        <v>0.9</v>
      </c>
      <c r="L167" s="907">
        <v>1.6</v>
      </c>
      <c r="M167" s="908">
        <v>5.6</v>
      </c>
      <c r="N167" s="906">
        <v>2.4</v>
      </c>
      <c r="O167" s="907">
        <v>2.2999999999999998</v>
      </c>
      <c r="P167" s="907">
        <v>4.9000000000000004</v>
      </c>
      <c r="Q167" s="908">
        <v>3.8</v>
      </c>
      <c r="R167" s="891">
        <v>0.03</v>
      </c>
      <c r="S167" s="892">
        <v>0.02</v>
      </c>
      <c r="T167" s="892">
        <v>0.02</v>
      </c>
      <c r="U167" s="893">
        <v>0.03</v>
      </c>
      <c r="V167" s="891">
        <v>2E-3</v>
      </c>
      <c r="W167" s="892">
        <v>2E-3</v>
      </c>
      <c r="X167" s="892">
        <v>2E-3</v>
      </c>
      <c r="Y167" s="893">
        <v>2E-3</v>
      </c>
      <c r="Z167" s="891">
        <v>0</v>
      </c>
      <c r="AA167" s="892">
        <v>0</v>
      </c>
      <c r="AB167" s="892">
        <v>0</v>
      </c>
      <c r="AC167" s="893">
        <v>0</v>
      </c>
      <c r="AD167" s="891">
        <v>6.0000000000000001E-3</v>
      </c>
      <c r="AE167" s="892">
        <v>4.0000000000000001E-3</v>
      </c>
      <c r="AF167" s="892">
        <v>4.0000000000000001E-3</v>
      </c>
      <c r="AG167" s="893">
        <v>0.01</v>
      </c>
      <c r="AH167" s="788">
        <v>300</v>
      </c>
      <c r="AI167" s="789">
        <v>188</v>
      </c>
      <c r="AJ167" s="790">
        <v>232</v>
      </c>
    </row>
    <row r="168" spans="1:36" ht="12.75" customHeight="1" x14ac:dyDescent="0.2">
      <c r="A168" s="799" t="s">
        <v>1224</v>
      </c>
      <c r="B168" s="800" t="s">
        <v>294</v>
      </c>
      <c r="C168" s="801" t="s">
        <v>22</v>
      </c>
      <c r="D168" s="802" t="s">
        <v>1049</v>
      </c>
      <c r="E168" s="803" t="s">
        <v>1020</v>
      </c>
      <c r="F168" s="906">
        <v>11</v>
      </c>
      <c r="G168" s="907">
        <v>3.7</v>
      </c>
      <c r="H168" s="907">
        <v>7.9</v>
      </c>
      <c r="I168" s="908">
        <v>20.3</v>
      </c>
      <c r="J168" s="906">
        <v>2.2999999999999998</v>
      </c>
      <c r="K168" s="907">
        <v>0.7</v>
      </c>
      <c r="L168" s="907">
        <v>1.3</v>
      </c>
      <c r="M168" s="908">
        <v>4.7</v>
      </c>
      <c r="N168" s="906">
        <v>1.8</v>
      </c>
      <c r="O168" s="907">
        <v>1.7</v>
      </c>
      <c r="P168" s="907">
        <v>3.5</v>
      </c>
      <c r="Q168" s="908">
        <v>2.8</v>
      </c>
      <c r="R168" s="891">
        <v>0.03</v>
      </c>
      <c r="S168" s="892">
        <v>1.7999999999999999E-2</v>
      </c>
      <c r="T168" s="892">
        <v>2.4E-2</v>
      </c>
      <c r="U168" s="893">
        <v>0.03</v>
      </c>
      <c r="V168" s="891">
        <v>2E-3</v>
      </c>
      <c r="W168" s="892">
        <v>2E-3</v>
      </c>
      <c r="X168" s="892">
        <v>2E-3</v>
      </c>
      <c r="Y168" s="893">
        <v>2E-3</v>
      </c>
      <c r="Z168" s="891">
        <v>0</v>
      </c>
      <c r="AA168" s="892">
        <v>0</v>
      </c>
      <c r="AB168" s="892">
        <v>0</v>
      </c>
      <c r="AC168" s="893">
        <v>0</v>
      </c>
      <c r="AD168" s="891">
        <v>6.0000000000000001E-3</v>
      </c>
      <c r="AE168" s="892">
        <v>4.0000000000000001E-3</v>
      </c>
      <c r="AF168" s="892">
        <v>5.0000000000000001E-3</v>
      </c>
      <c r="AG168" s="893">
        <v>0.01</v>
      </c>
      <c r="AH168" s="788">
        <v>196</v>
      </c>
      <c r="AI168" s="789">
        <v>126</v>
      </c>
      <c r="AJ168" s="790">
        <v>159</v>
      </c>
    </row>
    <row r="169" spans="1:36" ht="12.75" customHeight="1" x14ac:dyDescent="0.2">
      <c r="A169" s="799" t="s">
        <v>1225</v>
      </c>
      <c r="B169" s="800" t="s">
        <v>294</v>
      </c>
      <c r="C169" s="801" t="s">
        <v>22</v>
      </c>
      <c r="D169" s="802" t="s">
        <v>1210</v>
      </c>
      <c r="E169" s="803" t="s">
        <v>1020</v>
      </c>
      <c r="F169" s="906">
        <v>12.8</v>
      </c>
      <c r="G169" s="907">
        <v>4.3</v>
      </c>
      <c r="H169" s="907">
        <v>9.1999999999999993</v>
      </c>
      <c r="I169" s="908">
        <v>23.7</v>
      </c>
      <c r="J169" s="906">
        <v>2.5</v>
      </c>
      <c r="K169" s="907">
        <v>0.8</v>
      </c>
      <c r="L169" s="907">
        <v>1.5</v>
      </c>
      <c r="M169" s="908">
        <v>5.2</v>
      </c>
      <c r="N169" s="906">
        <v>2.1</v>
      </c>
      <c r="O169" s="907">
        <v>2</v>
      </c>
      <c r="P169" s="907">
        <v>4.2</v>
      </c>
      <c r="Q169" s="908">
        <v>3.3</v>
      </c>
      <c r="R169" s="891">
        <v>0.03</v>
      </c>
      <c r="S169" s="892">
        <v>1.7999999999999999E-2</v>
      </c>
      <c r="T169" s="892">
        <v>2.4E-2</v>
      </c>
      <c r="U169" s="893">
        <v>0.03</v>
      </c>
      <c r="V169" s="891">
        <v>2E-3</v>
      </c>
      <c r="W169" s="892">
        <v>2E-3</v>
      </c>
      <c r="X169" s="892">
        <v>2E-3</v>
      </c>
      <c r="Y169" s="893">
        <v>2E-3</v>
      </c>
      <c r="Z169" s="891">
        <v>0</v>
      </c>
      <c r="AA169" s="892">
        <v>0</v>
      </c>
      <c r="AB169" s="892">
        <v>0</v>
      </c>
      <c r="AC169" s="893">
        <v>0</v>
      </c>
      <c r="AD169" s="891">
        <v>6.0000000000000001E-3</v>
      </c>
      <c r="AE169" s="892">
        <v>4.0000000000000001E-3</v>
      </c>
      <c r="AF169" s="892">
        <v>5.0000000000000001E-3</v>
      </c>
      <c r="AG169" s="893">
        <v>0.01</v>
      </c>
      <c r="AH169" s="788">
        <v>236</v>
      </c>
      <c r="AI169" s="789">
        <v>149</v>
      </c>
      <c r="AJ169" s="790">
        <v>186</v>
      </c>
    </row>
    <row r="170" spans="1:36" ht="12.75" customHeight="1" x14ac:dyDescent="0.2">
      <c r="A170" s="799" t="s">
        <v>1226</v>
      </c>
      <c r="B170" s="800" t="s">
        <v>294</v>
      </c>
      <c r="C170" s="801" t="s">
        <v>22</v>
      </c>
      <c r="D170" s="802" t="s">
        <v>1051</v>
      </c>
      <c r="E170" s="803" t="s">
        <v>1020</v>
      </c>
      <c r="F170" s="906">
        <v>15</v>
      </c>
      <c r="G170" s="907">
        <v>5.0999999999999996</v>
      </c>
      <c r="H170" s="907">
        <v>10.8</v>
      </c>
      <c r="I170" s="908">
        <v>27.6</v>
      </c>
      <c r="J170" s="906">
        <v>2.8</v>
      </c>
      <c r="K170" s="907">
        <v>0.9</v>
      </c>
      <c r="L170" s="907">
        <v>1.6</v>
      </c>
      <c r="M170" s="908">
        <v>5.6</v>
      </c>
      <c r="N170" s="906">
        <v>2.5</v>
      </c>
      <c r="O170" s="907">
        <v>2.2999999999999998</v>
      </c>
      <c r="P170" s="907">
        <v>4.9000000000000004</v>
      </c>
      <c r="Q170" s="908">
        <v>3.9</v>
      </c>
      <c r="R170" s="891">
        <v>0.03</v>
      </c>
      <c r="S170" s="892">
        <v>1.7999999999999999E-2</v>
      </c>
      <c r="T170" s="892">
        <v>2.4E-2</v>
      </c>
      <c r="U170" s="893">
        <v>0.03</v>
      </c>
      <c r="V170" s="891">
        <v>2E-3</v>
      </c>
      <c r="W170" s="892">
        <v>2E-3</v>
      </c>
      <c r="X170" s="892">
        <v>2E-3</v>
      </c>
      <c r="Y170" s="893">
        <v>2E-3</v>
      </c>
      <c r="Z170" s="891">
        <v>0</v>
      </c>
      <c r="AA170" s="892">
        <v>0</v>
      </c>
      <c r="AB170" s="892">
        <v>0</v>
      </c>
      <c r="AC170" s="893">
        <v>0</v>
      </c>
      <c r="AD170" s="891">
        <v>6.0000000000000001E-3</v>
      </c>
      <c r="AE170" s="892">
        <v>4.0000000000000001E-3</v>
      </c>
      <c r="AF170" s="892">
        <v>5.0000000000000001E-3</v>
      </c>
      <c r="AG170" s="893">
        <v>0.01</v>
      </c>
      <c r="AH170" s="788">
        <v>307</v>
      </c>
      <c r="AI170" s="789">
        <v>195</v>
      </c>
      <c r="AJ170" s="790">
        <v>245</v>
      </c>
    </row>
    <row r="171" spans="1:36" ht="12.75" customHeight="1" x14ac:dyDescent="0.2">
      <c r="A171" s="799" t="s">
        <v>1227</v>
      </c>
      <c r="B171" s="800" t="s">
        <v>294</v>
      </c>
      <c r="C171" s="801" t="s">
        <v>22</v>
      </c>
      <c r="D171" s="802" t="s">
        <v>1049</v>
      </c>
      <c r="E171" s="803" t="s">
        <v>1022</v>
      </c>
      <c r="F171" s="906">
        <v>9.9</v>
      </c>
      <c r="G171" s="907">
        <v>3.8</v>
      </c>
      <c r="H171" s="907">
        <v>6.8</v>
      </c>
      <c r="I171" s="908">
        <v>18.3</v>
      </c>
      <c r="J171" s="906">
        <v>2.2000000000000002</v>
      </c>
      <c r="K171" s="907">
        <v>0.7</v>
      </c>
      <c r="L171" s="907">
        <v>1.3</v>
      </c>
      <c r="M171" s="908">
        <v>4.4000000000000004</v>
      </c>
      <c r="N171" s="906">
        <v>1.6</v>
      </c>
      <c r="O171" s="907">
        <v>1.6</v>
      </c>
      <c r="P171" s="907">
        <v>3.6</v>
      </c>
      <c r="Q171" s="908">
        <v>2.5</v>
      </c>
      <c r="R171" s="891">
        <v>0.03</v>
      </c>
      <c r="S171" s="892">
        <v>1.7999999999999999E-2</v>
      </c>
      <c r="T171" s="892">
        <v>2.4E-2</v>
      </c>
      <c r="U171" s="893">
        <v>0.03</v>
      </c>
      <c r="V171" s="891">
        <v>2E-3</v>
      </c>
      <c r="W171" s="892">
        <v>2E-3</v>
      </c>
      <c r="X171" s="892">
        <v>2E-3</v>
      </c>
      <c r="Y171" s="893">
        <v>2E-3</v>
      </c>
      <c r="Z171" s="891">
        <v>0</v>
      </c>
      <c r="AA171" s="892">
        <v>0</v>
      </c>
      <c r="AB171" s="892">
        <v>0</v>
      </c>
      <c r="AC171" s="893">
        <v>0</v>
      </c>
      <c r="AD171" s="891">
        <v>6.0000000000000001E-3</v>
      </c>
      <c r="AE171" s="892">
        <v>4.0000000000000001E-3</v>
      </c>
      <c r="AF171" s="892">
        <v>5.0000000000000001E-3</v>
      </c>
      <c r="AG171" s="893">
        <v>0.01</v>
      </c>
      <c r="AH171" s="788">
        <v>198</v>
      </c>
      <c r="AI171" s="789">
        <v>125</v>
      </c>
      <c r="AJ171" s="790">
        <v>155</v>
      </c>
    </row>
    <row r="172" spans="1:36" ht="12.75" customHeight="1" x14ac:dyDescent="0.2">
      <c r="A172" s="799" t="s">
        <v>1228</v>
      </c>
      <c r="B172" s="800" t="s">
        <v>294</v>
      </c>
      <c r="C172" s="801" t="s">
        <v>22</v>
      </c>
      <c r="D172" s="802" t="s">
        <v>1210</v>
      </c>
      <c r="E172" s="803" t="s">
        <v>1022</v>
      </c>
      <c r="F172" s="906">
        <v>11.6</v>
      </c>
      <c r="G172" s="907">
        <v>4.3</v>
      </c>
      <c r="H172" s="907">
        <v>7.8</v>
      </c>
      <c r="I172" s="908">
        <v>21.4</v>
      </c>
      <c r="J172" s="906">
        <v>2.4</v>
      </c>
      <c r="K172" s="907">
        <v>0.8</v>
      </c>
      <c r="L172" s="907">
        <v>1.4</v>
      </c>
      <c r="M172" s="908">
        <v>4.8</v>
      </c>
      <c r="N172" s="906">
        <v>1.9</v>
      </c>
      <c r="O172" s="907">
        <v>1.9</v>
      </c>
      <c r="P172" s="907">
        <v>4.3</v>
      </c>
      <c r="Q172" s="908">
        <v>3</v>
      </c>
      <c r="R172" s="891">
        <v>0.03</v>
      </c>
      <c r="S172" s="892">
        <v>1.7999999999999999E-2</v>
      </c>
      <c r="T172" s="892">
        <v>2.4E-2</v>
      </c>
      <c r="U172" s="893">
        <v>0.03</v>
      </c>
      <c r="V172" s="891">
        <v>2E-3</v>
      </c>
      <c r="W172" s="892">
        <v>2E-3</v>
      </c>
      <c r="X172" s="892">
        <v>2E-3</v>
      </c>
      <c r="Y172" s="893">
        <v>2E-3</v>
      </c>
      <c r="Z172" s="891">
        <v>0</v>
      </c>
      <c r="AA172" s="892">
        <v>0</v>
      </c>
      <c r="AB172" s="892">
        <v>0</v>
      </c>
      <c r="AC172" s="893">
        <v>0</v>
      </c>
      <c r="AD172" s="891">
        <v>6.0000000000000001E-3</v>
      </c>
      <c r="AE172" s="892">
        <v>4.0000000000000001E-3</v>
      </c>
      <c r="AF172" s="892">
        <v>5.0000000000000001E-3</v>
      </c>
      <c r="AG172" s="893">
        <v>0.01</v>
      </c>
      <c r="AH172" s="788">
        <v>238</v>
      </c>
      <c r="AI172" s="789">
        <v>150</v>
      </c>
      <c r="AJ172" s="790">
        <v>187</v>
      </c>
    </row>
    <row r="173" spans="1:36" ht="12.75" customHeight="1" x14ac:dyDescent="0.2">
      <c r="A173" s="799" t="s">
        <v>1229</v>
      </c>
      <c r="B173" s="800" t="s">
        <v>294</v>
      </c>
      <c r="C173" s="801" t="s">
        <v>22</v>
      </c>
      <c r="D173" s="802" t="s">
        <v>1051</v>
      </c>
      <c r="E173" s="803" t="s">
        <v>1022</v>
      </c>
      <c r="F173" s="894">
        <v>13.5</v>
      </c>
      <c r="G173" s="895">
        <v>5.0999999999999996</v>
      </c>
      <c r="H173" s="895">
        <v>9.1999999999999993</v>
      </c>
      <c r="I173" s="896">
        <v>25</v>
      </c>
      <c r="J173" s="894">
        <v>2.6</v>
      </c>
      <c r="K173" s="895">
        <v>0.9</v>
      </c>
      <c r="L173" s="895">
        <v>1.5</v>
      </c>
      <c r="M173" s="896">
        <v>5.3</v>
      </c>
      <c r="N173" s="894">
        <v>2.2000000000000002</v>
      </c>
      <c r="O173" s="895">
        <v>2.2000000000000002</v>
      </c>
      <c r="P173" s="895">
        <v>5</v>
      </c>
      <c r="Q173" s="896">
        <v>3.5</v>
      </c>
      <c r="R173" s="897">
        <v>0.03</v>
      </c>
      <c r="S173" s="898">
        <v>1.7999999999999999E-2</v>
      </c>
      <c r="T173" s="898">
        <v>2.4E-2</v>
      </c>
      <c r="U173" s="899">
        <v>0.03</v>
      </c>
      <c r="V173" s="897">
        <v>2E-3</v>
      </c>
      <c r="W173" s="898">
        <v>2E-3</v>
      </c>
      <c r="X173" s="898">
        <v>2E-3</v>
      </c>
      <c r="Y173" s="899">
        <v>2E-3</v>
      </c>
      <c r="Z173" s="897">
        <v>0</v>
      </c>
      <c r="AA173" s="898">
        <v>0</v>
      </c>
      <c r="AB173" s="898">
        <v>0</v>
      </c>
      <c r="AC173" s="899">
        <v>0</v>
      </c>
      <c r="AD173" s="897">
        <v>6.0000000000000001E-3</v>
      </c>
      <c r="AE173" s="898">
        <v>4.0000000000000001E-3</v>
      </c>
      <c r="AF173" s="898">
        <v>5.0000000000000001E-3</v>
      </c>
      <c r="AG173" s="899">
        <v>0.01</v>
      </c>
      <c r="AH173" s="782">
        <v>308</v>
      </c>
      <c r="AI173" s="786">
        <v>193</v>
      </c>
      <c r="AJ173" s="787">
        <v>239</v>
      </c>
    </row>
    <row r="174" spans="1:36" ht="12.75" customHeight="1" x14ac:dyDescent="0.2">
      <c r="A174" s="799" t="s">
        <v>1230</v>
      </c>
      <c r="B174" s="800" t="s">
        <v>294</v>
      </c>
      <c r="C174" s="801" t="s">
        <v>22</v>
      </c>
      <c r="D174" s="802" t="s">
        <v>1049</v>
      </c>
      <c r="E174" s="803" t="s">
        <v>1024</v>
      </c>
      <c r="F174" s="906">
        <v>9.6</v>
      </c>
      <c r="G174" s="907">
        <v>3.7</v>
      </c>
      <c r="H174" s="907">
        <v>6.4</v>
      </c>
      <c r="I174" s="908">
        <v>17.7</v>
      </c>
      <c r="J174" s="906">
        <v>2</v>
      </c>
      <c r="K174" s="907">
        <v>0.7</v>
      </c>
      <c r="L174" s="907">
        <v>1.2</v>
      </c>
      <c r="M174" s="908">
        <v>4.0999999999999996</v>
      </c>
      <c r="N174" s="906">
        <v>1.4</v>
      </c>
      <c r="O174" s="907">
        <v>1.5</v>
      </c>
      <c r="P174" s="907">
        <v>3.5</v>
      </c>
      <c r="Q174" s="908">
        <v>2.2999999999999998</v>
      </c>
      <c r="R174" s="891">
        <v>0.03</v>
      </c>
      <c r="S174" s="892">
        <v>1.7999999999999999E-2</v>
      </c>
      <c r="T174" s="892">
        <v>2.4E-2</v>
      </c>
      <c r="U174" s="893">
        <v>0.03</v>
      </c>
      <c r="V174" s="891">
        <v>2E-3</v>
      </c>
      <c r="W174" s="892">
        <v>2E-3</v>
      </c>
      <c r="X174" s="892">
        <v>2E-3</v>
      </c>
      <c r="Y174" s="893">
        <v>2E-3</v>
      </c>
      <c r="Z174" s="891">
        <v>0</v>
      </c>
      <c r="AA174" s="892">
        <v>0</v>
      </c>
      <c r="AB174" s="892">
        <v>0</v>
      </c>
      <c r="AC174" s="893">
        <v>0</v>
      </c>
      <c r="AD174" s="891">
        <v>6.0000000000000001E-3</v>
      </c>
      <c r="AE174" s="892">
        <v>4.0000000000000001E-3</v>
      </c>
      <c r="AF174" s="892">
        <v>5.0000000000000001E-3</v>
      </c>
      <c r="AG174" s="893">
        <v>0.01</v>
      </c>
      <c r="AH174" s="788">
        <v>197</v>
      </c>
      <c r="AI174" s="789">
        <v>124</v>
      </c>
      <c r="AJ174" s="790">
        <v>155</v>
      </c>
    </row>
    <row r="175" spans="1:36" ht="12.75" customHeight="1" x14ac:dyDescent="0.2">
      <c r="A175" s="799" t="s">
        <v>1231</v>
      </c>
      <c r="B175" s="800" t="s">
        <v>294</v>
      </c>
      <c r="C175" s="801" t="s">
        <v>22</v>
      </c>
      <c r="D175" s="802" t="s">
        <v>1210</v>
      </c>
      <c r="E175" s="803" t="s">
        <v>1024</v>
      </c>
      <c r="F175" s="885">
        <v>11.2</v>
      </c>
      <c r="G175" s="886">
        <v>4.3</v>
      </c>
      <c r="H175" s="886">
        <v>7.4</v>
      </c>
      <c r="I175" s="887">
        <v>20.7</v>
      </c>
      <c r="J175" s="885">
        <v>2.2000000000000002</v>
      </c>
      <c r="K175" s="886">
        <v>0.8</v>
      </c>
      <c r="L175" s="886">
        <v>1.3</v>
      </c>
      <c r="M175" s="887">
        <v>4.5</v>
      </c>
      <c r="N175" s="885">
        <v>1.7</v>
      </c>
      <c r="O175" s="886">
        <v>1.8</v>
      </c>
      <c r="P175" s="886">
        <v>4.2</v>
      </c>
      <c r="Q175" s="887">
        <v>2.7</v>
      </c>
      <c r="R175" s="888">
        <v>0.03</v>
      </c>
      <c r="S175" s="889">
        <v>1.7999999999999999E-2</v>
      </c>
      <c r="T175" s="889">
        <v>2.4E-2</v>
      </c>
      <c r="U175" s="890">
        <v>0.03</v>
      </c>
      <c r="V175" s="891">
        <v>2E-3</v>
      </c>
      <c r="W175" s="892">
        <v>2E-3</v>
      </c>
      <c r="X175" s="892">
        <v>2E-3</v>
      </c>
      <c r="Y175" s="893">
        <v>2E-3</v>
      </c>
      <c r="Z175" s="891">
        <v>0</v>
      </c>
      <c r="AA175" s="892">
        <v>0</v>
      </c>
      <c r="AB175" s="892">
        <v>0</v>
      </c>
      <c r="AC175" s="893">
        <v>0</v>
      </c>
      <c r="AD175" s="891">
        <v>6.0000000000000001E-3</v>
      </c>
      <c r="AE175" s="892">
        <v>4.0000000000000001E-3</v>
      </c>
      <c r="AF175" s="892">
        <v>5.0000000000000001E-3</v>
      </c>
      <c r="AG175" s="893">
        <v>0.01</v>
      </c>
      <c r="AH175" s="788">
        <v>239</v>
      </c>
      <c r="AI175" s="789">
        <v>151</v>
      </c>
      <c r="AJ175" s="790">
        <v>189</v>
      </c>
    </row>
    <row r="176" spans="1:36" ht="12.75" customHeight="1" x14ac:dyDescent="0.2">
      <c r="A176" s="799" t="s">
        <v>1232</v>
      </c>
      <c r="B176" s="800" t="s">
        <v>294</v>
      </c>
      <c r="C176" s="801" t="s">
        <v>22</v>
      </c>
      <c r="D176" s="802" t="s">
        <v>1051</v>
      </c>
      <c r="E176" s="803" t="s">
        <v>1024</v>
      </c>
      <c r="F176" s="885">
        <v>13.1</v>
      </c>
      <c r="G176" s="886">
        <v>5</v>
      </c>
      <c r="H176" s="886">
        <v>8.6999999999999993</v>
      </c>
      <c r="I176" s="887">
        <v>24.2</v>
      </c>
      <c r="J176" s="885">
        <v>2.4</v>
      </c>
      <c r="K176" s="886">
        <v>0.9</v>
      </c>
      <c r="L176" s="886">
        <v>1.5</v>
      </c>
      <c r="M176" s="887">
        <v>4.9000000000000004</v>
      </c>
      <c r="N176" s="885">
        <v>2</v>
      </c>
      <c r="O176" s="886">
        <v>2.1</v>
      </c>
      <c r="P176" s="886">
        <v>4.9000000000000004</v>
      </c>
      <c r="Q176" s="887">
        <v>3.2</v>
      </c>
      <c r="R176" s="888">
        <v>0.03</v>
      </c>
      <c r="S176" s="889">
        <v>1.7999999999999999E-2</v>
      </c>
      <c r="T176" s="889">
        <v>2.4E-2</v>
      </c>
      <c r="U176" s="890">
        <v>0.03</v>
      </c>
      <c r="V176" s="891">
        <v>2E-3</v>
      </c>
      <c r="W176" s="892">
        <v>2E-3</v>
      </c>
      <c r="X176" s="892">
        <v>2E-3</v>
      </c>
      <c r="Y176" s="893">
        <v>2E-3</v>
      </c>
      <c r="Z176" s="891">
        <v>0</v>
      </c>
      <c r="AA176" s="892">
        <v>0</v>
      </c>
      <c r="AB176" s="892">
        <v>0</v>
      </c>
      <c r="AC176" s="893">
        <v>0</v>
      </c>
      <c r="AD176" s="891">
        <v>6.0000000000000001E-3</v>
      </c>
      <c r="AE176" s="892">
        <v>4.0000000000000001E-3</v>
      </c>
      <c r="AF176" s="892">
        <v>5.0000000000000001E-3</v>
      </c>
      <c r="AG176" s="893">
        <v>0.01</v>
      </c>
      <c r="AH176" s="788">
        <v>306</v>
      </c>
      <c r="AI176" s="789">
        <v>191</v>
      </c>
      <c r="AJ176" s="790">
        <v>237</v>
      </c>
    </row>
    <row r="177" spans="1:36" ht="12.75" customHeight="1" x14ac:dyDescent="0.2">
      <c r="A177" s="799" t="s">
        <v>1233</v>
      </c>
      <c r="B177" s="800" t="s">
        <v>294</v>
      </c>
      <c r="C177" s="801" t="s">
        <v>22</v>
      </c>
      <c r="D177" s="802" t="s">
        <v>1049</v>
      </c>
      <c r="E177" s="803" t="s">
        <v>1026</v>
      </c>
      <c r="F177" s="885">
        <v>10.6</v>
      </c>
      <c r="G177" s="886">
        <v>3.7</v>
      </c>
      <c r="H177" s="886">
        <v>7.4</v>
      </c>
      <c r="I177" s="887">
        <v>19.5</v>
      </c>
      <c r="J177" s="885">
        <v>1.9</v>
      </c>
      <c r="K177" s="886">
        <v>0.7</v>
      </c>
      <c r="L177" s="886">
        <v>1.2</v>
      </c>
      <c r="M177" s="887">
        <v>3.9</v>
      </c>
      <c r="N177" s="885">
        <v>1.4</v>
      </c>
      <c r="O177" s="886">
        <v>1.4</v>
      </c>
      <c r="P177" s="886">
        <v>3.4</v>
      </c>
      <c r="Q177" s="887">
        <v>2.2000000000000002</v>
      </c>
      <c r="R177" s="888">
        <v>0.03</v>
      </c>
      <c r="S177" s="889">
        <v>1.7999999999999999E-2</v>
      </c>
      <c r="T177" s="889">
        <v>2.4E-2</v>
      </c>
      <c r="U177" s="890">
        <v>0.03</v>
      </c>
      <c r="V177" s="891">
        <v>2E-3</v>
      </c>
      <c r="W177" s="892">
        <v>2E-3</v>
      </c>
      <c r="X177" s="892">
        <v>2E-3</v>
      </c>
      <c r="Y177" s="893">
        <v>2E-3</v>
      </c>
      <c r="Z177" s="891">
        <v>0</v>
      </c>
      <c r="AA177" s="892">
        <v>0</v>
      </c>
      <c r="AB177" s="892">
        <v>0</v>
      </c>
      <c r="AC177" s="893">
        <v>0</v>
      </c>
      <c r="AD177" s="891">
        <v>6.0000000000000001E-3</v>
      </c>
      <c r="AE177" s="892">
        <v>4.0000000000000001E-3</v>
      </c>
      <c r="AF177" s="892">
        <v>5.0000000000000001E-3</v>
      </c>
      <c r="AG177" s="893">
        <v>0.01</v>
      </c>
      <c r="AH177" s="788">
        <v>197</v>
      </c>
      <c r="AI177" s="789">
        <v>125</v>
      </c>
      <c r="AJ177" s="790">
        <v>156</v>
      </c>
    </row>
    <row r="178" spans="1:36" ht="12.75" customHeight="1" x14ac:dyDescent="0.2">
      <c r="A178" s="799" t="s">
        <v>1234</v>
      </c>
      <c r="B178" s="800" t="s">
        <v>294</v>
      </c>
      <c r="C178" s="801" t="s">
        <v>22</v>
      </c>
      <c r="D178" s="802" t="s">
        <v>1210</v>
      </c>
      <c r="E178" s="803" t="s">
        <v>1026</v>
      </c>
      <c r="F178" s="885">
        <v>12.3</v>
      </c>
      <c r="G178" s="886">
        <v>4.2</v>
      </c>
      <c r="H178" s="886">
        <v>8.6</v>
      </c>
      <c r="I178" s="887">
        <v>22.8</v>
      </c>
      <c r="J178" s="885">
        <v>2.1</v>
      </c>
      <c r="K178" s="886">
        <v>0.8</v>
      </c>
      <c r="L178" s="886">
        <v>1.3</v>
      </c>
      <c r="M178" s="887">
        <v>4.3</v>
      </c>
      <c r="N178" s="885">
        <v>1.6</v>
      </c>
      <c r="O178" s="886">
        <v>1.7</v>
      </c>
      <c r="P178" s="886">
        <v>4.0999999999999996</v>
      </c>
      <c r="Q178" s="887">
        <v>2.6</v>
      </c>
      <c r="R178" s="888">
        <v>0.03</v>
      </c>
      <c r="S178" s="889">
        <v>1.7999999999999999E-2</v>
      </c>
      <c r="T178" s="889">
        <v>2.4E-2</v>
      </c>
      <c r="U178" s="890">
        <v>0.03</v>
      </c>
      <c r="V178" s="891">
        <v>2E-3</v>
      </c>
      <c r="W178" s="892">
        <v>2E-3</v>
      </c>
      <c r="X178" s="892">
        <v>2E-3</v>
      </c>
      <c r="Y178" s="893">
        <v>2E-3</v>
      </c>
      <c r="Z178" s="891">
        <v>0</v>
      </c>
      <c r="AA178" s="892">
        <v>0</v>
      </c>
      <c r="AB178" s="892">
        <v>0</v>
      </c>
      <c r="AC178" s="893">
        <v>0</v>
      </c>
      <c r="AD178" s="891">
        <v>6.0000000000000001E-3</v>
      </c>
      <c r="AE178" s="892">
        <v>4.0000000000000001E-3</v>
      </c>
      <c r="AF178" s="892">
        <v>5.0000000000000001E-3</v>
      </c>
      <c r="AG178" s="893">
        <v>0.01</v>
      </c>
      <c r="AH178" s="788">
        <v>239</v>
      </c>
      <c r="AI178" s="789">
        <v>152</v>
      </c>
      <c r="AJ178" s="790">
        <v>189</v>
      </c>
    </row>
    <row r="179" spans="1:36" ht="12.75" customHeight="1" x14ac:dyDescent="0.2">
      <c r="A179" s="799" t="s">
        <v>1235</v>
      </c>
      <c r="B179" s="800" t="s">
        <v>294</v>
      </c>
      <c r="C179" s="801" t="s">
        <v>22</v>
      </c>
      <c r="D179" s="802" t="s">
        <v>1051</v>
      </c>
      <c r="E179" s="803" t="s">
        <v>1026</v>
      </c>
      <c r="F179" s="885">
        <v>14.4</v>
      </c>
      <c r="G179" s="886">
        <v>5</v>
      </c>
      <c r="H179" s="886">
        <v>10.1</v>
      </c>
      <c r="I179" s="887">
        <v>26.6</v>
      </c>
      <c r="J179" s="885">
        <v>2.2999999999999998</v>
      </c>
      <c r="K179" s="886">
        <v>0.9</v>
      </c>
      <c r="L179" s="886">
        <v>1.4</v>
      </c>
      <c r="M179" s="887">
        <v>4.7</v>
      </c>
      <c r="N179" s="885">
        <v>1.9</v>
      </c>
      <c r="O179" s="886">
        <v>2</v>
      </c>
      <c r="P179" s="886">
        <v>4.7</v>
      </c>
      <c r="Q179" s="887">
        <v>3</v>
      </c>
      <c r="R179" s="888">
        <v>0.03</v>
      </c>
      <c r="S179" s="889">
        <v>1.7999999999999999E-2</v>
      </c>
      <c r="T179" s="889">
        <v>2.4E-2</v>
      </c>
      <c r="U179" s="890">
        <v>0.03</v>
      </c>
      <c r="V179" s="891">
        <v>2E-3</v>
      </c>
      <c r="W179" s="892">
        <v>2E-3</v>
      </c>
      <c r="X179" s="892">
        <v>2E-3</v>
      </c>
      <c r="Y179" s="893">
        <v>2E-3</v>
      </c>
      <c r="Z179" s="891">
        <v>0</v>
      </c>
      <c r="AA179" s="892">
        <v>0</v>
      </c>
      <c r="AB179" s="892">
        <v>0</v>
      </c>
      <c r="AC179" s="893">
        <v>0</v>
      </c>
      <c r="AD179" s="891">
        <v>6.0000000000000001E-3</v>
      </c>
      <c r="AE179" s="892">
        <v>4.0000000000000001E-3</v>
      </c>
      <c r="AF179" s="892">
        <v>5.0000000000000001E-3</v>
      </c>
      <c r="AG179" s="893">
        <v>0.01</v>
      </c>
      <c r="AH179" s="788">
        <v>313</v>
      </c>
      <c r="AI179" s="789">
        <v>196</v>
      </c>
      <c r="AJ179" s="790">
        <v>243</v>
      </c>
    </row>
    <row r="180" spans="1:36" ht="12.75" customHeight="1" x14ac:dyDescent="0.2">
      <c r="A180" s="799" t="s">
        <v>1236</v>
      </c>
      <c r="B180" s="800" t="s">
        <v>294</v>
      </c>
      <c r="C180" s="801" t="s">
        <v>22</v>
      </c>
      <c r="D180" s="802" t="s">
        <v>1049</v>
      </c>
      <c r="E180" s="803" t="s">
        <v>1028</v>
      </c>
      <c r="F180" s="885">
        <v>10.3</v>
      </c>
      <c r="G180" s="886">
        <v>3.7</v>
      </c>
      <c r="H180" s="886">
        <v>7.1</v>
      </c>
      <c r="I180" s="887">
        <v>19</v>
      </c>
      <c r="J180" s="885">
        <v>2.2000000000000002</v>
      </c>
      <c r="K180" s="886">
        <v>0.8</v>
      </c>
      <c r="L180" s="886">
        <v>1.3</v>
      </c>
      <c r="M180" s="887">
        <v>4.4000000000000004</v>
      </c>
      <c r="N180" s="885">
        <v>1.6</v>
      </c>
      <c r="O180" s="886">
        <v>1.6</v>
      </c>
      <c r="P180" s="886">
        <v>3.6</v>
      </c>
      <c r="Q180" s="887">
        <v>2.6</v>
      </c>
      <c r="R180" s="888">
        <v>0.03</v>
      </c>
      <c r="S180" s="889">
        <v>1.7999999999999999E-2</v>
      </c>
      <c r="T180" s="889">
        <v>2.4E-2</v>
      </c>
      <c r="U180" s="890">
        <v>0.03</v>
      </c>
      <c r="V180" s="891">
        <v>2E-3</v>
      </c>
      <c r="W180" s="892">
        <v>2E-3</v>
      </c>
      <c r="X180" s="892">
        <v>2E-3</v>
      </c>
      <c r="Y180" s="893">
        <v>2E-3</v>
      </c>
      <c r="Z180" s="891">
        <v>0</v>
      </c>
      <c r="AA180" s="892">
        <v>0</v>
      </c>
      <c r="AB180" s="892">
        <v>0</v>
      </c>
      <c r="AC180" s="893">
        <v>0</v>
      </c>
      <c r="AD180" s="891">
        <v>6.0000000000000001E-3</v>
      </c>
      <c r="AE180" s="892">
        <v>4.0000000000000001E-3</v>
      </c>
      <c r="AF180" s="892">
        <v>5.0000000000000001E-3</v>
      </c>
      <c r="AG180" s="893">
        <v>0.01</v>
      </c>
      <c r="AH180" s="788">
        <v>200</v>
      </c>
      <c r="AI180" s="789">
        <v>126</v>
      </c>
      <c r="AJ180" s="790">
        <v>156</v>
      </c>
    </row>
    <row r="181" spans="1:36" ht="12.75" customHeight="1" x14ac:dyDescent="0.2">
      <c r="A181" s="799" t="s">
        <v>1237</v>
      </c>
      <c r="B181" s="800" t="s">
        <v>294</v>
      </c>
      <c r="C181" s="801" t="s">
        <v>22</v>
      </c>
      <c r="D181" s="802" t="s">
        <v>1210</v>
      </c>
      <c r="E181" s="803" t="s">
        <v>1238</v>
      </c>
      <c r="F181" s="885">
        <v>12</v>
      </c>
      <c r="G181" s="886">
        <v>4.3</v>
      </c>
      <c r="H181" s="886">
        <v>8.3000000000000007</v>
      </c>
      <c r="I181" s="887">
        <v>22.2</v>
      </c>
      <c r="J181" s="885">
        <v>2.4</v>
      </c>
      <c r="K181" s="886">
        <v>0.8</v>
      </c>
      <c r="L181" s="886">
        <v>1.4</v>
      </c>
      <c r="M181" s="887">
        <v>4.8</v>
      </c>
      <c r="N181" s="885">
        <v>1.9</v>
      </c>
      <c r="O181" s="886">
        <v>1.9</v>
      </c>
      <c r="P181" s="886">
        <v>4.3</v>
      </c>
      <c r="Q181" s="887">
        <v>3.1</v>
      </c>
      <c r="R181" s="888">
        <v>0.03</v>
      </c>
      <c r="S181" s="889">
        <v>1.7999999999999999E-2</v>
      </c>
      <c r="T181" s="889">
        <v>2.4E-2</v>
      </c>
      <c r="U181" s="890">
        <v>0.03</v>
      </c>
      <c r="V181" s="891">
        <v>2E-3</v>
      </c>
      <c r="W181" s="892">
        <v>2E-3</v>
      </c>
      <c r="X181" s="892">
        <v>2E-3</v>
      </c>
      <c r="Y181" s="893">
        <v>2E-3</v>
      </c>
      <c r="Z181" s="891">
        <v>0</v>
      </c>
      <c r="AA181" s="892">
        <v>0</v>
      </c>
      <c r="AB181" s="892">
        <v>0</v>
      </c>
      <c r="AC181" s="893">
        <v>0</v>
      </c>
      <c r="AD181" s="891">
        <v>6.0000000000000001E-3</v>
      </c>
      <c r="AE181" s="892">
        <v>4.0000000000000001E-3</v>
      </c>
      <c r="AF181" s="892">
        <v>5.0000000000000001E-3</v>
      </c>
      <c r="AG181" s="893">
        <v>0.01</v>
      </c>
      <c r="AH181" s="788">
        <v>238</v>
      </c>
      <c r="AI181" s="789">
        <v>150</v>
      </c>
      <c r="AJ181" s="790">
        <v>187</v>
      </c>
    </row>
    <row r="182" spans="1:36" ht="12.75" customHeight="1" x14ac:dyDescent="0.2">
      <c r="A182" s="799" t="s">
        <v>1239</v>
      </c>
      <c r="B182" s="800" t="s">
        <v>294</v>
      </c>
      <c r="C182" s="801" t="s">
        <v>22</v>
      </c>
      <c r="D182" s="802" t="s">
        <v>1051</v>
      </c>
      <c r="E182" s="803" t="s">
        <v>1238</v>
      </c>
      <c r="F182" s="885">
        <v>14</v>
      </c>
      <c r="G182" s="886">
        <v>5</v>
      </c>
      <c r="H182" s="886">
        <v>9.6999999999999993</v>
      </c>
      <c r="I182" s="887">
        <v>25.9</v>
      </c>
      <c r="J182" s="885">
        <v>2.6</v>
      </c>
      <c r="K182" s="886">
        <v>0.9</v>
      </c>
      <c r="L182" s="886">
        <v>1.5</v>
      </c>
      <c r="M182" s="887">
        <v>5.2</v>
      </c>
      <c r="N182" s="885">
        <v>2.2999999999999998</v>
      </c>
      <c r="O182" s="886">
        <v>2.2999999999999998</v>
      </c>
      <c r="P182" s="886">
        <v>5.0999999999999996</v>
      </c>
      <c r="Q182" s="887">
        <v>3.6</v>
      </c>
      <c r="R182" s="888">
        <v>0.03</v>
      </c>
      <c r="S182" s="889">
        <v>1.7999999999999999E-2</v>
      </c>
      <c r="T182" s="889">
        <v>2.4E-2</v>
      </c>
      <c r="U182" s="890">
        <v>0.03</v>
      </c>
      <c r="V182" s="891">
        <v>2E-3</v>
      </c>
      <c r="W182" s="892">
        <v>2E-3</v>
      </c>
      <c r="X182" s="892">
        <v>2E-3</v>
      </c>
      <c r="Y182" s="893">
        <v>2E-3</v>
      </c>
      <c r="Z182" s="891">
        <v>0</v>
      </c>
      <c r="AA182" s="892">
        <v>0</v>
      </c>
      <c r="AB182" s="892">
        <v>0</v>
      </c>
      <c r="AC182" s="893">
        <v>0</v>
      </c>
      <c r="AD182" s="891">
        <v>6.0000000000000001E-3</v>
      </c>
      <c r="AE182" s="892">
        <v>4.0000000000000001E-3</v>
      </c>
      <c r="AF182" s="892">
        <v>5.0000000000000001E-3</v>
      </c>
      <c r="AG182" s="893">
        <v>0.01</v>
      </c>
      <c r="AH182" s="788">
        <v>310</v>
      </c>
      <c r="AI182" s="789">
        <v>194</v>
      </c>
      <c r="AJ182" s="790">
        <v>241</v>
      </c>
    </row>
    <row r="183" spans="1:36" ht="12.75" customHeight="1" x14ac:dyDescent="0.2">
      <c r="A183" s="799" t="s">
        <v>1240</v>
      </c>
      <c r="B183" s="800" t="s">
        <v>294</v>
      </c>
      <c r="C183" s="801" t="s">
        <v>22</v>
      </c>
      <c r="D183" s="802" t="s">
        <v>1049</v>
      </c>
      <c r="E183" s="803" t="s">
        <v>1030</v>
      </c>
      <c r="F183" s="885">
        <v>9.1</v>
      </c>
      <c r="G183" s="886">
        <v>3.6</v>
      </c>
      <c r="H183" s="886">
        <v>6</v>
      </c>
      <c r="I183" s="887">
        <v>16.8</v>
      </c>
      <c r="J183" s="885">
        <v>2</v>
      </c>
      <c r="K183" s="886">
        <v>0.7</v>
      </c>
      <c r="L183" s="886">
        <v>1.2</v>
      </c>
      <c r="M183" s="887">
        <v>4.0999999999999996</v>
      </c>
      <c r="N183" s="885">
        <v>1.5</v>
      </c>
      <c r="O183" s="886">
        <v>1.5</v>
      </c>
      <c r="P183" s="886">
        <v>3.4</v>
      </c>
      <c r="Q183" s="887">
        <v>2.2999999999999998</v>
      </c>
      <c r="R183" s="888">
        <v>0.03</v>
      </c>
      <c r="S183" s="889">
        <v>1.7999999999999999E-2</v>
      </c>
      <c r="T183" s="889">
        <v>2.4E-2</v>
      </c>
      <c r="U183" s="890">
        <v>0.03</v>
      </c>
      <c r="V183" s="891">
        <v>2E-3</v>
      </c>
      <c r="W183" s="892">
        <v>2E-3</v>
      </c>
      <c r="X183" s="892">
        <v>2E-3</v>
      </c>
      <c r="Y183" s="893">
        <v>2E-3</v>
      </c>
      <c r="Z183" s="891">
        <v>0</v>
      </c>
      <c r="AA183" s="892">
        <v>0</v>
      </c>
      <c r="AB183" s="892">
        <v>0</v>
      </c>
      <c r="AC183" s="893">
        <v>0</v>
      </c>
      <c r="AD183" s="891">
        <v>6.0000000000000001E-3</v>
      </c>
      <c r="AE183" s="892">
        <v>4.0000000000000001E-3</v>
      </c>
      <c r="AF183" s="892">
        <v>5.0000000000000001E-3</v>
      </c>
      <c r="AG183" s="893">
        <v>0.01</v>
      </c>
      <c r="AH183" s="788">
        <v>197</v>
      </c>
      <c r="AI183" s="789">
        <v>124</v>
      </c>
      <c r="AJ183" s="790">
        <v>154</v>
      </c>
    </row>
    <row r="184" spans="1:36" ht="12.75" customHeight="1" x14ac:dyDescent="0.2">
      <c r="A184" s="799" t="s">
        <v>1241</v>
      </c>
      <c r="B184" s="800" t="s">
        <v>294</v>
      </c>
      <c r="C184" s="801" t="s">
        <v>22</v>
      </c>
      <c r="D184" s="802" t="s">
        <v>1210</v>
      </c>
      <c r="E184" s="803" t="s">
        <v>1030</v>
      </c>
      <c r="F184" s="885">
        <v>10.6</v>
      </c>
      <c r="G184" s="886">
        <v>4.2</v>
      </c>
      <c r="H184" s="886">
        <v>7</v>
      </c>
      <c r="I184" s="887">
        <v>19.600000000000001</v>
      </c>
      <c r="J184" s="885">
        <v>2.2000000000000002</v>
      </c>
      <c r="K184" s="886">
        <v>0.8</v>
      </c>
      <c r="L184" s="886">
        <v>1.3</v>
      </c>
      <c r="M184" s="887">
        <v>4.5</v>
      </c>
      <c r="N184" s="885">
        <v>1.8</v>
      </c>
      <c r="O184" s="886">
        <v>1.8</v>
      </c>
      <c r="P184" s="886">
        <v>4.0999999999999996</v>
      </c>
      <c r="Q184" s="887">
        <v>2.8</v>
      </c>
      <c r="R184" s="888">
        <v>0.03</v>
      </c>
      <c r="S184" s="889">
        <v>1.7999999999999999E-2</v>
      </c>
      <c r="T184" s="889">
        <v>2.4E-2</v>
      </c>
      <c r="U184" s="890">
        <v>0.03</v>
      </c>
      <c r="V184" s="891">
        <v>2E-3</v>
      </c>
      <c r="W184" s="892">
        <v>2E-3</v>
      </c>
      <c r="X184" s="892">
        <v>2E-3</v>
      </c>
      <c r="Y184" s="893">
        <v>2E-3</v>
      </c>
      <c r="Z184" s="891">
        <v>0</v>
      </c>
      <c r="AA184" s="892">
        <v>0</v>
      </c>
      <c r="AB184" s="892">
        <v>0</v>
      </c>
      <c r="AC184" s="893">
        <v>0</v>
      </c>
      <c r="AD184" s="891">
        <v>6.0000000000000001E-3</v>
      </c>
      <c r="AE184" s="892">
        <v>4.0000000000000001E-3</v>
      </c>
      <c r="AF184" s="892">
        <v>5.0000000000000001E-3</v>
      </c>
      <c r="AG184" s="893">
        <v>0.01</v>
      </c>
      <c r="AH184" s="788">
        <v>244</v>
      </c>
      <c r="AI184" s="789">
        <v>155</v>
      </c>
      <c r="AJ184" s="790">
        <v>194</v>
      </c>
    </row>
    <row r="185" spans="1:36" ht="12.75" customHeight="1" x14ac:dyDescent="0.2">
      <c r="A185" s="799" t="s">
        <v>1242</v>
      </c>
      <c r="B185" s="800" t="s">
        <v>294</v>
      </c>
      <c r="C185" s="801" t="s">
        <v>22</v>
      </c>
      <c r="D185" s="802" t="s">
        <v>1051</v>
      </c>
      <c r="E185" s="803" t="s">
        <v>1030</v>
      </c>
      <c r="F185" s="885">
        <v>12.4</v>
      </c>
      <c r="G185" s="886">
        <v>4.9000000000000004</v>
      </c>
      <c r="H185" s="886">
        <v>8.1999999999999993</v>
      </c>
      <c r="I185" s="887">
        <v>22.9</v>
      </c>
      <c r="J185" s="885">
        <v>2.4</v>
      </c>
      <c r="K185" s="886">
        <v>0.9</v>
      </c>
      <c r="L185" s="886">
        <v>1.5</v>
      </c>
      <c r="M185" s="887">
        <v>4.9000000000000004</v>
      </c>
      <c r="N185" s="885">
        <v>2.1</v>
      </c>
      <c r="O185" s="886">
        <v>2.1</v>
      </c>
      <c r="P185" s="886">
        <v>4.8</v>
      </c>
      <c r="Q185" s="887">
        <v>3.3</v>
      </c>
      <c r="R185" s="888">
        <v>0.03</v>
      </c>
      <c r="S185" s="889">
        <v>1.7999999999999999E-2</v>
      </c>
      <c r="T185" s="889">
        <v>2.4E-2</v>
      </c>
      <c r="U185" s="890">
        <v>0.03</v>
      </c>
      <c r="V185" s="891">
        <v>2E-3</v>
      </c>
      <c r="W185" s="892">
        <v>2E-3</v>
      </c>
      <c r="X185" s="892">
        <v>2E-3</v>
      </c>
      <c r="Y185" s="893">
        <v>2E-3</v>
      </c>
      <c r="Z185" s="891">
        <v>0</v>
      </c>
      <c r="AA185" s="892">
        <v>0</v>
      </c>
      <c r="AB185" s="892">
        <v>0</v>
      </c>
      <c r="AC185" s="893">
        <v>0</v>
      </c>
      <c r="AD185" s="891">
        <v>6.0000000000000001E-3</v>
      </c>
      <c r="AE185" s="892">
        <v>4.0000000000000001E-3</v>
      </c>
      <c r="AF185" s="892">
        <v>5.0000000000000001E-3</v>
      </c>
      <c r="AG185" s="893">
        <v>0.01</v>
      </c>
      <c r="AH185" s="788">
        <v>315</v>
      </c>
      <c r="AI185" s="789">
        <v>199</v>
      </c>
      <c r="AJ185" s="790">
        <v>248</v>
      </c>
    </row>
    <row r="186" spans="1:36" ht="12.75" customHeight="1" x14ac:dyDescent="0.2">
      <c r="A186" s="799" t="s">
        <v>1243</v>
      </c>
      <c r="B186" s="800" t="s">
        <v>294</v>
      </c>
      <c r="C186" s="801" t="s">
        <v>22</v>
      </c>
      <c r="D186" s="802" t="s">
        <v>973</v>
      </c>
      <c r="E186" s="803" t="s">
        <v>1032</v>
      </c>
      <c r="F186" s="885">
        <v>6.4</v>
      </c>
      <c r="G186" s="886">
        <v>3.4</v>
      </c>
      <c r="H186" s="886">
        <v>1.7</v>
      </c>
      <c r="I186" s="887">
        <v>24</v>
      </c>
      <c r="J186" s="885">
        <v>0.3</v>
      </c>
      <c r="K186" s="886">
        <v>0.2</v>
      </c>
      <c r="L186" s="886">
        <v>0.1</v>
      </c>
      <c r="M186" s="887">
        <v>2.1</v>
      </c>
      <c r="N186" s="885">
        <v>0.7</v>
      </c>
      <c r="O186" s="886">
        <v>0.5</v>
      </c>
      <c r="P186" s="886">
        <v>0.2</v>
      </c>
      <c r="Q186" s="887">
        <v>1.2</v>
      </c>
      <c r="R186" s="888">
        <v>7.0000000000000001E-3</v>
      </c>
      <c r="S186" s="889">
        <v>7.0000000000000001E-3</v>
      </c>
      <c r="T186" s="889">
        <v>1E-3</v>
      </c>
      <c r="U186" s="890">
        <v>3.3000000000000002E-2</v>
      </c>
      <c r="V186" s="891">
        <v>7.0000000000000007E-2</v>
      </c>
      <c r="W186" s="892">
        <v>0.121</v>
      </c>
      <c r="X186" s="892">
        <v>7.5999999999999998E-2</v>
      </c>
      <c r="Y186" s="893">
        <v>0.35</v>
      </c>
      <c r="Z186" s="891">
        <v>7.0000000000000001E-3</v>
      </c>
      <c r="AA186" s="892">
        <v>6.0000000000000001E-3</v>
      </c>
      <c r="AB186" s="892">
        <v>8.0000000000000002E-3</v>
      </c>
      <c r="AC186" s="893">
        <v>0.13400000000000001</v>
      </c>
      <c r="AD186" s="891">
        <v>2E-3</v>
      </c>
      <c r="AE186" s="892">
        <v>2E-3</v>
      </c>
      <c r="AF186" s="892">
        <v>0</v>
      </c>
      <c r="AG186" s="893">
        <v>5.0000000000000001E-3</v>
      </c>
      <c r="AH186" s="788">
        <v>254</v>
      </c>
      <c r="AI186" s="789">
        <v>160</v>
      </c>
      <c r="AJ186" s="790">
        <v>199</v>
      </c>
    </row>
    <row r="187" spans="1:36" ht="12.75" customHeight="1" x14ac:dyDescent="0.2">
      <c r="A187" s="799" t="s">
        <v>1244</v>
      </c>
      <c r="B187" s="800" t="s">
        <v>294</v>
      </c>
      <c r="C187" s="801" t="s">
        <v>22</v>
      </c>
      <c r="D187" s="802" t="s">
        <v>979</v>
      </c>
      <c r="E187" s="803" t="s">
        <v>1034</v>
      </c>
      <c r="F187" s="885">
        <v>8.1</v>
      </c>
      <c r="G187" s="886">
        <v>3.5</v>
      </c>
      <c r="H187" s="886">
        <v>3.6</v>
      </c>
      <c r="I187" s="887">
        <v>17.5</v>
      </c>
      <c r="J187" s="885">
        <v>0.2</v>
      </c>
      <c r="K187" s="886">
        <v>0.1</v>
      </c>
      <c r="L187" s="886">
        <v>0.1</v>
      </c>
      <c r="M187" s="887">
        <v>2</v>
      </c>
      <c r="N187" s="885">
        <v>0.5</v>
      </c>
      <c r="O187" s="886">
        <v>0.2</v>
      </c>
      <c r="P187" s="886">
        <v>0.2</v>
      </c>
      <c r="Q187" s="887">
        <v>0.5</v>
      </c>
      <c r="R187" s="888">
        <v>5.0000000000000001E-3</v>
      </c>
      <c r="S187" s="889">
        <v>2E-3</v>
      </c>
      <c r="T187" s="889">
        <v>5.0000000000000001E-3</v>
      </c>
      <c r="U187" s="890">
        <v>3.3000000000000002E-2</v>
      </c>
      <c r="V187" s="891">
        <v>8.1000000000000003E-2</v>
      </c>
      <c r="W187" s="892">
        <v>0.13500000000000001</v>
      </c>
      <c r="X187" s="892">
        <v>8.6999999999999994E-2</v>
      </c>
      <c r="Y187" s="893">
        <v>0.42299999999999999</v>
      </c>
      <c r="Z187" s="891">
        <v>4.0000000000000001E-3</v>
      </c>
      <c r="AA187" s="892">
        <v>2E-3</v>
      </c>
      <c r="AB187" s="892">
        <v>2E-3</v>
      </c>
      <c r="AC187" s="893">
        <v>8.3000000000000004E-2</v>
      </c>
      <c r="AD187" s="891">
        <v>1E-3</v>
      </c>
      <c r="AE187" s="892">
        <v>1E-3</v>
      </c>
      <c r="AF187" s="892">
        <v>1E-3</v>
      </c>
      <c r="AG187" s="893">
        <v>8.9999999999999993E-3</v>
      </c>
      <c r="AH187" s="788">
        <v>238</v>
      </c>
      <c r="AI187" s="789">
        <v>151</v>
      </c>
      <c r="AJ187" s="790">
        <v>188</v>
      </c>
    </row>
    <row r="188" spans="1:36" ht="12.75" customHeight="1" x14ac:dyDescent="0.2">
      <c r="A188" s="799" t="s">
        <v>1245</v>
      </c>
      <c r="B188" s="800" t="s">
        <v>294</v>
      </c>
      <c r="C188" s="801" t="s">
        <v>22</v>
      </c>
      <c r="D188" s="802" t="s">
        <v>985</v>
      </c>
      <c r="E188" s="803" t="s">
        <v>1036</v>
      </c>
      <c r="F188" s="885">
        <v>7.2</v>
      </c>
      <c r="G188" s="886">
        <v>4.3</v>
      </c>
      <c r="H188" s="886">
        <v>3.6</v>
      </c>
      <c r="I188" s="887">
        <v>17</v>
      </c>
      <c r="J188" s="885">
        <v>0.1</v>
      </c>
      <c r="K188" s="886">
        <v>0.1</v>
      </c>
      <c r="L188" s="886">
        <v>0</v>
      </c>
      <c r="M188" s="887">
        <v>2.4</v>
      </c>
      <c r="N188" s="885">
        <v>0.5</v>
      </c>
      <c r="O188" s="886">
        <v>0.2</v>
      </c>
      <c r="P188" s="886">
        <v>0.1</v>
      </c>
      <c r="Q188" s="887">
        <v>0.2</v>
      </c>
      <c r="R188" s="888">
        <v>2E-3</v>
      </c>
      <c r="S188" s="889">
        <v>1E-3</v>
      </c>
      <c r="T188" s="889">
        <v>3.0000000000000001E-3</v>
      </c>
      <c r="U188" s="890">
        <v>3.3000000000000002E-2</v>
      </c>
      <c r="V188" s="891">
        <v>5.3999999999999999E-2</v>
      </c>
      <c r="W188" s="892">
        <v>0.02</v>
      </c>
      <c r="X188" s="892">
        <v>6.7000000000000004E-2</v>
      </c>
      <c r="Y188" s="893">
        <v>0.29199999999999998</v>
      </c>
      <c r="Z188" s="891">
        <v>3.0000000000000001E-3</v>
      </c>
      <c r="AA188" s="892">
        <v>5.0000000000000001E-3</v>
      </c>
      <c r="AB188" s="892">
        <v>8.9999999999999993E-3</v>
      </c>
      <c r="AC188" s="893">
        <v>6.3E-2</v>
      </c>
      <c r="AD188" s="891">
        <v>0</v>
      </c>
      <c r="AE188" s="892">
        <v>0</v>
      </c>
      <c r="AF188" s="892">
        <v>0</v>
      </c>
      <c r="AG188" s="893">
        <v>3.0000000000000001E-3</v>
      </c>
      <c r="AH188" s="788">
        <v>228</v>
      </c>
      <c r="AI188" s="789">
        <v>144</v>
      </c>
      <c r="AJ188" s="790">
        <v>180</v>
      </c>
    </row>
    <row r="189" spans="1:36" ht="12.75" customHeight="1" x14ac:dyDescent="0.2">
      <c r="A189" s="799" t="s">
        <v>1246</v>
      </c>
      <c r="B189" s="800" t="s">
        <v>294</v>
      </c>
      <c r="C189" s="801" t="s">
        <v>22</v>
      </c>
      <c r="D189" s="802" t="s">
        <v>991</v>
      </c>
      <c r="E189" s="803" t="s">
        <v>1038</v>
      </c>
      <c r="F189" s="885">
        <v>6.4</v>
      </c>
      <c r="G189" s="886">
        <v>4</v>
      </c>
      <c r="H189" s="886">
        <v>3.2</v>
      </c>
      <c r="I189" s="887">
        <v>6.9</v>
      </c>
      <c r="J189" s="885">
        <v>0</v>
      </c>
      <c r="K189" s="886">
        <v>0.1</v>
      </c>
      <c r="L189" s="886">
        <v>0</v>
      </c>
      <c r="M189" s="887">
        <v>0.8</v>
      </c>
      <c r="N189" s="885">
        <v>0.4</v>
      </c>
      <c r="O189" s="886">
        <v>0.2</v>
      </c>
      <c r="P189" s="886">
        <v>0.1</v>
      </c>
      <c r="Q189" s="887">
        <v>0.2</v>
      </c>
      <c r="R189" s="888">
        <v>2E-3</v>
      </c>
      <c r="S189" s="889">
        <v>1E-3</v>
      </c>
      <c r="T189" s="889">
        <v>3.0000000000000001E-3</v>
      </c>
      <c r="U189" s="890">
        <v>8.9999999999999993E-3</v>
      </c>
      <c r="V189" s="891">
        <v>2.1000000000000001E-2</v>
      </c>
      <c r="W189" s="892">
        <v>2.1999999999999999E-2</v>
      </c>
      <c r="X189" s="892">
        <v>4.2000000000000003E-2</v>
      </c>
      <c r="Y189" s="893">
        <v>4.8000000000000001E-2</v>
      </c>
      <c r="Z189" s="891">
        <v>3.0000000000000001E-3</v>
      </c>
      <c r="AA189" s="892">
        <v>5.0000000000000001E-3</v>
      </c>
      <c r="AB189" s="892">
        <v>8.9999999999999993E-3</v>
      </c>
      <c r="AC189" s="893">
        <v>4.8000000000000001E-2</v>
      </c>
      <c r="AD189" s="891">
        <v>0</v>
      </c>
      <c r="AE189" s="892">
        <v>0</v>
      </c>
      <c r="AF189" s="892">
        <v>0</v>
      </c>
      <c r="AG189" s="893">
        <v>2E-3</v>
      </c>
      <c r="AH189" s="788">
        <v>330</v>
      </c>
      <c r="AI189" s="789">
        <v>209</v>
      </c>
      <c r="AJ189" s="790">
        <v>261</v>
      </c>
    </row>
    <row r="190" spans="1:36" ht="12.75" customHeight="1" x14ac:dyDescent="0.2">
      <c r="A190" s="799" t="s">
        <v>1247</v>
      </c>
      <c r="B190" s="800" t="s">
        <v>294</v>
      </c>
      <c r="C190" s="801" t="s">
        <v>22</v>
      </c>
      <c r="D190" s="802" t="s">
        <v>953</v>
      </c>
      <c r="E190" s="803" t="s">
        <v>1040</v>
      </c>
      <c r="F190" s="885">
        <v>0.1</v>
      </c>
      <c r="G190" s="886">
        <v>0.1</v>
      </c>
      <c r="H190" s="886">
        <v>0.2</v>
      </c>
      <c r="I190" s="887">
        <v>6.9</v>
      </c>
      <c r="J190" s="885">
        <v>0.1</v>
      </c>
      <c r="K190" s="886">
        <v>0</v>
      </c>
      <c r="L190" s="886">
        <v>0.1</v>
      </c>
      <c r="M190" s="887">
        <v>0.8</v>
      </c>
      <c r="N190" s="885">
        <v>0.3</v>
      </c>
      <c r="O190" s="886">
        <v>0.2</v>
      </c>
      <c r="P190" s="886">
        <v>0.1</v>
      </c>
      <c r="Q190" s="887">
        <v>0.2</v>
      </c>
      <c r="R190" s="888">
        <v>2E-3</v>
      </c>
      <c r="S190" s="889">
        <v>1E-3</v>
      </c>
      <c r="T190" s="889">
        <v>3.0000000000000001E-3</v>
      </c>
      <c r="U190" s="890">
        <v>8.9999999999999993E-3</v>
      </c>
      <c r="V190" s="891">
        <v>2.1000000000000001E-2</v>
      </c>
      <c r="W190" s="892">
        <v>2.1999999999999999E-2</v>
      </c>
      <c r="X190" s="892">
        <v>4.2000000000000003E-2</v>
      </c>
      <c r="Y190" s="893">
        <v>4.8000000000000001E-2</v>
      </c>
      <c r="Z190" s="891">
        <v>3.0000000000000001E-3</v>
      </c>
      <c r="AA190" s="892">
        <v>3.0000000000000001E-3</v>
      </c>
      <c r="AB190" s="892">
        <v>5.0000000000000001E-3</v>
      </c>
      <c r="AC190" s="893">
        <v>3.1E-2</v>
      </c>
      <c r="AD190" s="891">
        <v>0</v>
      </c>
      <c r="AE190" s="892">
        <v>0</v>
      </c>
      <c r="AF190" s="892">
        <v>0</v>
      </c>
      <c r="AG190" s="893">
        <v>2E-3</v>
      </c>
      <c r="AH190" s="788">
        <v>190</v>
      </c>
      <c r="AI190" s="789">
        <v>121</v>
      </c>
      <c r="AJ190" s="790">
        <v>151</v>
      </c>
    </row>
    <row r="191" spans="1:36" ht="12.75" customHeight="1" x14ac:dyDescent="0.2">
      <c r="A191" s="799" t="s">
        <v>1248</v>
      </c>
      <c r="B191" s="800" t="s">
        <v>294</v>
      </c>
      <c r="C191" s="801" t="s">
        <v>22</v>
      </c>
      <c r="D191" s="802" t="s">
        <v>285</v>
      </c>
      <c r="E191" s="803" t="s">
        <v>1042</v>
      </c>
      <c r="F191" s="885">
        <v>0.1</v>
      </c>
      <c r="G191" s="886">
        <v>0.1</v>
      </c>
      <c r="H191" s="886">
        <v>0.1</v>
      </c>
      <c r="I191" s="887">
        <v>6.9</v>
      </c>
      <c r="J191" s="885">
        <v>0.1</v>
      </c>
      <c r="K191" s="886">
        <v>0</v>
      </c>
      <c r="L191" s="886">
        <v>0.1</v>
      </c>
      <c r="M191" s="887">
        <v>0.8</v>
      </c>
      <c r="N191" s="885">
        <v>0</v>
      </c>
      <c r="O191" s="886">
        <v>0</v>
      </c>
      <c r="P191" s="886">
        <v>0</v>
      </c>
      <c r="Q191" s="887">
        <v>0.2</v>
      </c>
      <c r="R191" s="888">
        <v>1E-3</v>
      </c>
      <c r="S191" s="889">
        <v>0</v>
      </c>
      <c r="T191" s="889">
        <v>1E-3</v>
      </c>
      <c r="U191" s="890">
        <v>3.0000000000000001E-3</v>
      </c>
      <c r="V191" s="891">
        <v>2.1000000000000001E-2</v>
      </c>
      <c r="W191" s="892">
        <v>2.1999999999999999E-2</v>
      </c>
      <c r="X191" s="892">
        <v>4.2000000000000003E-2</v>
      </c>
      <c r="Y191" s="893">
        <v>4.8000000000000001E-2</v>
      </c>
      <c r="Z191" s="891">
        <v>3.0000000000000001E-3</v>
      </c>
      <c r="AA191" s="892">
        <v>3.0000000000000001E-3</v>
      </c>
      <c r="AB191" s="892">
        <v>5.0000000000000001E-3</v>
      </c>
      <c r="AC191" s="893">
        <v>3.1E-2</v>
      </c>
      <c r="AD191" s="891">
        <v>0</v>
      </c>
      <c r="AE191" s="892">
        <v>0</v>
      </c>
      <c r="AF191" s="892">
        <v>0</v>
      </c>
      <c r="AG191" s="893">
        <v>2E-3</v>
      </c>
      <c r="AH191" s="788">
        <v>293</v>
      </c>
      <c r="AI191" s="789">
        <v>185</v>
      </c>
      <c r="AJ191" s="790">
        <v>231</v>
      </c>
    </row>
    <row r="192" spans="1:36" ht="12.75" customHeight="1" x14ac:dyDescent="0.2">
      <c r="A192" s="799" t="s">
        <v>1249</v>
      </c>
      <c r="B192" s="800" t="s">
        <v>294</v>
      </c>
      <c r="C192" s="801" t="s">
        <v>22</v>
      </c>
      <c r="D192" s="802" t="s">
        <v>1250</v>
      </c>
      <c r="E192" s="803" t="s">
        <v>1251</v>
      </c>
      <c r="F192" s="885">
        <v>7.2</v>
      </c>
      <c r="G192" s="886">
        <v>3.3</v>
      </c>
      <c r="H192" s="886">
        <v>7.5</v>
      </c>
      <c r="I192" s="887">
        <v>13.2</v>
      </c>
      <c r="J192" s="885">
        <v>1.3</v>
      </c>
      <c r="K192" s="886">
        <v>0.4</v>
      </c>
      <c r="L192" s="886">
        <v>0.6</v>
      </c>
      <c r="M192" s="887">
        <v>2.6</v>
      </c>
      <c r="N192" s="885">
        <v>0.8</v>
      </c>
      <c r="O192" s="886">
        <v>0.9</v>
      </c>
      <c r="P192" s="886">
        <v>3.4</v>
      </c>
      <c r="Q192" s="887">
        <v>1.3</v>
      </c>
      <c r="R192" s="888">
        <v>1.2999999999999999E-2</v>
      </c>
      <c r="S192" s="889">
        <v>5.0000000000000001E-3</v>
      </c>
      <c r="T192" s="889">
        <v>7.0000000000000001E-3</v>
      </c>
      <c r="U192" s="890">
        <v>1.2999999999999999E-2</v>
      </c>
      <c r="V192" s="891">
        <v>2E-3</v>
      </c>
      <c r="W192" s="892">
        <v>2E-3</v>
      </c>
      <c r="X192" s="892">
        <v>2E-3</v>
      </c>
      <c r="Y192" s="893">
        <v>2E-3</v>
      </c>
      <c r="Z192" s="891">
        <v>0</v>
      </c>
      <c r="AA192" s="892">
        <v>0</v>
      </c>
      <c r="AB192" s="892">
        <v>0</v>
      </c>
      <c r="AC192" s="893">
        <v>0</v>
      </c>
      <c r="AD192" s="891">
        <v>3.0000000000000001E-3</v>
      </c>
      <c r="AE192" s="892">
        <v>1E-3</v>
      </c>
      <c r="AF192" s="892">
        <v>1E-3</v>
      </c>
      <c r="AG192" s="893">
        <v>4.0000000000000001E-3</v>
      </c>
      <c r="AH192" s="788">
        <v>210</v>
      </c>
      <c r="AI192" s="789">
        <v>133</v>
      </c>
      <c r="AJ192" s="790">
        <v>166</v>
      </c>
    </row>
    <row r="193" spans="1:36" ht="12.75" customHeight="1" x14ac:dyDescent="0.2">
      <c r="A193" s="799" t="s">
        <v>1252</v>
      </c>
      <c r="B193" s="800" t="s">
        <v>294</v>
      </c>
      <c r="C193" s="801" t="s">
        <v>22</v>
      </c>
      <c r="D193" s="802" t="s">
        <v>1253</v>
      </c>
      <c r="E193" s="803" t="s">
        <v>1251</v>
      </c>
      <c r="F193" s="885">
        <v>7.6</v>
      </c>
      <c r="G193" s="886">
        <v>1</v>
      </c>
      <c r="H193" s="886">
        <v>1.8</v>
      </c>
      <c r="I193" s="887">
        <v>14.1</v>
      </c>
      <c r="J193" s="885">
        <v>0.7</v>
      </c>
      <c r="K193" s="886">
        <v>0.1</v>
      </c>
      <c r="L193" s="886">
        <v>0.1</v>
      </c>
      <c r="M193" s="887">
        <v>1.5</v>
      </c>
      <c r="N193" s="885">
        <v>0.8</v>
      </c>
      <c r="O193" s="886">
        <v>1</v>
      </c>
      <c r="P193" s="886">
        <v>3.3</v>
      </c>
      <c r="Q193" s="887">
        <v>1.3</v>
      </c>
      <c r="R193" s="888">
        <v>1.2999999999999999E-2</v>
      </c>
      <c r="S193" s="889">
        <v>5.0000000000000001E-3</v>
      </c>
      <c r="T193" s="889">
        <v>7.0000000000000001E-3</v>
      </c>
      <c r="U193" s="890">
        <v>1.2999999999999999E-2</v>
      </c>
      <c r="V193" s="891">
        <v>2E-3</v>
      </c>
      <c r="W193" s="892">
        <v>2E-3</v>
      </c>
      <c r="X193" s="892">
        <v>2E-3</v>
      </c>
      <c r="Y193" s="893">
        <v>2E-3</v>
      </c>
      <c r="Z193" s="891">
        <v>0</v>
      </c>
      <c r="AA193" s="892">
        <v>0</v>
      </c>
      <c r="AB193" s="892">
        <v>0</v>
      </c>
      <c r="AC193" s="893">
        <v>0</v>
      </c>
      <c r="AD193" s="891">
        <v>3.0000000000000001E-3</v>
      </c>
      <c r="AE193" s="892">
        <v>1E-3</v>
      </c>
      <c r="AF193" s="892">
        <v>1E-3</v>
      </c>
      <c r="AG193" s="893">
        <v>4.0000000000000001E-3</v>
      </c>
      <c r="AH193" s="788">
        <v>236</v>
      </c>
      <c r="AI193" s="789">
        <v>149</v>
      </c>
      <c r="AJ193" s="790">
        <v>186</v>
      </c>
    </row>
    <row r="194" spans="1:36" ht="12.75" customHeight="1" x14ac:dyDescent="0.2">
      <c r="A194" s="799" t="s">
        <v>1254</v>
      </c>
      <c r="B194" s="800" t="s">
        <v>294</v>
      </c>
      <c r="C194" s="801" t="s">
        <v>22</v>
      </c>
      <c r="D194" s="802" t="s">
        <v>1255</v>
      </c>
      <c r="E194" s="803" t="s">
        <v>1251</v>
      </c>
      <c r="F194" s="885">
        <v>7.6</v>
      </c>
      <c r="G194" s="886">
        <v>1</v>
      </c>
      <c r="H194" s="886">
        <v>1.8</v>
      </c>
      <c r="I194" s="887">
        <v>14.1</v>
      </c>
      <c r="J194" s="885">
        <v>0.7</v>
      </c>
      <c r="K194" s="886">
        <v>0.1</v>
      </c>
      <c r="L194" s="886">
        <v>0.1</v>
      </c>
      <c r="M194" s="887">
        <v>1.5</v>
      </c>
      <c r="N194" s="885">
        <v>0.8</v>
      </c>
      <c r="O194" s="886">
        <v>1</v>
      </c>
      <c r="P194" s="886">
        <v>3.3</v>
      </c>
      <c r="Q194" s="887">
        <v>1.3</v>
      </c>
      <c r="R194" s="888">
        <v>1.2999999999999999E-2</v>
      </c>
      <c r="S194" s="889">
        <v>5.0000000000000001E-3</v>
      </c>
      <c r="T194" s="889">
        <v>7.0000000000000001E-3</v>
      </c>
      <c r="U194" s="890">
        <v>1.2999999999999999E-2</v>
      </c>
      <c r="V194" s="891">
        <v>2E-3</v>
      </c>
      <c r="W194" s="892">
        <v>2E-3</v>
      </c>
      <c r="X194" s="892">
        <v>2E-3</v>
      </c>
      <c r="Y194" s="893">
        <v>2E-3</v>
      </c>
      <c r="Z194" s="891">
        <v>0</v>
      </c>
      <c r="AA194" s="892">
        <v>0</v>
      </c>
      <c r="AB194" s="892">
        <v>0</v>
      </c>
      <c r="AC194" s="893">
        <v>0</v>
      </c>
      <c r="AD194" s="891">
        <v>3.0000000000000001E-3</v>
      </c>
      <c r="AE194" s="892">
        <v>1E-3</v>
      </c>
      <c r="AF194" s="892">
        <v>1E-3</v>
      </c>
      <c r="AG194" s="893">
        <v>4.0000000000000001E-3</v>
      </c>
      <c r="AH194" s="788">
        <v>292</v>
      </c>
      <c r="AI194" s="789">
        <v>184</v>
      </c>
      <c r="AJ194" s="790">
        <v>228</v>
      </c>
    </row>
    <row r="195" spans="1:36" ht="12.75" customHeight="1" x14ac:dyDescent="0.2">
      <c r="A195" s="799" t="s">
        <v>1256</v>
      </c>
      <c r="B195" s="800" t="s">
        <v>294</v>
      </c>
      <c r="C195" s="801" t="s">
        <v>22</v>
      </c>
      <c r="D195" s="802" t="s">
        <v>1044</v>
      </c>
      <c r="E195" s="803" t="s">
        <v>1045</v>
      </c>
      <c r="F195" s="885">
        <v>24.1</v>
      </c>
      <c r="G195" s="886">
        <v>7</v>
      </c>
      <c r="H195" s="886">
        <v>18.399999999999999</v>
      </c>
      <c r="I195" s="887">
        <v>44.5</v>
      </c>
      <c r="J195" s="885">
        <v>4</v>
      </c>
      <c r="K195" s="886">
        <v>1.2</v>
      </c>
      <c r="L195" s="886">
        <v>2.2999999999999998</v>
      </c>
      <c r="M195" s="887">
        <v>8</v>
      </c>
      <c r="N195" s="885">
        <v>2.1</v>
      </c>
      <c r="O195" s="886">
        <v>1.9</v>
      </c>
      <c r="P195" s="886">
        <v>4</v>
      </c>
      <c r="Q195" s="887">
        <v>3.3</v>
      </c>
      <c r="R195" s="888">
        <v>6.3E-2</v>
      </c>
      <c r="S195" s="889">
        <v>4.3999999999999997E-2</v>
      </c>
      <c r="T195" s="889">
        <v>4.2000000000000003E-2</v>
      </c>
      <c r="U195" s="890">
        <v>6.3E-2</v>
      </c>
      <c r="V195" s="891">
        <v>2E-3</v>
      </c>
      <c r="W195" s="892">
        <v>2E-3</v>
      </c>
      <c r="X195" s="892">
        <v>2E-3</v>
      </c>
      <c r="Y195" s="893">
        <v>2E-3</v>
      </c>
      <c r="Z195" s="891">
        <v>0</v>
      </c>
      <c r="AA195" s="892">
        <v>0</v>
      </c>
      <c r="AB195" s="892">
        <v>0</v>
      </c>
      <c r="AC195" s="893">
        <v>0</v>
      </c>
      <c r="AD195" s="891">
        <v>1.2999999999999999E-2</v>
      </c>
      <c r="AE195" s="892">
        <v>8.9999999999999993E-3</v>
      </c>
      <c r="AF195" s="892">
        <v>8.0000000000000002E-3</v>
      </c>
      <c r="AG195" s="893">
        <v>0.02</v>
      </c>
      <c r="AH195" s="788">
        <v>199</v>
      </c>
      <c r="AI195" s="789">
        <v>126</v>
      </c>
      <c r="AJ195" s="790">
        <v>157</v>
      </c>
    </row>
    <row r="196" spans="1:36" ht="12.75" customHeight="1" x14ac:dyDescent="0.2">
      <c r="A196" s="799" t="s">
        <v>1257</v>
      </c>
      <c r="B196" s="800" t="s">
        <v>294</v>
      </c>
      <c r="C196" s="801" t="s">
        <v>22</v>
      </c>
      <c r="D196" s="802" t="s">
        <v>1044</v>
      </c>
      <c r="E196" s="803" t="s">
        <v>1045</v>
      </c>
      <c r="F196" s="885">
        <v>28.1</v>
      </c>
      <c r="G196" s="886">
        <v>8.1</v>
      </c>
      <c r="H196" s="886">
        <v>21.3</v>
      </c>
      <c r="I196" s="887">
        <v>52</v>
      </c>
      <c r="J196" s="885">
        <v>4.3</v>
      </c>
      <c r="K196" s="886">
        <v>1.3</v>
      </c>
      <c r="L196" s="886">
        <v>2.5</v>
      </c>
      <c r="M196" s="887">
        <v>8.8000000000000007</v>
      </c>
      <c r="N196" s="885">
        <v>2.5</v>
      </c>
      <c r="O196" s="886">
        <v>2.2999999999999998</v>
      </c>
      <c r="P196" s="886">
        <v>4.8</v>
      </c>
      <c r="Q196" s="887">
        <v>3.9</v>
      </c>
      <c r="R196" s="888">
        <v>6.3E-2</v>
      </c>
      <c r="S196" s="889">
        <v>4.3999999999999997E-2</v>
      </c>
      <c r="T196" s="889">
        <v>4.2000000000000003E-2</v>
      </c>
      <c r="U196" s="890">
        <v>6.3E-2</v>
      </c>
      <c r="V196" s="891">
        <v>2E-3</v>
      </c>
      <c r="W196" s="892">
        <v>2E-3</v>
      </c>
      <c r="X196" s="892">
        <v>2E-3</v>
      </c>
      <c r="Y196" s="893">
        <v>2E-3</v>
      </c>
      <c r="Z196" s="891">
        <v>0</v>
      </c>
      <c r="AA196" s="892">
        <v>0</v>
      </c>
      <c r="AB196" s="892">
        <v>0</v>
      </c>
      <c r="AC196" s="893">
        <v>0</v>
      </c>
      <c r="AD196" s="891">
        <v>1.2999999999999999E-2</v>
      </c>
      <c r="AE196" s="892">
        <v>8.9999999999999993E-3</v>
      </c>
      <c r="AF196" s="892">
        <v>8.0000000000000002E-3</v>
      </c>
      <c r="AG196" s="893">
        <v>0.02</v>
      </c>
      <c r="AH196" s="788">
        <v>238</v>
      </c>
      <c r="AI196" s="789">
        <v>150</v>
      </c>
      <c r="AJ196" s="790">
        <v>187</v>
      </c>
    </row>
    <row r="197" spans="1:36" ht="12.75" customHeight="1" x14ac:dyDescent="0.2">
      <c r="A197" s="799" t="s">
        <v>1258</v>
      </c>
      <c r="B197" s="800" t="s">
        <v>294</v>
      </c>
      <c r="C197" s="801" t="s">
        <v>22</v>
      </c>
      <c r="D197" s="802" t="s">
        <v>1044</v>
      </c>
      <c r="E197" s="803" t="s">
        <v>1045</v>
      </c>
      <c r="F197" s="885">
        <v>32.799999999999997</v>
      </c>
      <c r="G197" s="886">
        <v>9.5</v>
      </c>
      <c r="H197" s="886">
        <v>25.1</v>
      </c>
      <c r="I197" s="887">
        <v>60.6</v>
      </c>
      <c r="J197" s="885">
        <v>4.7</v>
      </c>
      <c r="K197" s="886">
        <v>1.5</v>
      </c>
      <c r="L197" s="886">
        <v>2.7</v>
      </c>
      <c r="M197" s="887">
        <v>9.6</v>
      </c>
      <c r="N197" s="885">
        <v>2.9</v>
      </c>
      <c r="O197" s="886">
        <v>2.7</v>
      </c>
      <c r="P197" s="886">
        <v>5.6</v>
      </c>
      <c r="Q197" s="887">
        <v>4.5999999999999996</v>
      </c>
      <c r="R197" s="888">
        <v>6.3E-2</v>
      </c>
      <c r="S197" s="889">
        <v>4.3999999999999997E-2</v>
      </c>
      <c r="T197" s="889">
        <v>4.2000000000000003E-2</v>
      </c>
      <c r="U197" s="890">
        <v>6.3E-2</v>
      </c>
      <c r="V197" s="891">
        <v>2E-3</v>
      </c>
      <c r="W197" s="892">
        <v>2E-3</v>
      </c>
      <c r="X197" s="892">
        <v>2E-3</v>
      </c>
      <c r="Y197" s="893">
        <v>2E-3</v>
      </c>
      <c r="Z197" s="891">
        <v>0</v>
      </c>
      <c r="AA197" s="892">
        <v>0</v>
      </c>
      <c r="AB197" s="892">
        <v>0</v>
      </c>
      <c r="AC197" s="893">
        <v>0</v>
      </c>
      <c r="AD197" s="891">
        <v>1.2999999999999999E-2</v>
      </c>
      <c r="AE197" s="892">
        <v>8.9999999999999993E-3</v>
      </c>
      <c r="AF197" s="892">
        <v>8.0000000000000002E-3</v>
      </c>
      <c r="AG197" s="893">
        <v>0.02</v>
      </c>
      <c r="AH197" s="788">
        <v>307</v>
      </c>
      <c r="AI197" s="789">
        <v>195</v>
      </c>
      <c r="AJ197" s="790">
        <v>244</v>
      </c>
    </row>
    <row r="198" spans="1:36" ht="12.75" customHeight="1" x14ac:dyDescent="0.2">
      <c r="A198" s="799" t="s">
        <v>1259</v>
      </c>
      <c r="B198" s="800" t="s">
        <v>294</v>
      </c>
      <c r="C198" s="801" t="s">
        <v>22</v>
      </c>
      <c r="D198" s="802" t="s">
        <v>1260</v>
      </c>
      <c r="E198" s="803" t="s">
        <v>1251</v>
      </c>
      <c r="F198" s="885">
        <v>6.8</v>
      </c>
      <c r="G198" s="886">
        <v>4</v>
      </c>
      <c r="H198" s="886">
        <v>1.7</v>
      </c>
      <c r="I198" s="887">
        <v>11.8</v>
      </c>
      <c r="J198" s="885">
        <v>0.4</v>
      </c>
      <c r="K198" s="886">
        <v>0.3</v>
      </c>
      <c r="L198" s="886">
        <v>0.1</v>
      </c>
      <c r="M198" s="887">
        <v>0.8</v>
      </c>
      <c r="N198" s="885">
        <v>0.7</v>
      </c>
      <c r="O198" s="886">
        <v>0.5</v>
      </c>
      <c r="P198" s="886">
        <v>0.3</v>
      </c>
      <c r="Q198" s="887">
        <v>1.1000000000000001</v>
      </c>
      <c r="R198" s="888">
        <v>0.01</v>
      </c>
      <c r="S198" s="889">
        <v>7.0000000000000001E-3</v>
      </c>
      <c r="T198" s="889">
        <v>7.0000000000000001E-3</v>
      </c>
      <c r="U198" s="890">
        <v>0.01</v>
      </c>
      <c r="V198" s="891">
        <v>2E-3</v>
      </c>
      <c r="W198" s="892">
        <v>2E-3</v>
      </c>
      <c r="X198" s="892">
        <v>2E-3</v>
      </c>
      <c r="Y198" s="893">
        <v>2E-3</v>
      </c>
      <c r="Z198" s="891">
        <v>0</v>
      </c>
      <c r="AA198" s="892">
        <v>0</v>
      </c>
      <c r="AB198" s="892">
        <v>0</v>
      </c>
      <c r="AC198" s="893">
        <v>0</v>
      </c>
      <c r="AD198" s="891">
        <v>2E-3</v>
      </c>
      <c r="AE198" s="892">
        <v>1E-3</v>
      </c>
      <c r="AF198" s="892">
        <v>1E-3</v>
      </c>
      <c r="AG198" s="893">
        <v>3.0000000000000001E-3</v>
      </c>
      <c r="AH198" s="788">
        <v>250</v>
      </c>
      <c r="AI198" s="789">
        <v>158</v>
      </c>
      <c r="AJ198" s="790">
        <v>197</v>
      </c>
    </row>
    <row r="199" spans="1:36" ht="12.75" customHeight="1" x14ac:dyDescent="0.2">
      <c r="A199" s="799" t="s">
        <v>1261</v>
      </c>
      <c r="B199" s="800" t="s">
        <v>294</v>
      </c>
      <c r="C199" s="801" t="s">
        <v>952</v>
      </c>
      <c r="D199" s="802" t="s">
        <v>979</v>
      </c>
      <c r="E199" s="803" t="s">
        <v>1034</v>
      </c>
      <c r="F199" s="885">
        <v>5.9</v>
      </c>
      <c r="G199" s="886">
        <v>0.3</v>
      </c>
      <c r="H199" s="886">
        <v>3.6</v>
      </c>
      <c r="I199" s="887">
        <v>74</v>
      </c>
      <c r="J199" s="885">
        <v>0</v>
      </c>
      <c r="K199" s="886">
        <v>0.1</v>
      </c>
      <c r="L199" s="886">
        <v>0.1</v>
      </c>
      <c r="M199" s="887">
        <v>2.8</v>
      </c>
      <c r="N199" s="885">
        <v>0.3</v>
      </c>
      <c r="O199" s="886">
        <v>0.1</v>
      </c>
      <c r="P199" s="886">
        <v>0.1</v>
      </c>
      <c r="Q199" s="887">
        <v>2.2999999999999998</v>
      </c>
      <c r="R199" s="888">
        <v>5.0000000000000001E-3</v>
      </c>
      <c r="S199" s="889">
        <v>2E-3</v>
      </c>
      <c r="T199" s="889">
        <v>5.0000000000000001E-3</v>
      </c>
      <c r="U199" s="890">
        <v>2.3E-2</v>
      </c>
      <c r="V199" s="891">
        <v>8.5000000000000006E-2</v>
      </c>
      <c r="W199" s="892">
        <v>0.14899999999999999</v>
      </c>
      <c r="X199" s="892">
        <v>8.6999999999999994E-2</v>
      </c>
      <c r="Y199" s="893">
        <v>0.42299999999999999</v>
      </c>
      <c r="Z199" s="891">
        <v>4.0000000000000001E-3</v>
      </c>
      <c r="AA199" s="892">
        <v>2E-3</v>
      </c>
      <c r="AB199" s="892">
        <v>2E-3</v>
      </c>
      <c r="AC199" s="893">
        <v>8.5000000000000006E-2</v>
      </c>
      <c r="AD199" s="891">
        <v>1E-3</v>
      </c>
      <c r="AE199" s="892">
        <v>1E-3</v>
      </c>
      <c r="AF199" s="892">
        <v>1E-3</v>
      </c>
      <c r="AG199" s="893">
        <v>8.9999999999999993E-3</v>
      </c>
      <c r="AH199" s="788">
        <v>360</v>
      </c>
      <c r="AI199" s="789">
        <v>227</v>
      </c>
      <c r="AJ199" s="790">
        <v>283</v>
      </c>
    </row>
    <row r="200" spans="1:36" ht="12.75" customHeight="1" x14ac:dyDescent="0.2">
      <c r="A200" s="799" t="s">
        <v>1262</v>
      </c>
      <c r="B200" s="800" t="s">
        <v>294</v>
      </c>
      <c r="C200" s="801" t="s">
        <v>952</v>
      </c>
      <c r="D200" s="802" t="s">
        <v>985</v>
      </c>
      <c r="E200" s="803" t="s">
        <v>1036</v>
      </c>
      <c r="F200" s="885">
        <v>4</v>
      </c>
      <c r="G200" s="886">
        <v>1</v>
      </c>
      <c r="H200" s="886">
        <v>2</v>
      </c>
      <c r="I200" s="887">
        <v>45.4</v>
      </c>
      <c r="J200" s="885">
        <v>0.1</v>
      </c>
      <c r="K200" s="886">
        <v>0.1</v>
      </c>
      <c r="L200" s="886">
        <v>0</v>
      </c>
      <c r="M200" s="887">
        <v>2.2999999999999998</v>
      </c>
      <c r="N200" s="885">
        <v>0.1</v>
      </c>
      <c r="O200" s="886">
        <v>0.1</v>
      </c>
      <c r="P200" s="886">
        <v>0</v>
      </c>
      <c r="Q200" s="887">
        <v>1</v>
      </c>
      <c r="R200" s="888">
        <v>5.0000000000000001E-3</v>
      </c>
      <c r="S200" s="889">
        <v>2E-3</v>
      </c>
      <c r="T200" s="889">
        <v>5.0000000000000001E-3</v>
      </c>
      <c r="U200" s="890">
        <v>2.3E-2</v>
      </c>
      <c r="V200" s="891">
        <v>5.8000000000000003E-2</v>
      </c>
      <c r="W200" s="892">
        <v>0.03</v>
      </c>
      <c r="X200" s="892">
        <v>6.7000000000000004E-2</v>
      </c>
      <c r="Y200" s="893">
        <v>0.29199999999999998</v>
      </c>
      <c r="Z200" s="891">
        <v>2E-3</v>
      </c>
      <c r="AA200" s="892">
        <v>1E-3</v>
      </c>
      <c r="AB200" s="892">
        <v>1E-3</v>
      </c>
      <c r="AC200" s="893">
        <v>0.03</v>
      </c>
      <c r="AD200" s="891">
        <v>1E-3</v>
      </c>
      <c r="AE200" s="892">
        <v>0</v>
      </c>
      <c r="AF200" s="892">
        <v>1E-3</v>
      </c>
      <c r="AG200" s="893">
        <v>5.0000000000000001E-3</v>
      </c>
      <c r="AH200" s="788">
        <v>218</v>
      </c>
      <c r="AI200" s="789">
        <v>138</v>
      </c>
      <c r="AJ200" s="790">
        <v>172</v>
      </c>
    </row>
    <row r="201" spans="1:36" ht="12.75" customHeight="1" x14ac:dyDescent="0.2">
      <c r="A201" s="799" t="s">
        <v>1263</v>
      </c>
      <c r="B201" s="800" t="s">
        <v>294</v>
      </c>
      <c r="C201" s="801" t="s">
        <v>952</v>
      </c>
      <c r="D201" s="802" t="s">
        <v>991</v>
      </c>
      <c r="E201" s="803" t="s">
        <v>1038</v>
      </c>
      <c r="F201" s="885">
        <v>0.2</v>
      </c>
      <c r="G201" s="886">
        <v>0.8</v>
      </c>
      <c r="H201" s="886">
        <v>1.1000000000000001</v>
      </c>
      <c r="I201" s="887">
        <v>14.4</v>
      </c>
      <c r="J201" s="885">
        <v>0</v>
      </c>
      <c r="K201" s="886">
        <v>0.1</v>
      </c>
      <c r="L201" s="886">
        <v>0.1</v>
      </c>
      <c r="M201" s="887">
        <v>2.2999999999999998</v>
      </c>
      <c r="N201" s="885">
        <v>0.2</v>
      </c>
      <c r="O201" s="886">
        <v>0.1</v>
      </c>
      <c r="P201" s="886">
        <v>0.1</v>
      </c>
      <c r="Q201" s="887">
        <v>1.3</v>
      </c>
      <c r="R201" s="888">
        <v>5.0000000000000001E-3</v>
      </c>
      <c r="S201" s="889">
        <v>2E-3</v>
      </c>
      <c r="T201" s="889">
        <v>5.0000000000000001E-3</v>
      </c>
      <c r="U201" s="890">
        <v>2.3E-2</v>
      </c>
      <c r="V201" s="891">
        <v>3.7999999999999999E-2</v>
      </c>
      <c r="W201" s="892">
        <v>2.9000000000000001E-2</v>
      </c>
      <c r="X201" s="892">
        <v>6.7000000000000004E-2</v>
      </c>
      <c r="Y201" s="893">
        <v>0.189</v>
      </c>
      <c r="Z201" s="891">
        <v>1E-3</v>
      </c>
      <c r="AA201" s="892">
        <v>0</v>
      </c>
      <c r="AB201" s="892">
        <v>1E-3</v>
      </c>
      <c r="AC201" s="893">
        <v>1.4999999999999999E-2</v>
      </c>
      <c r="AD201" s="891">
        <v>1E-3</v>
      </c>
      <c r="AE201" s="892">
        <v>0</v>
      </c>
      <c r="AF201" s="892">
        <v>1E-3</v>
      </c>
      <c r="AG201" s="893">
        <v>6.0000000000000001E-3</v>
      </c>
      <c r="AH201" s="788">
        <v>197</v>
      </c>
      <c r="AI201" s="789">
        <v>128</v>
      </c>
      <c r="AJ201" s="790">
        <v>162</v>
      </c>
    </row>
    <row r="202" spans="1:36" ht="12.75" customHeight="1" x14ac:dyDescent="0.2">
      <c r="A202" s="799" t="s">
        <v>1264</v>
      </c>
      <c r="B202" s="800" t="s">
        <v>294</v>
      </c>
      <c r="C202" s="801" t="s">
        <v>952</v>
      </c>
      <c r="D202" s="802" t="s">
        <v>953</v>
      </c>
      <c r="E202" s="803" t="s">
        <v>1040</v>
      </c>
      <c r="F202" s="885">
        <v>0.1</v>
      </c>
      <c r="G202" s="886">
        <v>0.6</v>
      </c>
      <c r="H202" s="886">
        <v>0.9</v>
      </c>
      <c r="I202" s="887">
        <v>11.5</v>
      </c>
      <c r="J202" s="885">
        <v>0</v>
      </c>
      <c r="K202" s="886">
        <v>0.1</v>
      </c>
      <c r="L202" s="886">
        <v>0.1</v>
      </c>
      <c r="M202" s="887">
        <v>1.9</v>
      </c>
      <c r="N202" s="885">
        <v>0.1</v>
      </c>
      <c r="O202" s="886">
        <v>0.1</v>
      </c>
      <c r="P202" s="886">
        <v>0</v>
      </c>
      <c r="Q202" s="887">
        <v>1.1000000000000001</v>
      </c>
      <c r="R202" s="888">
        <v>4.0000000000000001E-3</v>
      </c>
      <c r="S202" s="889">
        <v>2E-3</v>
      </c>
      <c r="T202" s="889">
        <v>5.0000000000000001E-3</v>
      </c>
      <c r="U202" s="890">
        <v>1.7999999999999999E-2</v>
      </c>
      <c r="V202" s="891">
        <v>1.7999999999999999E-2</v>
      </c>
      <c r="W202" s="892">
        <v>2.9000000000000001E-2</v>
      </c>
      <c r="X202" s="892">
        <v>6.7000000000000004E-2</v>
      </c>
      <c r="Y202" s="893">
        <v>9.0999999999999998E-2</v>
      </c>
      <c r="Z202" s="891">
        <v>1E-3</v>
      </c>
      <c r="AA202" s="892">
        <v>0</v>
      </c>
      <c r="AB202" s="892">
        <v>1E-3</v>
      </c>
      <c r="AC202" s="893">
        <v>1.4999999999999999E-2</v>
      </c>
      <c r="AD202" s="891">
        <v>1E-3</v>
      </c>
      <c r="AE202" s="892">
        <v>0</v>
      </c>
      <c r="AF202" s="892">
        <v>1E-3</v>
      </c>
      <c r="AG202" s="893">
        <v>5.0000000000000001E-3</v>
      </c>
      <c r="AH202" s="788">
        <v>155</v>
      </c>
      <c r="AI202" s="789">
        <v>100</v>
      </c>
      <c r="AJ202" s="790">
        <v>126</v>
      </c>
    </row>
    <row r="203" spans="1:36" ht="12.75" customHeight="1" x14ac:dyDescent="0.2">
      <c r="A203" s="799" t="s">
        <v>1265</v>
      </c>
      <c r="B203" s="800" t="s">
        <v>294</v>
      </c>
      <c r="C203" s="801" t="s">
        <v>952</v>
      </c>
      <c r="D203" s="802" t="s">
        <v>285</v>
      </c>
      <c r="E203" s="803" t="s">
        <v>1042</v>
      </c>
      <c r="F203" s="885">
        <v>1.6</v>
      </c>
      <c r="G203" s="886">
        <v>1.1000000000000001</v>
      </c>
      <c r="H203" s="886">
        <v>0.9</v>
      </c>
      <c r="I203" s="887">
        <v>1.9</v>
      </c>
      <c r="J203" s="885">
        <v>0.2</v>
      </c>
      <c r="K203" s="886">
        <v>0.1</v>
      </c>
      <c r="L203" s="886">
        <v>0.1</v>
      </c>
      <c r="M203" s="887">
        <v>1</v>
      </c>
      <c r="N203" s="885">
        <v>0.1</v>
      </c>
      <c r="O203" s="886">
        <v>0.1</v>
      </c>
      <c r="P203" s="886">
        <v>0</v>
      </c>
      <c r="Q203" s="887">
        <v>0.7</v>
      </c>
      <c r="R203" s="888">
        <v>2E-3</v>
      </c>
      <c r="S203" s="889">
        <v>1E-3</v>
      </c>
      <c r="T203" s="889">
        <v>2E-3</v>
      </c>
      <c r="U203" s="890">
        <v>6.0000000000000001E-3</v>
      </c>
      <c r="V203" s="891">
        <v>8.9999999999999993E-3</v>
      </c>
      <c r="W203" s="892">
        <v>2.9000000000000001E-2</v>
      </c>
      <c r="X203" s="892">
        <v>6.7000000000000004E-2</v>
      </c>
      <c r="Y203" s="893">
        <v>1E-3</v>
      </c>
      <c r="Z203" s="891">
        <v>2E-3</v>
      </c>
      <c r="AA203" s="892">
        <v>1E-3</v>
      </c>
      <c r="AB203" s="892">
        <v>1E-3</v>
      </c>
      <c r="AC203" s="893">
        <v>8.0000000000000002E-3</v>
      </c>
      <c r="AD203" s="891">
        <v>1E-3</v>
      </c>
      <c r="AE203" s="892">
        <v>0</v>
      </c>
      <c r="AF203" s="892">
        <v>1E-3</v>
      </c>
      <c r="AG203" s="893">
        <v>5.0000000000000001E-3</v>
      </c>
      <c r="AH203" s="788">
        <v>202</v>
      </c>
      <c r="AI203" s="789">
        <v>133</v>
      </c>
      <c r="AJ203" s="790">
        <v>168</v>
      </c>
    </row>
    <row r="204" spans="1:36" ht="12.75" customHeight="1" x14ac:dyDescent="0.2">
      <c r="A204" s="799" t="s">
        <v>1266</v>
      </c>
      <c r="B204" s="800" t="s">
        <v>294</v>
      </c>
      <c r="C204" s="801" t="s">
        <v>94</v>
      </c>
      <c r="D204" s="802" t="s">
        <v>1049</v>
      </c>
      <c r="E204" s="803" t="s">
        <v>1010</v>
      </c>
      <c r="F204" s="885">
        <v>1.5</v>
      </c>
      <c r="G204" s="886">
        <v>0.6</v>
      </c>
      <c r="H204" s="886">
        <v>1.4</v>
      </c>
      <c r="I204" s="887">
        <v>2.4</v>
      </c>
      <c r="J204" s="885">
        <v>0.4</v>
      </c>
      <c r="K204" s="886">
        <v>0.1</v>
      </c>
      <c r="L204" s="886">
        <v>0.2</v>
      </c>
      <c r="M204" s="887">
        <v>0.7</v>
      </c>
      <c r="N204" s="885">
        <v>0.7</v>
      </c>
      <c r="O204" s="886">
        <v>0.5</v>
      </c>
      <c r="P204" s="886">
        <v>1.3</v>
      </c>
      <c r="Q204" s="887">
        <v>1.1000000000000001</v>
      </c>
      <c r="R204" s="888">
        <v>0.623</v>
      </c>
      <c r="S204" s="889">
        <v>0.33</v>
      </c>
      <c r="T204" s="889">
        <v>0.23899999999999999</v>
      </c>
      <c r="U204" s="890">
        <v>1.008</v>
      </c>
      <c r="V204" s="891">
        <v>1E-3</v>
      </c>
      <c r="W204" s="892">
        <v>1E-3</v>
      </c>
      <c r="X204" s="892">
        <v>1E-3</v>
      </c>
      <c r="Y204" s="893">
        <v>1E-3</v>
      </c>
      <c r="Z204" s="891">
        <v>0</v>
      </c>
      <c r="AA204" s="892">
        <v>0</v>
      </c>
      <c r="AB204" s="892">
        <v>0</v>
      </c>
      <c r="AC204" s="893">
        <v>0</v>
      </c>
      <c r="AD204" s="891">
        <v>0.34300000000000003</v>
      </c>
      <c r="AE204" s="892">
        <v>0.182</v>
      </c>
      <c r="AF204" s="892">
        <v>0.127</v>
      </c>
      <c r="AG204" s="893">
        <v>0.53200000000000003</v>
      </c>
      <c r="AH204" s="788">
        <v>153</v>
      </c>
      <c r="AI204" s="789">
        <v>114</v>
      </c>
      <c r="AJ204" s="790">
        <v>104</v>
      </c>
    </row>
    <row r="205" spans="1:36" ht="12.75" customHeight="1" x14ac:dyDescent="0.2">
      <c r="A205" s="799" t="s">
        <v>1267</v>
      </c>
      <c r="B205" s="800" t="s">
        <v>294</v>
      </c>
      <c r="C205" s="801" t="s">
        <v>94</v>
      </c>
      <c r="D205" s="802" t="s">
        <v>1210</v>
      </c>
      <c r="E205" s="803" t="s">
        <v>1010</v>
      </c>
      <c r="F205" s="885">
        <v>1.6</v>
      </c>
      <c r="G205" s="886">
        <v>0.6</v>
      </c>
      <c r="H205" s="886">
        <v>1.4</v>
      </c>
      <c r="I205" s="887">
        <v>2.7</v>
      </c>
      <c r="J205" s="885">
        <v>0.5</v>
      </c>
      <c r="K205" s="886">
        <v>0.1</v>
      </c>
      <c r="L205" s="886">
        <v>0.2</v>
      </c>
      <c r="M205" s="887">
        <v>0.9</v>
      </c>
      <c r="N205" s="885">
        <v>0.9</v>
      </c>
      <c r="O205" s="886">
        <v>0.6</v>
      </c>
      <c r="P205" s="886">
        <v>1.3</v>
      </c>
      <c r="Q205" s="887">
        <v>1.5</v>
      </c>
      <c r="R205" s="888">
        <v>0.623</v>
      </c>
      <c r="S205" s="889">
        <v>0.33</v>
      </c>
      <c r="T205" s="889">
        <v>0.23899999999999999</v>
      </c>
      <c r="U205" s="890">
        <v>1.008</v>
      </c>
      <c r="V205" s="891">
        <v>1E-3</v>
      </c>
      <c r="W205" s="892">
        <v>1E-3</v>
      </c>
      <c r="X205" s="892">
        <v>1E-3</v>
      </c>
      <c r="Y205" s="893">
        <v>1E-3</v>
      </c>
      <c r="Z205" s="891">
        <v>0</v>
      </c>
      <c r="AA205" s="892">
        <v>0</v>
      </c>
      <c r="AB205" s="892">
        <v>0</v>
      </c>
      <c r="AC205" s="893">
        <v>0</v>
      </c>
      <c r="AD205" s="891">
        <v>0.34300000000000003</v>
      </c>
      <c r="AE205" s="892">
        <v>0.182</v>
      </c>
      <c r="AF205" s="892">
        <v>0.127</v>
      </c>
      <c r="AG205" s="893">
        <v>0.53200000000000003</v>
      </c>
      <c r="AH205" s="788">
        <v>180</v>
      </c>
      <c r="AI205" s="789">
        <v>137</v>
      </c>
      <c r="AJ205" s="790">
        <v>126</v>
      </c>
    </row>
    <row r="206" spans="1:36" ht="12.75" customHeight="1" x14ac:dyDescent="0.2">
      <c r="A206" s="799" t="s">
        <v>1268</v>
      </c>
      <c r="B206" s="800" t="s">
        <v>294</v>
      </c>
      <c r="C206" s="801" t="s">
        <v>94</v>
      </c>
      <c r="D206" s="802" t="s">
        <v>1051</v>
      </c>
      <c r="E206" s="803" t="s">
        <v>1010</v>
      </c>
      <c r="F206" s="885">
        <v>2</v>
      </c>
      <c r="G206" s="886">
        <v>0.8</v>
      </c>
      <c r="H206" s="886">
        <v>1.4</v>
      </c>
      <c r="I206" s="887">
        <v>3.3</v>
      </c>
      <c r="J206" s="885">
        <v>0.6</v>
      </c>
      <c r="K206" s="886">
        <v>0.2</v>
      </c>
      <c r="L206" s="886">
        <v>0.2</v>
      </c>
      <c r="M206" s="887">
        <v>1</v>
      </c>
      <c r="N206" s="885">
        <v>1.1000000000000001</v>
      </c>
      <c r="O206" s="886">
        <v>0.8</v>
      </c>
      <c r="P206" s="886">
        <v>1.3</v>
      </c>
      <c r="Q206" s="887">
        <v>1.9</v>
      </c>
      <c r="R206" s="888">
        <v>0.623</v>
      </c>
      <c r="S206" s="889">
        <v>0.33</v>
      </c>
      <c r="T206" s="889">
        <v>0.23899999999999999</v>
      </c>
      <c r="U206" s="890">
        <v>1.008</v>
      </c>
      <c r="V206" s="891">
        <v>1E-3</v>
      </c>
      <c r="W206" s="892">
        <v>1E-3</v>
      </c>
      <c r="X206" s="892">
        <v>1E-3</v>
      </c>
      <c r="Y206" s="893">
        <v>1E-3</v>
      </c>
      <c r="Z206" s="891">
        <v>0</v>
      </c>
      <c r="AA206" s="892">
        <v>0</v>
      </c>
      <c r="AB206" s="892">
        <v>0</v>
      </c>
      <c r="AC206" s="893">
        <v>0</v>
      </c>
      <c r="AD206" s="891">
        <v>0.34300000000000003</v>
      </c>
      <c r="AE206" s="892">
        <v>0.182</v>
      </c>
      <c r="AF206" s="892">
        <v>0.127</v>
      </c>
      <c r="AG206" s="893">
        <v>0.53200000000000003</v>
      </c>
      <c r="AH206" s="788">
        <v>380</v>
      </c>
      <c r="AI206" s="789">
        <v>285</v>
      </c>
      <c r="AJ206" s="790">
        <v>263</v>
      </c>
    </row>
    <row r="207" spans="1:36" ht="12.75" customHeight="1" x14ac:dyDescent="0.2">
      <c r="A207" s="799" t="s">
        <v>1269</v>
      </c>
      <c r="B207" s="800" t="s">
        <v>294</v>
      </c>
      <c r="C207" s="801" t="s">
        <v>94</v>
      </c>
      <c r="D207" s="802" t="s">
        <v>1049</v>
      </c>
      <c r="E207" s="803" t="s">
        <v>1012</v>
      </c>
      <c r="F207" s="885">
        <v>1.3</v>
      </c>
      <c r="G207" s="886">
        <v>0.6</v>
      </c>
      <c r="H207" s="886">
        <v>1.1000000000000001</v>
      </c>
      <c r="I207" s="887">
        <v>2.1</v>
      </c>
      <c r="J207" s="885">
        <v>0.3</v>
      </c>
      <c r="K207" s="886">
        <v>0.1</v>
      </c>
      <c r="L207" s="886">
        <v>0.2</v>
      </c>
      <c r="M207" s="887">
        <v>0.6</v>
      </c>
      <c r="N207" s="885">
        <v>0.6</v>
      </c>
      <c r="O207" s="886">
        <v>0.4</v>
      </c>
      <c r="P207" s="886">
        <v>1.3</v>
      </c>
      <c r="Q207" s="887">
        <v>1.1000000000000001</v>
      </c>
      <c r="R207" s="888">
        <v>0.52500000000000002</v>
      </c>
      <c r="S207" s="889">
        <v>0.28799999999999998</v>
      </c>
      <c r="T207" s="889">
        <v>0.21099999999999999</v>
      </c>
      <c r="U207" s="890">
        <v>0.84899999999999998</v>
      </c>
      <c r="V207" s="891">
        <v>1E-3</v>
      </c>
      <c r="W207" s="892">
        <v>1E-3</v>
      </c>
      <c r="X207" s="892">
        <v>1E-3</v>
      </c>
      <c r="Y207" s="893">
        <v>1E-3</v>
      </c>
      <c r="Z207" s="891">
        <v>0</v>
      </c>
      <c r="AA207" s="892">
        <v>0</v>
      </c>
      <c r="AB207" s="892">
        <v>0</v>
      </c>
      <c r="AC207" s="893">
        <v>0</v>
      </c>
      <c r="AD207" s="891">
        <v>0.28899999999999998</v>
      </c>
      <c r="AE207" s="892">
        <v>0.158</v>
      </c>
      <c r="AF207" s="892">
        <v>0.112</v>
      </c>
      <c r="AG207" s="893">
        <v>0.44800000000000001</v>
      </c>
      <c r="AH207" s="788">
        <v>160</v>
      </c>
      <c r="AI207" s="789">
        <v>126</v>
      </c>
      <c r="AJ207" s="790">
        <v>119</v>
      </c>
    </row>
    <row r="208" spans="1:36" ht="12.75" customHeight="1" x14ac:dyDescent="0.2">
      <c r="A208" s="799" t="s">
        <v>1270</v>
      </c>
      <c r="B208" s="800" t="s">
        <v>294</v>
      </c>
      <c r="C208" s="801" t="s">
        <v>94</v>
      </c>
      <c r="D208" s="802" t="s">
        <v>1210</v>
      </c>
      <c r="E208" s="803" t="s">
        <v>1012</v>
      </c>
      <c r="F208" s="885">
        <v>1.4</v>
      </c>
      <c r="G208" s="886">
        <v>0.5</v>
      </c>
      <c r="H208" s="886">
        <v>1.1000000000000001</v>
      </c>
      <c r="I208" s="887">
        <v>2.2999999999999998</v>
      </c>
      <c r="J208" s="885">
        <v>0.4</v>
      </c>
      <c r="K208" s="886">
        <v>0.1</v>
      </c>
      <c r="L208" s="886">
        <v>0.2</v>
      </c>
      <c r="M208" s="887">
        <v>0.7</v>
      </c>
      <c r="N208" s="885">
        <v>0.8</v>
      </c>
      <c r="O208" s="886">
        <v>0.6</v>
      </c>
      <c r="P208" s="886">
        <v>1.3</v>
      </c>
      <c r="Q208" s="887">
        <v>1.4</v>
      </c>
      <c r="R208" s="888">
        <v>0.52500000000000002</v>
      </c>
      <c r="S208" s="889">
        <v>0.28799999999999998</v>
      </c>
      <c r="T208" s="889">
        <v>0.21099999999999999</v>
      </c>
      <c r="U208" s="890">
        <v>0.84899999999999998</v>
      </c>
      <c r="V208" s="891">
        <v>1E-3</v>
      </c>
      <c r="W208" s="892">
        <v>1E-3</v>
      </c>
      <c r="X208" s="892">
        <v>1E-3</v>
      </c>
      <c r="Y208" s="893">
        <v>1E-3</v>
      </c>
      <c r="Z208" s="891">
        <v>0</v>
      </c>
      <c r="AA208" s="892">
        <v>0</v>
      </c>
      <c r="AB208" s="892">
        <v>0</v>
      </c>
      <c r="AC208" s="893">
        <v>0</v>
      </c>
      <c r="AD208" s="891">
        <v>0.28899999999999998</v>
      </c>
      <c r="AE208" s="892">
        <v>0.158</v>
      </c>
      <c r="AF208" s="892">
        <v>0.112</v>
      </c>
      <c r="AG208" s="893">
        <v>0.44800000000000001</v>
      </c>
      <c r="AH208" s="788">
        <v>168</v>
      </c>
      <c r="AI208" s="789">
        <v>126</v>
      </c>
      <c r="AJ208" s="790">
        <v>115</v>
      </c>
    </row>
    <row r="209" spans="1:36" ht="12.75" customHeight="1" x14ac:dyDescent="0.2">
      <c r="A209" s="799" t="s">
        <v>1271</v>
      </c>
      <c r="B209" s="800" t="s">
        <v>294</v>
      </c>
      <c r="C209" s="801" t="s">
        <v>94</v>
      </c>
      <c r="D209" s="802" t="s">
        <v>1051</v>
      </c>
      <c r="E209" s="803" t="s">
        <v>1012</v>
      </c>
      <c r="F209" s="885">
        <v>1.7</v>
      </c>
      <c r="G209" s="886">
        <v>0.7</v>
      </c>
      <c r="H209" s="886">
        <v>1.1000000000000001</v>
      </c>
      <c r="I209" s="887">
        <v>2.8</v>
      </c>
      <c r="J209" s="885">
        <v>0.5</v>
      </c>
      <c r="K209" s="886">
        <v>0.2</v>
      </c>
      <c r="L209" s="886">
        <v>0.2</v>
      </c>
      <c r="M209" s="887">
        <v>0.9</v>
      </c>
      <c r="N209" s="885">
        <v>1</v>
      </c>
      <c r="O209" s="886">
        <v>0.7</v>
      </c>
      <c r="P209" s="886">
        <v>1.3</v>
      </c>
      <c r="Q209" s="887">
        <v>1.8</v>
      </c>
      <c r="R209" s="888">
        <v>0.52500000000000002</v>
      </c>
      <c r="S209" s="889">
        <v>0.28799999999999998</v>
      </c>
      <c r="T209" s="889">
        <v>0.21099999999999999</v>
      </c>
      <c r="U209" s="890">
        <v>0.84899999999999998</v>
      </c>
      <c r="V209" s="891">
        <v>1E-3</v>
      </c>
      <c r="W209" s="892">
        <v>1E-3</v>
      </c>
      <c r="X209" s="892">
        <v>1E-3</v>
      </c>
      <c r="Y209" s="893">
        <v>1E-3</v>
      </c>
      <c r="Z209" s="891">
        <v>0</v>
      </c>
      <c r="AA209" s="892">
        <v>0</v>
      </c>
      <c r="AB209" s="892">
        <v>0</v>
      </c>
      <c r="AC209" s="893">
        <v>0</v>
      </c>
      <c r="AD209" s="891">
        <v>0.28899999999999998</v>
      </c>
      <c r="AE209" s="892">
        <v>0.158</v>
      </c>
      <c r="AF209" s="892">
        <v>0.112</v>
      </c>
      <c r="AG209" s="893">
        <v>0.44800000000000001</v>
      </c>
      <c r="AH209" s="788">
        <v>422</v>
      </c>
      <c r="AI209" s="789">
        <v>315</v>
      </c>
      <c r="AJ209" s="790">
        <v>288</v>
      </c>
    </row>
    <row r="210" spans="1:36" ht="12.75" customHeight="1" x14ac:dyDescent="0.2">
      <c r="A210" s="799" t="s">
        <v>1272</v>
      </c>
      <c r="B210" s="800" t="s">
        <v>294</v>
      </c>
      <c r="C210" s="801" t="s">
        <v>94</v>
      </c>
      <c r="D210" s="802" t="s">
        <v>1049</v>
      </c>
      <c r="E210" s="803" t="s">
        <v>1014</v>
      </c>
      <c r="F210" s="885">
        <v>1</v>
      </c>
      <c r="G210" s="886">
        <v>0.5</v>
      </c>
      <c r="H210" s="886">
        <v>0.9</v>
      </c>
      <c r="I210" s="887">
        <v>1.7</v>
      </c>
      <c r="J210" s="885">
        <v>0.3</v>
      </c>
      <c r="K210" s="886">
        <v>0.1</v>
      </c>
      <c r="L210" s="886">
        <v>0.1</v>
      </c>
      <c r="M210" s="887">
        <v>0.5</v>
      </c>
      <c r="N210" s="885">
        <v>0.6</v>
      </c>
      <c r="O210" s="886">
        <v>0.4</v>
      </c>
      <c r="P210" s="886">
        <v>1.2</v>
      </c>
      <c r="Q210" s="887">
        <v>1</v>
      </c>
      <c r="R210" s="888">
        <v>0.437</v>
      </c>
      <c r="S210" s="889">
        <v>0.25600000000000001</v>
      </c>
      <c r="T210" s="889">
        <v>0.17399999999999999</v>
      </c>
      <c r="U210" s="890">
        <v>0.70699999999999996</v>
      </c>
      <c r="V210" s="891">
        <v>1E-3</v>
      </c>
      <c r="W210" s="892">
        <v>1E-3</v>
      </c>
      <c r="X210" s="892">
        <v>1E-3</v>
      </c>
      <c r="Y210" s="893">
        <v>1E-3</v>
      </c>
      <c r="Z210" s="891">
        <v>0</v>
      </c>
      <c r="AA210" s="892">
        <v>0</v>
      </c>
      <c r="AB210" s="892">
        <v>0</v>
      </c>
      <c r="AC210" s="893">
        <v>0</v>
      </c>
      <c r="AD210" s="891">
        <v>0.24099999999999999</v>
      </c>
      <c r="AE210" s="892">
        <v>0.14099999999999999</v>
      </c>
      <c r="AF210" s="892">
        <v>9.2999999999999999E-2</v>
      </c>
      <c r="AG210" s="893">
        <v>0.374</v>
      </c>
      <c r="AH210" s="788">
        <v>145</v>
      </c>
      <c r="AI210" s="789">
        <v>109</v>
      </c>
      <c r="AJ210" s="790">
        <v>99</v>
      </c>
    </row>
    <row r="211" spans="1:36" ht="12.75" customHeight="1" x14ac:dyDescent="0.2">
      <c r="A211" s="799" t="s">
        <v>1273</v>
      </c>
      <c r="B211" s="800" t="s">
        <v>294</v>
      </c>
      <c r="C211" s="801" t="s">
        <v>94</v>
      </c>
      <c r="D211" s="802" t="s">
        <v>1210</v>
      </c>
      <c r="E211" s="803" t="s">
        <v>1014</v>
      </c>
      <c r="F211" s="885">
        <v>1.2</v>
      </c>
      <c r="G211" s="886">
        <v>0.5</v>
      </c>
      <c r="H211" s="886">
        <v>0.9</v>
      </c>
      <c r="I211" s="887">
        <v>1.9</v>
      </c>
      <c r="J211" s="885">
        <v>0.3</v>
      </c>
      <c r="K211" s="886">
        <v>0.1</v>
      </c>
      <c r="L211" s="886">
        <v>0.1</v>
      </c>
      <c r="M211" s="887">
        <v>0.6</v>
      </c>
      <c r="N211" s="885">
        <v>0.8</v>
      </c>
      <c r="O211" s="886">
        <v>0.6</v>
      </c>
      <c r="P211" s="886">
        <v>1.2</v>
      </c>
      <c r="Q211" s="887">
        <v>1.3</v>
      </c>
      <c r="R211" s="888">
        <v>0.437</v>
      </c>
      <c r="S211" s="889">
        <v>0.25600000000000001</v>
      </c>
      <c r="T211" s="889">
        <v>0.17399999999999999</v>
      </c>
      <c r="U211" s="890">
        <v>0.70699999999999996</v>
      </c>
      <c r="V211" s="891">
        <v>1E-3</v>
      </c>
      <c r="W211" s="892">
        <v>1E-3</v>
      </c>
      <c r="X211" s="892">
        <v>1E-3</v>
      </c>
      <c r="Y211" s="893">
        <v>1E-3</v>
      </c>
      <c r="Z211" s="891">
        <v>0</v>
      </c>
      <c r="AA211" s="892">
        <v>0</v>
      </c>
      <c r="AB211" s="892">
        <v>0</v>
      </c>
      <c r="AC211" s="893">
        <v>0</v>
      </c>
      <c r="AD211" s="891">
        <v>0.24099999999999999</v>
      </c>
      <c r="AE211" s="892">
        <v>0.14099999999999999</v>
      </c>
      <c r="AF211" s="892">
        <v>9.2999999999999999E-2</v>
      </c>
      <c r="AG211" s="893">
        <v>0.374</v>
      </c>
      <c r="AH211" s="788">
        <v>185</v>
      </c>
      <c r="AI211" s="789">
        <v>138</v>
      </c>
      <c r="AJ211" s="790">
        <v>127</v>
      </c>
    </row>
    <row r="212" spans="1:36" ht="12.75" customHeight="1" x14ac:dyDescent="0.2">
      <c r="A212" s="799" t="s">
        <v>1274</v>
      </c>
      <c r="B212" s="800" t="s">
        <v>294</v>
      </c>
      <c r="C212" s="801" t="s">
        <v>94</v>
      </c>
      <c r="D212" s="802" t="s">
        <v>1051</v>
      </c>
      <c r="E212" s="803" t="s">
        <v>1014</v>
      </c>
      <c r="F212" s="885">
        <v>1.4</v>
      </c>
      <c r="G212" s="886">
        <v>0.6</v>
      </c>
      <c r="H212" s="886">
        <v>0.9</v>
      </c>
      <c r="I212" s="887">
        <v>2.4</v>
      </c>
      <c r="J212" s="885">
        <v>0.4</v>
      </c>
      <c r="K212" s="886">
        <v>0.2</v>
      </c>
      <c r="L212" s="886">
        <v>0.1</v>
      </c>
      <c r="M212" s="887">
        <v>0.7</v>
      </c>
      <c r="N212" s="885">
        <v>1</v>
      </c>
      <c r="O212" s="886">
        <v>0.7</v>
      </c>
      <c r="P212" s="886">
        <v>1.2</v>
      </c>
      <c r="Q212" s="887">
        <v>1.7</v>
      </c>
      <c r="R212" s="888">
        <v>0.437</v>
      </c>
      <c r="S212" s="889">
        <v>0.25600000000000001</v>
      </c>
      <c r="T212" s="889">
        <v>0.17399999999999999</v>
      </c>
      <c r="U212" s="890">
        <v>0.70699999999999996</v>
      </c>
      <c r="V212" s="891">
        <v>1E-3</v>
      </c>
      <c r="W212" s="892">
        <v>1E-3</v>
      </c>
      <c r="X212" s="892">
        <v>1E-3</v>
      </c>
      <c r="Y212" s="893">
        <v>1E-3</v>
      </c>
      <c r="Z212" s="891">
        <v>0</v>
      </c>
      <c r="AA212" s="892">
        <v>0</v>
      </c>
      <c r="AB212" s="892">
        <v>0</v>
      </c>
      <c r="AC212" s="893">
        <v>0</v>
      </c>
      <c r="AD212" s="891">
        <v>0.24099999999999999</v>
      </c>
      <c r="AE212" s="892">
        <v>0.14099999999999999</v>
      </c>
      <c r="AF212" s="892">
        <v>9.2999999999999999E-2</v>
      </c>
      <c r="AG212" s="893">
        <v>0.374</v>
      </c>
      <c r="AH212" s="788">
        <v>404</v>
      </c>
      <c r="AI212" s="789">
        <v>301</v>
      </c>
      <c r="AJ212" s="790">
        <v>275</v>
      </c>
    </row>
    <row r="213" spans="1:36" ht="12.75" customHeight="1" x14ac:dyDescent="0.2">
      <c r="A213" s="799" t="s">
        <v>1275</v>
      </c>
      <c r="B213" s="800" t="s">
        <v>294</v>
      </c>
      <c r="C213" s="801" t="s">
        <v>94</v>
      </c>
      <c r="D213" s="802" t="s">
        <v>1049</v>
      </c>
      <c r="E213" s="803" t="s">
        <v>1016</v>
      </c>
      <c r="F213" s="885">
        <v>0.8</v>
      </c>
      <c r="G213" s="886">
        <v>0.4</v>
      </c>
      <c r="H213" s="886">
        <v>0.5</v>
      </c>
      <c r="I213" s="887">
        <v>1.4</v>
      </c>
      <c r="J213" s="885">
        <v>0.2</v>
      </c>
      <c r="K213" s="886">
        <v>0.1</v>
      </c>
      <c r="L213" s="886">
        <v>0.1</v>
      </c>
      <c r="M213" s="887">
        <v>0.4</v>
      </c>
      <c r="N213" s="885">
        <v>0.5</v>
      </c>
      <c r="O213" s="886">
        <v>0.4</v>
      </c>
      <c r="P213" s="886">
        <v>1.2</v>
      </c>
      <c r="Q213" s="887">
        <v>0.9</v>
      </c>
      <c r="R213" s="888">
        <v>0.33900000000000002</v>
      </c>
      <c r="S213" s="889">
        <v>0.21299999999999999</v>
      </c>
      <c r="T213" s="889">
        <v>0.14699999999999999</v>
      </c>
      <c r="U213" s="890">
        <v>0.54800000000000004</v>
      </c>
      <c r="V213" s="891">
        <v>1E-3</v>
      </c>
      <c r="W213" s="892">
        <v>1E-3</v>
      </c>
      <c r="X213" s="892">
        <v>1E-3</v>
      </c>
      <c r="Y213" s="893">
        <v>1E-3</v>
      </c>
      <c r="Z213" s="891">
        <v>0</v>
      </c>
      <c r="AA213" s="892">
        <v>0</v>
      </c>
      <c r="AB213" s="892">
        <v>0</v>
      </c>
      <c r="AC213" s="893">
        <v>0</v>
      </c>
      <c r="AD213" s="891">
        <v>0.186</v>
      </c>
      <c r="AE213" s="892">
        <v>0.11700000000000001</v>
      </c>
      <c r="AF213" s="892">
        <v>7.8E-2</v>
      </c>
      <c r="AG213" s="893">
        <v>0.28899999999999998</v>
      </c>
      <c r="AH213" s="788">
        <v>140</v>
      </c>
      <c r="AI213" s="789">
        <v>105</v>
      </c>
      <c r="AJ213" s="790">
        <v>96</v>
      </c>
    </row>
    <row r="214" spans="1:36" ht="12.75" customHeight="1" x14ac:dyDescent="0.2">
      <c r="A214" s="799" t="s">
        <v>1276</v>
      </c>
      <c r="B214" s="800" t="s">
        <v>294</v>
      </c>
      <c r="C214" s="801" t="s">
        <v>94</v>
      </c>
      <c r="D214" s="802" t="s">
        <v>1210</v>
      </c>
      <c r="E214" s="803" t="s">
        <v>1016</v>
      </c>
      <c r="F214" s="885">
        <v>0.9</v>
      </c>
      <c r="G214" s="886">
        <v>0.4</v>
      </c>
      <c r="H214" s="886">
        <v>0.5</v>
      </c>
      <c r="I214" s="887">
        <v>1.5</v>
      </c>
      <c r="J214" s="885">
        <v>0.2</v>
      </c>
      <c r="K214" s="886">
        <v>0.1</v>
      </c>
      <c r="L214" s="886">
        <v>0.1</v>
      </c>
      <c r="M214" s="887">
        <v>0.5</v>
      </c>
      <c r="N214" s="885">
        <v>0.7</v>
      </c>
      <c r="O214" s="886">
        <v>0.6</v>
      </c>
      <c r="P214" s="886">
        <v>1.2</v>
      </c>
      <c r="Q214" s="887">
        <v>1.2</v>
      </c>
      <c r="R214" s="888">
        <v>0.33900000000000002</v>
      </c>
      <c r="S214" s="889">
        <v>0.21299999999999999</v>
      </c>
      <c r="T214" s="889">
        <v>0.14699999999999999</v>
      </c>
      <c r="U214" s="890">
        <v>0.54800000000000004</v>
      </c>
      <c r="V214" s="891">
        <v>1E-3</v>
      </c>
      <c r="W214" s="892">
        <v>1E-3</v>
      </c>
      <c r="X214" s="892">
        <v>1E-3</v>
      </c>
      <c r="Y214" s="893">
        <v>1E-3</v>
      </c>
      <c r="Z214" s="891">
        <v>0</v>
      </c>
      <c r="AA214" s="892">
        <v>0</v>
      </c>
      <c r="AB214" s="892">
        <v>0</v>
      </c>
      <c r="AC214" s="893">
        <v>0</v>
      </c>
      <c r="AD214" s="891">
        <v>0.186</v>
      </c>
      <c r="AE214" s="892">
        <v>0.11700000000000001</v>
      </c>
      <c r="AF214" s="892">
        <v>7.8E-2</v>
      </c>
      <c r="AG214" s="893">
        <v>0.28899999999999998</v>
      </c>
      <c r="AH214" s="788">
        <v>185</v>
      </c>
      <c r="AI214" s="789">
        <v>139</v>
      </c>
      <c r="AJ214" s="790">
        <v>129</v>
      </c>
    </row>
    <row r="215" spans="1:36" ht="12.75" customHeight="1" x14ac:dyDescent="0.2">
      <c r="A215" s="799" t="s">
        <v>1277</v>
      </c>
      <c r="B215" s="800" t="s">
        <v>294</v>
      </c>
      <c r="C215" s="801" t="s">
        <v>94</v>
      </c>
      <c r="D215" s="802" t="s">
        <v>1051</v>
      </c>
      <c r="E215" s="803" t="s">
        <v>1016</v>
      </c>
      <c r="F215" s="885">
        <v>1.2</v>
      </c>
      <c r="G215" s="886">
        <v>0.5</v>
      </c>
      <c r="H215" s="886">
        <v>0.5</v>
      </c>
      <c r="I215" s="887">
        <v>1.9</v>
      </c>
      <c r="J215" s="885">
        <v>0.3</v>
      </c>
      <c r="K215" s="886">
        <v>0.2</v>
      </c>
      <c r="L215" s="886">
        <v>0.1</v>
      </c>
      <c r="M215" s="887">
        <v>0.6</v>
      </c>
      <c r="N215" s="885">
        <v>0.9</v>
      </c>
      <c r="O215" s="886">
        <v>0.7</v>
      </c>
      <c r="P215" s="886">
        <v>1.2</v>
      </c>
      <c r="Q215" s="887">
        <v>1.5</v>
      </c>
      <c r="R215" s="888">
        <v>0.33900000000000002</v>
      </c>
      <c r="S215" s="889">
        <v>0.21299999999999999</v>
      </c>
      <c r="T215" s="889">
        <v>0.14699999999999999</v>
      </c>
      <c r="U215" s="890">
        <v>0.54800000000000004</v>
      </c>
      <c r="V215" s="891">
        <v>1E-3</v>
      </c>
      <c r="W215" s="892">
        <v>1E-3</v>
      </c>
      <c r="X215" s="892">
        <v>1E-3</v>
      </c>
      <c r="Y215" s="893">
        <v>1E-3</v>
      </c>
      <c r="Z215" s="891">
        <v>0</v>
      </c>
      <c r="AA215" s="892">
        <v>0</v>
      </c>
      <c r="AB215" s="892">
        <v>0</v>
      </c>
      <c r="AC215" s="893">
        <v>0</v>
      </c>
      <c r="AD215" s="891">
        <v>0.186</v>
      </c>
      <c r="AE215" s="892">
        <v>0.11700000000000001</v>
      </c>
      <c r="AF215" s="892">
        <v>7.8E-2</v>
      </c>
      <c r="AG215" s="893">
        <v>0.28899999999999998</v>
      </c>
      <c r="AH215" s="788">
        <v>408</v>
      </c>
      <c r="AI215" s="789">
        <v>303</v>
      </c>
      <c r="AJ215" s="790">
        <v>278</v>
      </c>
    </row>
    <row r="216" spans="1:36" ht="12.75" customHeight="1" x14ac:dyDescent="0.2">
      <c r="A216" s="799" t="s">
        <v>1278</v>
      </c>
      <c r="B216" s="800" t="s">
        <v>294</v>
      </c>
      <c r="C216" s="801" t="s">
        <v>94</v>
      </c>
      <c r="D216" s="802" t="s">
        <v>1049</v>
      </c>
      <c r="E216" s="803" t="s">
        <v>1018</v>
      </c>
      <c r="F216" s="885">
        <v>0.7</v>
      </c>
      <c r="G216" s="886">
        <v>0.3</v>
      </c>
      <c r="H216" s="886">
        <v>0.3</v>
      </c>
      <c r="I216" s="887">
        <v>1.1000000000000001</v>
      </c>
      <c r="J216" s="885">
        <v>0.2</v>
      </c>
      <c r="K216" s="886">
        <v>0.1</v>
      </c>
      <c r="L216" s="886">
        <v>0.1</v>
      </c>
      <c r="M216" s="887">
        <v>0.3</v>
      </c>
      <c r="N216" s="885">
        <v>0.5</v>
      </c>
      <c r="O216" s="886">
        <v>0.4</v>
      </c>
      <c r="P216" s="886">
        <v>0.9</v>
      </c>
      <c r="Q216" s="887">
        <v>0.8</v>
      </c>
      <c r="R216" s="888">
        <v>0.30599999999999999</v>
      </c>
      <c r="S216" s="889">
        <v>0.192</v>
      </c>
      <c r="T216" s="889">
        <v>0.14699999999999999</v>
      </c>
      <c r="U216" s="890">
        <v>0.495</v>
      </c>
      <c r="V216" s="891">
        <v>1E-3</v>
      </c>
      <c r="W216" s="892">
        <v>1E-3</v>
      </c>
      <c r="X216" s="892">
        <v>1E-3</v>
      </c>
      <c r="Y216" s="893">
        <v>1E-3</v>
      </c>
      <c r="Z216" s="891">
        <v>0</v>
      </c>
      <c r="AA216" s="892">
        <v>0</v>
      </c>
      <c r="AB216" s="892">
        <v>0</v>
      </c>
      <c r="AC216" s="893">
        <v>0</v>
      </c>
      <c r="AD216" s="891">
        <v>0.16800000000000001</v>
      </c>
      <c r="AE216" s="892">
        <v>0.105</v>
      </c>
      <c r="AF216" s="892">
        <v>7.8E-2</v>
      </c>
      <c r="AG216" s="893">
        <v>0.26100000000000001</v>
      </c>
      <c r="AH216" s="788">
        <v>157</v>
      </c>
      <c r="AI216" s="789">
        <v>126</v>
      </c>
      <c r="AJ216" s="790">
        <v>120</v>
      </c>
    </row>
    <row r="217" spans="1:36" ht="12.75" customHeight="1" x14ac:dyDescent="0.2">
      <c r="A217" s="799" t="s">
        <v>1279</v>
      </c>
      <c r="B217" s="800" t="s">
        <v>294</v>
      </c>
      <c r="C217" s="801" t="s">
        <v>94</v>
      </c>
      <c r="D217" s="802" t="s">
        <v>1210</v>
      </c>
      <c r="E217" s="803" t="s">
        <v>1018</v>
      </c>
      <c r="F217" s="885">
        <v>0.7</v>
      </c>
      <c r="G217" s="886">
        <v>0.3</v>
      </c>
      <c r="H217" s="886">
        <v>0.3</v>
      </c>
      <c r="I217" s="887">
        <v>1.2</v>
      </c>
      <c r="J217" s="885">
        <v>0.2</v>
      </c>
      <c r="K217" s="886">
        <v>0.1</v>
      </c>
      <c r="L217" s="886">
        <v>0.1</v>
      </c>
      <c r="M217" s="887">
        <v>0.3</v>
      </c>
      <c r="N217" s="885">
        <v>0.6</v>
      </c>
      <c r="O217" s="886">
        <v>0.6</v>
      </c>
      <c r="P217" s="886">
        <v>1</v>
      </c>
      <c r="Q217" s="887">
        <v>1.1000000000000001</v>
      </c>
      <c r="R217" s="888">
        <v>0.30599999999999999</v>
      </c>
      <c r="S217" s="889">
        <v>0.192</v>
      </c>
      <c r="T217" s="889">
        <v>0.14699999999999999</v>
      </c>
      <c r="U217" s="890">
        <v>0.495</v>
      </c>
      <c r="V217" s="891">
        <v>1E-3</v>
      </c>
      <c r="W217" s="892">
        <v>1E-3</v>
      </c>
      <c r="X217" s="892">
        <v>1E-3</v>
      </c>
      <c r="Y217" s="893">
        <v>1E-3</v>
      </c>
      <c r="Z217" s="891">
        <v>0</v>
      </c>
      <c r="AA217" s="892">
        <v>0</v>
      </c>
      <c r="AB217" s="892">
        <v>0</v>
      </c>
      <c r="AC217" s="893">
        <v>0</v>
      </c>
      <c r="AD217" s="891">
        <v>0.16800000000000001</v>
      </c>
      <c r="AE217" s="892">
        <v>0.105</v>
      </c>
      <c r="AF217" s="892">
        <v>7.8E-2</v>
      </c>
      <c r="AG217" s="893">
        <v>0.26100000000000001</v>
      </c>
      <c r="AH217" s="788">
        <v>183</v>
      </c>
      <c r="AI217" s="789">
        <v>138</v>
      </c>
      <c r="AJ217" s="790">
        <v>128</v>
      </c>
    </row>
    <row r="218" spans="1:36" ht="12.75" customHeight="1" x14ac:dyDescent="0.2">
      <c r="A218" s="799" t="s">
        <v>1280</v>
      </c>
      <c r="B218" s="800" t="s">
        <v>294</v>
      </c>
      <c r="C218" s="801" t="s">
        <v>94</v>
      </c>
      <c r="D218" s="802" t="s">
        <v>1051</v>
      </c>
      <c r="E218" s="803" t="s">
        <v>1018</v>
      </c>
      <c r="F218" s="885">
        <v>0.9</v>
      </c>
      <c r="G218" s="886">
        <v>0.4</v>
      </c>
      <c r="H218" s="886">
        <v>0.3</v>
      </c>
      <c r="I218" s="887">
        <v>1.5</v>
      </c>
      <c r="J218" s="885">
        <v>0.2</v>
      </c>
      <c r="K218" s="886">
        <v>0.1</v>
      </c>
      <c r="L218" s="886">
        <v>0.1</v>
      </c>
      <c r="M218" s="887">
        <v>0.4</v>
      </c>
      <c r="N218" s="885">
        <v>0.8</v>
      </c>
      <c r="O218" s="886">
        <v>0.7</v>
      </c>
      <c r="P218" s="886">
        <v>1.2</v>
      </c>
      <c r="Q218" s="887">
        <v>1.3</v>
      </c>
      <c r="R218" s="888">
        <v>0.30599999999999999</v>
      </c>
      <c r="S218" s="889">
        <v>0.192</v>
      </c>
      <c r="T218" s="889">
        <v>0.14699999999999999</v>
      </c>
      <c r="U218" s="890">
        <v>0.495</v>
      </c>
      <c r="V218" s="891">
        <v>1E-3</v>
      </c>
      <c r="W218" s="892">
        <v>1E-3</v>
      </c>
      <c r="X218" s="892">
        <v>1E-3</v>
      </c>
      <c r="Y218" s="893">
        <v>1E-3</v>
      </c>
      <c r="Z218" s="891">
        <v>0</v>
      </c>
      <c r="AA218" s="892">
        <v>0</v>
      </c>
      <c r="AB218" s="892">
        <v>0</v>
      </c>
      <c r="AC218" s="893">
        <v>0</v>
      </c>
      <c r="AD218" s="891">
        <v>0.16800000000000001</v>
      </c>
      <c r="AE218" s="892">
        <v>0.105</v>
      </c>
      <c r="AF218" s="892">
        <v>7.8E-2</v>
      </c>
      <c r="AG218" s="893">
        <v>0.26100000000000001</v>
      </c>
      <c r="AH218" s="788">
        <v>370</v>
      </c>
      <c r="AI218" s="789">
        <v>268</v>
      </c>
      <c r="AJ218" s="790">
        <v>242</v>
      </c>
    </row>
    <row r="219" spans="1:36" ht="12.75" customHeight="1" x14ac:dyDescent="0.2">
      <c r="A219" s="799" t="s">
        <v>1281</v>
      </c>
      <c r="B219" s="800" t="s">
        <v>294</v>
      </c>
      <c r="C219" s="801" t="s">
        <v>94</v>
      </c>
      <c r="D219" s="802" t="s">
        <v>1210</v>
      </c>
      <c r="E219" s="803" t="s">
        <v>1020</v>
      </c>
      <c r="F219" s="885">
        <v>0.7</v>
      </c>
      <c r="G219" s="886">
        <v>0.3</v>
      </c>
      <c r="H219" s="886">
        <v>0.3</v>
      </c>
      <c r="I219" s="887">
        <v>1.2</v>
      </c>
      <c r="J219" s="885">
        <v>0.2</v>
      </c>
      <c r="K219" s="886">
        <v>0.1</v>
      </c>
      <c r="L219" s="886">
        <v>0.1</v>
      </c>
      <c r="M219" s="887">
        <v>0.3</v>
      </c>
      <c r="N219" s="885">
        <v>0.6</v>
      </c>
      <c r="O219" s="886">
        <v>0.6</v>
      </c>
      <c r="P219" s="886">
        <v>1</v>
      </c>
      <c r="Q219" s="887">
        <v>1.1000000000000001</v>
      </c>
      <c r="R219" s="888">
        <v>0.30599999999999999</v>
      </c>
      <c r="S219" s="889">
        <v>0.192</v>
      </c>
      <c r="T219" s="889">
        <v>0.14699999999999999</v>
      </c>
      <c r="U219" s="890">
        <v>0.495</v>
      </c>
      <c r="V219" s="891">
        <v>1E-3</v>
      </c>
      <c r="W219" s="892">
        <v>1E-3</v>
      </c>
      <c r="X219" s="892">
        <v>1E-3</v>
      </c>
      <c r="Y219" s="893">
        <v>1E-3</v>
      </c>
      <c r="Z219" s="891">
        <v>0</v>
      </c>
      <c r="AA219" s="892">
        <v>0</v>
      </c>
      <c r="AB219" s="892">
        <v>0</v>
      </c>
      <c r="AC219" s="893">
        <v>0</v>
      </c>
      <c r="AD219" s="891">
        <v>0.16800000000000001</v>
      </c>
      <c r="AE219" s="892">
        <v>0.105</v>
      </c>
      <c r="AF219" s="892">
        <v>7.8E-2</v>
      </c>
      <c r="AG219" s="893">
        <v>0.26100000000000001</v>
      </c>
      <c r="AH219" s="788">
        <v>191</v>
      </c>
      <c r="AI219" s="789">
        <v>140</v>
      </c>
      <c r="AJ219" s="790">
        <v>127</v>
      </c>
    </row>
    <row r="220" spans="1:36" ht="12.75" customHeight="1" x14ac:dyDescent="0.2">
      <c r="A220" s="799" t="s">
        <v>1282</v>
      </c>
      <c r="B220" s="800" t="s">
        <v>294</v>
      </c>
      <c r="C220" s="801" t="s">
        <v>94</v>
      </c>
      <c r="D220" s="802" t="s">
        <v>1051</v>
      </c>
      <c r="E220" s="803" t="s">
        <v>1020</v>
      </c>
      <c r="F220" s="885">
        <v>0.9</v>
      </c>
      <c r="G220" s="886">
        <v>0.4</v>
      </c>
      <c r="H220" s="886">
        <v>0.3</v>
      </c>
      <c r="I220" s="887">
        <v>1.5</v>
      </c>
      <c r="J220" s="885">
        <v>0.2</v>
      </c>
      <c r="K220" s="886">
        <v>0.1</v>
      </c>
      <c r="L220" s="886">
        <v>0.1</v>
      </c>
      <c r="M220" s="887">
        <v>0.4</v>
      </c>
      <c r="N220" s="885">
        <v>0.8</v>
      </c>
      <c r="O220" s="886">
        <v>0.7</v>
      </c>
      <c r="P220" s="886">
        <v>1.2</v>
      </c>
      <c r="Q220" s="887">
        <v>1.3</v>
      </c>
      <c r="R220" s="888">
        <v>0.30599999999999999</v>
      </c>
      <c r="S220" s="889">
        <v>0.192</v>
      </c>
      <c r="T220" s="889">
        <v>0.14699999999999999</v>
      </c>
      <c r="U220" s="890">
        <v>0.495</v>
      </c>
      <c r="V220" s="891">
        <v>1E-3</v>
      </c>
      <c r="W220" s="892">
        <v>1E-3</v>
      </c>
      <c r="X220" s="892">
        <v>1E-3</v>
      </c>
      <c r="Y220" s="893">
        <v>1E-3</v>
      </c>
      <c r="Z220" s="891">
        <v>0</v>
      </c>
      <c r="AA220" s="892">
        <v>0</v>
      </c>
      <c r="AB220" s="892">
        <v>0</v>
      </c>
      <c r="AC220" s="893">
        <v>0</v>
      </c>
      <c r="AD220" s="891">
        <v>0.16800000000000001</v>
      </c>
      <c r="AE220" s="892">
        <v>0.105</v>
      </c>
      <c r="AF220" s="892">
        <v>7.8E-2</v>
      </c>
      <c r="AG220" s="893">
        <v>0.26100000000000001</v>
      </c>
      <c r="AH220" s="788">
        <v>433</v>
      </c>
      <c r="AI220" s="789">
        <v>320</v>
      </c>
      <c r="AJ220" s="790">
        <v>291</v>
      </c>
    </row>
    <row r="221" spans="1:36" ht="12.75" customHeight="1" x14ac:dyDescent="0.2">
      <c r="A221" s="799" t="s">
        <v>1283</v>
      </c>
      <c r="B221" s="800" t="s">
        <v>294</v>
      </c>
      <c r="C221" s="801" t="s">
        <v>94</v>
      </c>
      <c r="D221" s="802" t="s">
        <v>1049</v>
      </c>
      <c r="E221" s="803" t="s">
        <v>1022</v>
      </c>
      <c r="F221" s="885">
        <v>0.7</v>
      </c>
      <c r="G221" s="886">
        <v>0.3</v>
      </c>
      <c r="H221" s="886">
        <v>0.3</v>
      </c>
      <c r="I221" s="887">
        <v>1.1000000000000001</v>
      </c>
      <c r="J221" s="885">
        <v>0.2</v>
      </c>
      <c r="K221" s="886">
        <v>0.1</v>
      </c>
      <c r="L221" s="886">
        <v>0.1</v>
      </c>
      <c r="M221" s="887">
        <v>0.3</v>
      </c>
      <c r="N221" s="885">
        <v>0.5</v>
      </c>
      <c r="O221" s="886">
        <v>0.4</v>
      </c>
      <c r="P221" s="886">
        <v>0.9</v>
      </c>
      <c r="Q221" s="887">
        <v>0.8</v>
      </c>
      <c r="R221" s="888">
        <v>0.30599999999999999</v>
      </c>
      <c r="S221" s="889">
        <v>0.192</v>
      </c>
      <c r="T221" s="889">
        <v>0.14699999999999999</v>
      </c>
      <c r="U221" s="890">
        <v>0.495</v>
      </c>
      <c r="V221" s="891">
        <v>1E-3</v>
      </c>
      <c r="W221" s="892">
        <v>1E-3</v>
      </c>
      <c r="X221" s="892">
        <v>1E-3</v>
      </c>
      <c r="Y221" s="893">
        <v>1E-3</v>
      </c>
      <c r="Z221" s="891">
        <v>0</v>
      </c>
      <c r="AA221" s="892">
        <v>0</v>
      </c>
      <c r="AB221" s="892">
        <v>0</v>
      </c>
      <c r="AC221" s="893">
        <v>0</v>
      </c>
      <c r="AD221" s="891">
        <v>0.16800000000000001</v>
      </c>
      <c r="AE221" s="892">
        <v>0.105</v>
      </c>
      <c r="AF221" s="892">
        <v>7.8E-2</v>
      </c>
      <c r="AG221" s="893">
        <v>0.26100000000000001</v>
      </c>
      <c r="AH221" s="788">
        <v>157</v>
      </c>
      <c r="AI221" s="789">
        <v>117</v>
      </c>
      <c r="AJ221" s="790">
        <v>107</v>
      </c>
    </row>
    <row r="222" spans="1:36" ht="12.75" customHeight="1" x14ac:dyDescent="0.2">
      <c r="A222" s="799" t="s">
        <v>1284</v>
      </c>
      <c r="B222" s="800" t="s">
        <v>294</v>
      </c>
      <c r="C222" s="801" t="s">
        <v>94</v>
      </c>
      <c r="D222" s="802" t="s">
        <v>1210</v>
      </c>
      <c r="E222" s="803" t="s">
        <v>1022</v>
      </c>
      <c r="F222" s="885">
        <v>0.7</v>
      </c>
      <c r="G222" s="886">
        <v>0.3</v>
      </c>
      <c r="H222" s="886">
        <v>0.3</v>
      </c>
      <c r="I222" s="887">
        <v>1.2</v>
      </c>
      <c r="J222" s="885">
        <v>0.2</v>
      </c>
      <c r="K222" s="886">
        <v>0.1</v>
      </c>
      <c r="L222" s="886">
        <v>0.1</v>
      </c>
      <c r="M222" s="887">
        <v>0.3</v>
      </c>
      <c r="N222" s="885">
        <v>0.6</v>
      </c>
      <c r="O222" s="886">
        <v>0.6</v>
      </c>
      <c r="P222" s="886">
        <v>1</v>
      </c>
      <c r="Q222" s="887">
        <v>1.1000000000000001</v>
      </c>
      <c r="R222" s="888">
        <v>0.30599999999999999</v>
      </c>
      <c r="S222" s="889">
        <v>0.192</v>
      </c>
      <c r="T222" s="889">
        <v>0.14699999999999999</v>
      </c>
      <c r="U222" s="890">
        <v>0.495</v>
      </c>
      <c r="V222" s="891">
        <v>1E-3</v>
      </c>
      <c r="W222" s="892">
        <v>1E-3</v>
      </c>
      <c r="X222" s="892">
        <v>1E-3</v>
      </c>
      <c r="Y222" s="893">
        <v>1E-3</v>
      </c>
      <c r="Z222" s="891">
        <v>0</v>
      </c>
      <c r="AA222" s="892">
        <v>0</v>
      </c>
      <c r="AB222" s="892">
        <v>0</v>
      </c>
      <c r="AC222" s="893">
        <v>0</v>
      </c>
      <c r="AD222" s="891">
        <v>0.16800000000000001</v>
      </c>
      <c r="AE222" s="892">
        <v>0.105</v>
      </c>
      <c r="AF222" s="892">
        <v>7.8E-2</v>
      </c>
      <c r="AG222" s="893">
        <v>0.26100000000000001</v>
      </c>
      <c r="AH222" s="788">
        <v>204</v>
      </c>
      <c r="AI222" s="789">
        <v>157</v>
      </c>
      <c r="AJ222" s="790">
        <v>146</v>
      </c>
    </row>
    <row r="223" spans="1:36" ht="12.75" customHeight="1" x14ac:dyDescent="0.2">
      <c r="A223" s="799" t="s">
        <v>1285</v>
      </c>
      <c r="B223" s="800" t="s">
        <v>294</v>
      </c>
      <c r="C223" s="801" t="s">
        <v>94</v>
      </c>
      <c r="D223" s="802" t="s">
        <v>1051</v>
      </c>
      <c r="E223" s="803" t="s">
        <v>1022</v>
      </c>
      <c r="F223" s="885">
        <v>0.9</v>
      </c>
      <c r="G223" s="886">
        <v>0.4</v>
      </c>
      <c r="H223" s="886">
        <v>0.3</v>
      </c>
      <c r="I223" s="887">
        <v>1.5</v>
      </c>
      <c r="J223" s="885">
        <v>0.2</v>
      </c>
      <c r="K223" s="886">
        <v>0.1</v>
      </c>
      <c r="L223" s="886">
        <v>0.1</v>
      </c>
      <c r="M223" s="887">
        <v>0.4</v>
      </c>
      <c r="N223" s="885">
        <v>0.8</v>
      </c>
      <c r="O223" s="886">
        <v>0.7</v>
      </c>
      <c r="P223" s="886">
        <v>1.2</v>
      </c>
      <c r="Q223" s="887">
        <v>1.3</v>
      </c>
      <c r="R223" s="888">
        <v>0.30599999999999999</v>
      </c>
      <c r="S223" s="889">
        <v>0.192</v>
      </c>
      <c r="T223" s="889">
        <v>0.14699999999999999</v>
      </c>
      <c r="U223" s="890">
        <v>0.495</v>
      </c>
      <c r="V223" s="891">
        <v>1E-3</v>
      </c>
      <c r="W223" s="892">
        <v>1E-3</v>
      </c>
      <c r="X223" s="892">
        <v>1E-3</v>
      </c>
      <c r="Y223" s="893">
        <v>1E-3</v>
      </c>
      <c r="Z223" s="891">
        <v>0</v>
      </c>
      <c r="AA223" s="892">
        <v>0</v>
      </c>
      <c r="AB223" s="892">
        <v>0</v>
      </c>
      <c r="AC223" s="893">
        <v>0</v>
      </c>
      <c r="AD223" s="891">
        <v>0.16800000000000001</v>
      </c>
      <c r="AE223" s="892">
        <v>0.105</v>
      </c>
      <c r="AF223" s="892">
        <v>7.8E-2</v>
      </c>
      <c r="AG223" s="893">
        <v>0.26100000000000001</v>
      </c>
      <c r="AH223" s="788">
        <v>446</v>
      </c>
      <c r="AI223" s="789">
        <v>318</v>
      </c>
      <c r="AJ223" s="790">
        <v>281</v>
      </c>
    </row>
    <row r="224" spans="1:36" ht="12.75" customHeight="1" x14ac:dyDescent="0.2">
      <c r="A224" s="799" t="s">
        <v>1286</v>
      </c>
      <c r="B224" s="800" t="s">
        <v>294</v>
      </c>
      <c r="C224" s="801" t="s">
        <v>94</v>
      </c>
      <c r="D224" s="802" t="s">
        <v>1049</v>
      </c>
      <c r="E224" s="803" t="s">
        <v>1024</v>
      </c>
      <c r="F224" s="885">
        <v>0.7</v>
      </c>
      <c r="G224" s="886">
        <v>0.3</v>
      </c>
      <c r="H224" s="886">
        <v>0.3</v>
      </c>
      <c r="I224" s="887">
        <v>1.1000000000000001</v>
      </c>
      <c r="J224" s="885">
        <v>0.2</v>
      </c>
      <c r="K224" s="886">
        <v>0.1</v>
      </c>
      <c r="L224" s="886">
        <v>0.1</v>
      </c>
      <c r="M224" s="887">
        <v>0.3</v>
      </c>
      <c r="N224" s="885">
        <v>0.5</v>
      </c>
      <c r="O224" s="886">
        <v>0.4</v>
      </c>
      <c r="P224" s="886">
        <v>0.9</v>
      </c>
      <c r="Q224" s="887">
        <v>0.8</v>
      </c>
      <c r="R224" s="888">
        <v>0.30599999999999999</v>
      </c>
      <c r="S224" s="889">
        <v>0.192</v>
      </c>
      <c r="T224" s="889">
        <v>0.14699999999999999</v>
      </c>
      <c r="U224" s="890">
        <v>0.495</v>
      </c>
      <c r="V224" s="891">
        <v>1E-3</v>
      </c>
      <c r="W224" s="892">
        <v>1E-3</v>
      </c>
      <c r="X224" s="892">
        <v>1E-3</v>
      </c>
      <c r="Y224" s="893">
        <v>1E-3</v>
      </c>
      <c r="Z224" s="891">
        <v>0</v>
      </c>
      <c r="AA224" s="892">
        <v>0</v>
      </c>
      <c r="AB224" s="892">
        <v>0</v>
      </c>
      <c r="AC224" s="893">
        <v>0</v>
      </c>
      <c r="AD224" s="891">
        <v>0.16800000000000001</v>
      </c>
      <c r="AE224" s="892">
        <v>0.105</v>
      </c>
      <c r="AF224" s="892">
        <v>7.8E-2</v>
      </c>
      <c r="AG224" s="893">
        <v>0.26100000000000001</v>
      </c>
      <c r="AH224" s="788">
        <v>127</v>
      </c>
      <c r="AI224" s="789">
        <v>95</v>
      </c>
      <c r="AJ224" s="790">
        <v>87</v>
      </c>
    </row>
    <row r="225" spans="1:36" ht="12.75" customHeight="1" x14ac:dyDescent="0.2">
      <c r="A225" s="799" t="s">
        <v>1287</v>
      </c>
      <c r="B225" s="800" t="s">
        <v>294</v>
      </c>
      <c r="C225" s="801" t="s">
        <v>94</v>
      </c>
      <c r="D225" s="802" t="s">
        <v>1210</v>
      </c>
      <c r="E225" s="803" t="s">
        <v>1024</v>
      </c>
      <c r="F225" s="885">
        <v>0.7</v>
      </c>
      <c r="G225" s="886">
        <v>0.3</v>
      </c>
      <c r="H225" s="886">
        <v>0.3</v>
      </c>
      <c r="I225" s="887">
        <v>1.2</v>
      </c>
      <c r="J225" s="885">
        <v>0.2</v>
      </c>
      <c r="K225" s="886">
        <v>0.1</v>
      </c>
      <c r="L225" s="886">
        <v>0.1</v>
      </c>
      <c r="M225" s="887">
        <v>0.3</v>
      </c>
      <c r="N225" s="885">
        <v>0.6</v>
      </c>
      <c r="O225" s="886">
        <v>0.6</v>
      </c>
      <c r="P225" s="886">
        <v>1</v>
      </c>
      <c r="Q225" s="887">
        <v>1.1000000000000001</v>
      </c>
      <c r="R225" s="888">
        <v>0.30599999999999999</v>
      </c>
      <c r="S225" s="889">
        <v>0.192</v>
      </c>
      <c r="T225" s="889">
        <v>0.14699999999999999</v>
      </c>
      <c r="U225" s="890">
        <v>0.495</v>
      </c>
      <c r="V225" s="891">
        <v>1E-3</v>
      </c>
      <c r="W225" s="892">
        <v>1E-3</v>
      </c>
      <c r="X225" s="892">
        <v>1E-3</v>
      </c>
      <c r="Y225" s="893">
        <v>1E-3</v>
      </c>
      <c r="Z225" s="891">
        <v>0</v>
      </c>
      <c r="AA225" s="892">
        <v>0</v>
      </c>
      <c r="AB225" s="892">
        <v>0</v>
      </c>
      <c r="AC225" s="893">
        <v>0</v>
      </c>
      <c r="AD225" s="891">
        <v>0.16800000000000001</v>
      </c>
      <c r="AE225" s="892">
        <v>0.105</v>
      </c>
      <c r="AF225" s="892">
        <v>7.8E-2</v>
      </c>
      <c r="AG225" s="893">
        <v>0.26100000000000001</v>
      </c>
      <c r="AH225" s="788">
        <v>178</v>
      </c>
      <c r="AI225" s="789">
        <v>131</v>
      </c>
      <c r="AJ225" s="790">
        <v>118</v>
      </c>
    </row>
    <row r="226" spans="1:36" ht="12.75" customHeight="1" x14ac:dyDescent="0.2">
      <c r="A226" s="799" t="s">
        <v>1288</v>
      </c>
      <c r="B226" s="800" t="s">
        <v>294</v>
      </c>
      <c r="C226" s="801" t="s">
        <v>94</v>
      </c>
      <c r="D226" s="802" t="s">
        <v>1051</v>
      </c>
      <c r="E226" s="803" t="s">
        <v>1024</v>
      </c>
      <c r="F226" s="885">
        <v>0.9</v>
      </c>
      <c r="G226" s="886">
        <v>0.4</v>
      </c>
      <c r="H226" s="886">
        <v>0.3</v>
      </c>
      <c r="I226" s="887">
        <v>1.5</v>
      </c>
      <c r="J226" s="885">
        <v>0.2</v>
      </c>
      <c r="K226" s="886">
        <v>0.1</v>
      </c>
      <c r="L226" s="886">
        <v>0.1</v>
      </c>
      <c r="M226" s="887">
        <v>0.4</v>
      </c>
      <c r="N226" s="885">
        <v>0.8</v>
      </c>
      <c r="O226" s="886">
        <v>0.7</v>
      </c>
      <c r="P226" s="886">
        <v>1.2</v>
      </c>
      <c r="Q226" s="887">
        <v>1.3</v>
      </c>
      <c r="R226" s="888">
        <v>0.30599999999999999</v>
      </c>
      <c r="S226" s="889">
        <v>0.192</v>
      </c>
      <c r="T226" s="889">
        <v>0.14699999999999999</v>
      </c>
      <c r="U226" s="890">
        <v>0.495</v>
      </c>
      <c r="V226" s="891">
        <v>1E-3</v>
      </c>
      <c r="W226" s="892">
        <v>1E-3</v>
      </c>
      <c r="X226" s="892">
        <v>1E-3</v>
      </c>
      <c r="Y226" s="893">
        <v>1E-3</v>
      </c>
      <c r="Z226" s="891">
        <v>0</v>
      </c>
      <c r="AA226" s="892">
        <v>0</v>
      </c>
      <c r="AB226" s="892">
        <v>0</v>
      </c>
      <c r="AC226" s="893">
        <v>0</v>
      </c>
      <c r="AD226" s="891">
        <v>0.16800000000000001</v>
      </c>
      <c r="AE226" s="892">
        <v>0.105</v>
      </c>
      <c r="AF226" s="892">
        <v>7.8E-2</v>
      </c>
      <c r="AG226" s="893">
        <v>0.26100000000000001</v>
      </c>
      <c r="AH226" s="788">
        <v>457</v>
      </c>
      <c r="AI226" s="789">
        <v>349</v>
      </c>
      <c r="AJ226" s="790">
        <v>326</v>
      </c>
    </row>
    <row r="227" spans="1:36" ht="12.75" customHeight="1" x14ac:dyDescent="0.2">
      <c r="A227" s="799" t="s">
        <v>1289</v>
      </c>
      <c r="B227" s="800" t="s">
        <v>294</v>
      </c>
      <c r="C227" s="801" t="s">
        <v>94</v>
      </c>
      <c r="D227" s="802" t="s">
        <v>1210</v>
      </c>
      <c r="E227" s="803" t="s">
        <v>1026</v>
      </c>
      <c r="F227" s="885">
        <v>0.7</v>
      </c>
      <c r="G227" s="886">
        <v>0.3</v>
      </c>
      <c r="H227" s="886">
        <v>0.3</v>
      </c>
      <c r="I227" s="887">
        <v>1.2</v>
      </c>
      <c r="J227" s="885">
        <v>0.2</v>
      </c>
      <c r="K227" s="886">
        <v>0.1</v>
      </c>
      <c r="L227" s="886">
        <v>0.1</v>
      </c>
      <c r="M227" s="887">
        <v>0.3</v>
      </c>
      <c r="N227" s="885">
        <v>0.6</v>
      </c>
      <c r="O227" s="886">
        <v>0.6</v>
      </c>
      <c r="P227" s="886">
        <v>1</v>
      </c>
      <c r="Q227" s="887">
        <v>1.1000000000000001</v>
      </c>
      <c r="R227" s="888">
        <v>0.30599999999999999</v>
      </c>
      <c r="S227" s="889">
        <v>0.192</v>
      </c>
      <c r="T227" s="889">
        <v>0.14699999999999999</v>
      </c>
      <c r="U227" s="890">
        <v>0.495</v>
      </c>
      <c r="V227" s="891">
        <v>1E-3</v>
      </c>
      <c r="W227" s="892">
        <v>1E-3</v>
      </c>
      <c r="X227" s="892">
        <v>1E-3</v>
      </c>
      <c r="Y227" s="893">
        <v>1E-3</v>
      </c>
      <c r="Z227" s="891">
        <v>0</v>
      </c>
      <c r="AA227" s="892">
        <v>0</v>
      </c>
      <c r="AB227" s="892">
        <v>0</v>
      </c>
      <c r="AC227" s="893">
        <v>0</v>
      </c>
      <c r="AD227" s="891">
        <v>0.16800000000000001</v>
      </c>
      <c r="AE227" s="892">
        <v>0.105</v>
      </c>
      <c r="AF227" s="892">
        <v>7.8E-2</v>
      </c>
      <c r="AG227" s="893">
        <v>0.26100000000000001</v>
      </c>
      <c r="AH227" s="788">
        <v>187</v>
      </c>
      <c r="AI227" s="789">
        <v>140</v>
      </c>
      <c r="AJ227" s="790">
        <v>128</v>
      </c>
    </row>
    <row r="228" spans="1:36" ht="12.75" customHeight="1" x14ac:dyDescent="0.2">
      <c r="A228" s="799" t="s">
        <v>1290</v>
      </c>
      <c r="B228" s="800" t="s">
        <v>294</v>
      </c>
      <c r="C228" s="801" t="s">
        <v>94</v>
      </c>
      <c r="D228" s="802" t="s">
        <v>1051</v>
      </c>
      <c r="E228" s="803" t="s">
        <v>1026</v>
      </c>
      <c r="F228" s="885">
        <v>0.9</v>
      </c>
      <c r="G228" s="886">
        <v>0.4</v>
      </c>
      <c r="H228" s="886">
        <v>0.3</v>
      </c>
      <c r="I228" s="887">
        <v>1.5</v>
      </c>
      <c r="J228" s="885">
        <v>0.2</v>
      </c>
      <c r="K228" s="886">
        <v>0.1</v>
      </c>
      <c r="L228" s="886">
        <v>0.1</v>
      </c>
      <c r="M228" s="887">
        <v>0.4</v>
      </c>
      <c r="N228" s="885">
        <v>0.8</v>
      </c>
      <c r="O228" s="886">
        <v>0.7</v>
      </c>
      <c r="P228" s="886">
        <v>1.2</v>
      </c>
      <c r="Q228" s="887">
        <v>1.3</v>
      </c>
      <c r="R228" s="888">
        <v>0.30599999999999999</v>
      </c>
      <c r="S228" s="889">
        <v>0.192</v>
      </c>
      <c r="T228" s="889">
        <v>0.14699999999999999</v>
      </c>
      <c r="U228" s="890">
        <v>0.495</v>
      </c>
      <c r="V228" s="891">
        <v>1E-3</v>
      </c>
      <c r="W228" s="892">
        <v>1E-3</v>
      </c>
      <c r="X228" s="892">
        <v>1E-3</v>
      </c>
      <c r="Y228" s="893">
        <v>1E-3</v>
      </c>
      <c r="Z228" s="891">
        <v>0</v>
      </c>
      <c r="AA228" s="892">
        <v>0</v>
      </c>
      <c r="AB228" s="892">
        <v>0</v>
      </c>
      <c r="AC228" s="893">
        <v>0</v>
      </c>
      <c r="AD228" s="891">
        <v>0.16800000000000001</v>
      </c>
      <c r="AE228" s="892">
        <v>0.105</v>
      </c>
      <c r="AF228" s="892">
        <v>7.8E-2</v>
      </c>
      <c r="AG228" s="893">
        <v>0.26100000000000001</v>
      </c>
      <c r="AH228" s="788">
        <v>444</v>
      </c>
      <c r="AI228" s="789">
        <v>326</v>
      </c>
      <c r="AJ228" s="790">
        <v>295</v>
      </c>
    </row>
    <row r="229" spans="1:36" ht="12.75" customHeight="1" x14ac:dyDescent="0.2">
      <c r="A229" s="799" t="s">
        <v>1291</v>
      </c>
      <c r="B229" s="800" t="s">
        <v>294</v>
      </c>
      <c r="C229" s="801" t="s">
        <v>94</v>
      </c>
      <c r="D229" s="802" t="s">
        <v>1049</v>
      </c>
      <c r="E229" s="803" t="s">
        <v>1028</v>
      </c>
      <c r="F229" s="885">
        <v>0.7</v>
      </c>
      <c r="G229" s="886">
        <v>0.3</v>
      </c>
      <c r="H229" s="886">
        <v>0.3</v>
      </c>
      <c r="I229" s="887">
        <v>1.1000000000000001</v>
      </c>
      <c r="J229" s="885">
        <v>0.2</v>
      </c>
      <c r="K229" s="886">
        <v>0.1</v>
      </c>
      <c r="L229" s="886">
        <v>0.1</v>
      </c>
      <c r="M229" s="887">
        <v>0.3</v>
      </c>
      <c r="N229" s="885">
        <v>0.5</v>
      </c>
      <c r="O229" s="886">
        <v>0.4</v>
      </c>
      <c r="P229" s="886">
        <v>0.9</v>
      </c>
      <c r="Q229" s="887">
        <v>0.8</v>
      </c>
      <c r="R229" s="888">
        <v>0.30599999999999999</v>
      </c>
      <c r="S229" s="889">
        <v>0.192</v>
      </c>
      <c r="T229" s="889">
        <v>0.14699999999999999</v>
      </c>
      <c r="U229" s="890">
        <v>0.495</v>
      </c>
      <c r="V229" s="891">
        <v>1E-3</v>
      </c>
      <c r="W229" s="892">
        <v>1E-3</v>
      </c>
      <c r="X229" s="892">
        <v>1E-3</v>
      </c>
      <c r="Y229" s="893">
        <v>1E-3</v>
      </c>
      <c r="Z229" s="891">
        <v>0</v>
      </c>
      <c r="AA229" s="892">
        <v>0</v>
      </c>
      <c r="AB229" s="892">
        <v>0</v>
      </c>
      <c r="AC229" s="893">
        <v>0</v>
      </c>
      <c r="AD229" s="891">
        <v>0.16800000000000001</v>
      </c>
      <c r="AE229" s="892">
        <v>0.105</v>
      </c>
      <c r="AF229" s="892">
        <v>7.8E-2</v>
      </c>
      <c r="AG229" s="893">
        <v>0.26100000000000001</v>
      </c>
      <c r="AH229" s="788">
        <v>149</v>
      </c>
      <c r="AI229" s="789">
        <v>111</v>
      </c>
      <c r="AJ229" s="790">
        <v>101</v>
      </c>
    </row>
    <row r="230" spans="1:36" ht="12.75" customHeight="1" x14ac:dyDescent="0.2">
      <c r="A230" s="799" t="s">
        <v>1292</v>
      </c>
      <c r="B230" s="800" t="s">
        <v>294</v>
      </c>
      <c r="C230" s="801" t="s">
        <v>94</v>
      </c>
      <c r="D230" s="802" t="s">
        <v>1210</v>
      </c>
      <c r="E230" s="803" t="s">
        <v>1238</v>
      </c>
      <c r="F230" s="885">
        <v>0.7</v>
      </c>
      <c r="G230" s="886">
        <v>0.3</v>
      </c>
      <c r="H230" s="886">
        <v>0.3</v>
      </c>
      <c r="I230" s="887">
        <v>1.2</v>
      </c>
      <c r="J230" s="885">
        <v>0.2</v>
      </c>
      <c r="K230" s="886">
        <v>0.1</v>
      </c>
      <c r="L230" s="886">
        <v>0.1</v>
      </c>
      <c r="M230" s="887">
        <v>0.3</v>
      </c>
      <c r="N230" s="885">
        <v>0.6</v>
      </c>
      <c r="O230" s="886">
        <v>0.6</v>
      </c>
      <c r="P230" s="886">
        <v>1</v>
      </c>
      <c r="Q230" s="887">
        <v>1.1000000000000001</v>
      </c>
      <c r="R230" s="888">
        <v>0.30599999999999999</v>
      </c>
      <c r="S230" s="889">
        <v>0.192</v>
      </c>
      <c r="T230" s="889">
        <v>0.14699999999999999</v>
      </c>
      <c r="U230" s="890">
        <v>0.495</v>
      </c>
      <c r="V230" s="891">
        <v>1E-3</v>
      </c>
      <c r="W230" s="892">
        <v>1E-3</v>
      </c>
      <c r="X230" s="892">
        <v>1E-3</v>
      </c>
      <c r="Y230" s="893">
        <v>1E-3</v>
      </c>
      <c r="Z230" s="891">
        <v>0</v>
      </c>
      <c r="AA230" s="892">
        <v>0</v>
      </c>
      <c r="AB230" s="892">
        <v>0</v>
      </c>
      <c r="AC230" s="893">
        <v>0</v>
      </c>
      <c r="AD230" s="891">
        <v>0.16800000000000001</v>
      </c>
      <c r="AE230" s="892">
        <v>0.105</v>
      </c>
      <c r="AF230" s="892">
        <v>7.8E-2</v>
      </c>
      <c r="AG230" s="893">
        <v>0.26100000000000001</v>
      </c>
      <c r="AH230" s="788">
        <v>186</v>
      </c>
      <c r="AI230" s="789">
        <v>138</v>
      </c>
      <c r="AJ230" s="790">
        <v>126</v>
      </c>
    </row>
    <row r="231" spans="1:36" ht="12.75" customHeight="1" x14ac:dyDescent="0.2">
      <c r="A231" s="799" t="s">
        <v>1293</v>
      </c>
      <c r="B231" s="800" t="s">
        <v>294</v>
      </c>
      <c r="C231" s="801" t="s">
        <v>94</v>
      </c>
      <c r="D231" s="802" t="s">
        <v>1051</v>
      </c>
      <c r="E231" s="803" t="s">
        <v>1238</v>
      </c>
      <c r="F231" s="876">
        <v>0.9</v>
      </c>
      <c r="G231" s="877">
        <v>0.4</v>
      </c>
      <c r="H231" s="877">
        <v>0.3</v>
      </c>
      <c r="I231" s="878">
        <v>1.5</v>
      </c>
      <c r="J231" s="876">
        <v>0.2</v>
      </c>
      <c r="K231" s="877">
        <v>0.1</v>
      </c>
      <c r="L231" s="877">
        <v>0.1</v>
      </c>
      <c r="M231" s="878">
        <v>0.4</v>
      </c>
      <c r="N231" s="876">
        <v>0.8</v>
      </c>
      <c r="O231" s="877">
        <v>0.7</v>
      </c>
      <c r="P231" s="877">
        <v>1.2</v>
      </c>
      <c r="Q231" s="878">
        <v>1.3</v>
      </c>
      <c r="R231" s="879">
        <v>0.30599999999999999</v>
      </c>
      <c r="S231" s="880">
        <v>0.192</v>
      </c>
      <c r="T231" s="880">
        <v>0.14699999999999999</v>
      </c>
      <c r="U231" s="881">
        <v>0.495</v>
      </c>
      <c r="V231" s="879">
        <v>1E-3</v>
      </c>
      <c r="W231" s="880">
        <v>1E-3</v>
      </c>
      <c r="X231" s="880">
        <v>1E-3</v>
      </c>
      <c r="Y231" s="881">
        <v>1E-3</v>
      </c>
      <c r="Z231" s="879">
        <v>0</v>
      </c>
      <c r="AA231" s="880">
        <v>0</v>
      </c>
      <c r="AB231" s="880">
        <v>0</v>
      </c>
      <c r="AC231" s="881">
        <v>0</v>
      </c>
      <c r="AD231" s="879">
        <v>0.16800000000000001</v>
      </c>
      <c r="AE231" s="880">
        <v>0.105</v>
      </c>
      <c r="AF231" s="880">
        <v>7.8E-2</v>
      </c>
      <c r="AG231" s="881">
        <v>0.26100000000000001</v>
      </c>
      <c r="AH231" s="882">
        <v>423</v>
      </c>
      <c r="AI231" s="883">
        <v>316</v>
      </c>
      <c r="AJ231" s="884">
        <v>292</v>
      </c>
    </row>
    <row r="232" spans="1:36" ht="12.75" customHeight="1" x14ac:dyDescent="0.2">
      <c r="A232" s="799" t="s">
        <v>1294</v>
      </c>
      <c r="B232" s="800" t="s">
        <v>294</v>
      </c>
      <c r="C232" s="801" t="s">
        <v>94</v>
      </c>
      <c r="D232" s="802" t="s">
        <v>1049</v>
      </c>
      <c r="E232" s="803" t="s">
        <v>1030</v>
      </c>
      <c r="F232" s="885">
        <v>0.7</v>
      </c>
      <c r="G232" s="886">
        <v>0.3</v>
      </c>
      <c r="H232" s="886">
        <v>0.3</v>
      </c>
      <c r="I232" s="887">
        <v>1.1000000000000001</v>
      </c>
      <c r="J232" s="885">
        <v>0.2</v>
      </c>
      <c r="K232" s="886">
        <v>0.1</v>
      </c>
      <c r="L232" s="886">
        <v>0.1</v>
      </c>
      <c r="M232" s="887">
        <v>0.3</v>
      </c>
      <c r="N232" s="885">
        <v>0.5</v>
      </c>
      <c r="O232" s="886">
        <v>0.4</v>
      </c>
      <c r="P232" s="886">
        <v>0.9</v>
      </c>
      <c r="Q232" s="887">
        <v>0.8</v>
      </c>
      <c r="R232" s="888">
        <v>0.30599999999999999</v>
      </c>
      <c r="S232" s="889">
        <v>0.192</v>
      </c>
      <c r="T232" s="889">
        <v>0.14699999999999999</v>
      </c>
      <c r="U232" s="890">
        <v>0.495</v>
      </c>
      <c r="V232" s="891">
        <v>1E-3</v>
      </c>
      <c r="W232" s="892">
        <v>1E-3</v>
      </c>
      <c r="X232" s="892">
        <v>1E-3</v>
      </c>
      <c r="Y232" s="893">
        <v>1E-3</v>
      </c>
      <c r="Z232" s="891">
        <v>0</v>
      </c>
      <c r="AA232" s="892">
        <v>0</v>
      </c>
      <c r="AB232" s="892">
        <v>0</v>
      </c>
      <c r="AC232" s="893">
        <v>0</v>
      </c>
      <c r="AD232" s="891">
        <v>0.16800000000000001</v>
      </c>
      <c r="AE232" s="892">
        <v>0.105</v>
      </c>
      <c r="AF232" s="892">
        <v>7.8E-2</v>
      </c>
      <c r="AG232" s="893">
        <v>0.26100000000000001</v>
      </c>
      <c r="AH232" s="788">
        <v>143</v>
      </c>
      <c r="AI232" s="789">
        <v>106</v>
      </c>
      <c r="AJ232" s="790">
        <v>97</v>
      </c>
    </row>
    <row r="233" spans="1:36" ht="12.75" customHeight="1" x14ac:dyDescent="0.2">
      <c r="A233" s="799" t="s">
        <v>1295</v>
      </c>
      <c r="B233" s="800" t="s">
        <v>294</v>
      </c>
      <c r="C233" s="801" t="s">
        <v>94</v>
      </c>
      <c r="D233" s="802" t="s">
        <v>1210</v>
      </c>
      <c r="E233" s="803" t="s">
        <v>1030</v>
      </c>
      <c r="F233" s="885">
        <v>0.7</v>
      </c>
      <c r="G233" s="886">
        <v>0.3</v>
      </c>
      <c r="H233" s="886">
        <v>0.3</v>
      </c>
      <c r="I233" s="887">
        <v>1.2</v>
      </c>
      <c r="J233" s="885">
        <v>0.2</v>
      </c>
      <c r="K233" s="886">
        <v>0.1</v>
      </c>
      <c r="L233" s="886">
        <v>0.1</v>
      </c>
      <c r="M233" s="887">
        <v>0.3</v>
      </c>
      <c r="N233" s="885">
        <v>0.6</v>
      </c>
      <c r="O233" s="886">
        <v>0.6</v>
      </c>
      <c r="P233" s="886">
        <v>1</v>
      </c>
      <c r="Q233" s="887">
        <v>1.1000000000000001</v>
      </c>
      <c r="R233" s="888">
        <v>0.30599999999999999</v>
      </c>
      <c r="S233" s="889">
        <v>0.192</v>
      </c>
      <c r="T233" s="889">
        <v>0.14699999999999999</v>
      </c>
      <c r="U233" s="890">
        <v>0.495</v>
      </c>
      <c r="V233" s="891">
        <v>1E-3</v>
      </c>
      <c r="W233" s="892">
        <v>1E-3</v>
      </c>
      <c r="X233" s="892">
        <v>1E-3</v>
      </c>
      <c r="Y233" s="893">
        <v>1E-3</v>
      </c>
      <c r="Z233" s="891">
        <v>0</v>
      </c>
      <c r="AA233" s="892">
        <v>0</v>
      </c>
      <c r="AB233" s="892">
        <v>0</v>
      </c>
      <c r="AC233" s="893">
        <v>0</v>
      </c>
      <c r="AD233" s="891">
        <v>0.16800000000000001</v>
      </c>
      <c r="AE233" s="892">
        <v>0.105</v>
      </c>
      <c r="AF233" s="892">
        <v>7.8E-2</v>
      </c>
      <c r="AG233" s="893">
        <v>0.26100000000000001</v>
      </c>
      <c r="AH233" s="788">
        <v>197</v>
      </c>
      <c r="AI233" s="789">
        <v>148</v>
      </c>
      <c r="AJ233" s="790">
        <v>136</v>
      </c>
    </row>
    <row r="234" spans="1:36" ht="12.75" customHeight="1" x14ac:dyDescent="0.2">
      <c r="A234" s="799" t="s">
        <v>1296</v>
      </c>
      <c r="B234" s="800" t="s">
        <v>294</v>
      </c>
      <c r="C234" s="801" t="s">
        <v>94</v>
      </c>
      <c r="D234" s="802" t="s">
        <v>1051</v>
      </c>
      <c r="E234" s="803" t="s">
        <v>1030</v>
      </c>
      <c r="F234" s="885">
        <v>0.9</v>
      </c>
      <c r="G234" s="886">
        <v>0.4</v>
      </c>
      <c r="H234" s="886">
        <v>0.3</v>
      </c>
      <c r="I234" s="887">
        <v>1.5</v>
      </c>
      <c r="J234" s="885">
        <v>0.2</v>
      </c>
      <c r="K234" s="886">
        <v>0.1</v>
      </c>
      <c r="L234" s="886">
        <v>0.1</v>
      </c>
      <c r="M234" s="887">
        <v>0.4</v>
      </c>
      <c r="N234" s="885">
        <v>0.8</v>
      </c>
      <c r="O234" s="886">
        <v>0.7</v>
      </c>
      <c r="P234" s="886">
        <v>1.2</v>
      </c>
      <c r="Q234" s="887">
        <v>1.3</v>
      </c>
      <c r="R234" s="888">
        <v>0.30599999999999999</v>
      </c>
      <c r="S234" s="889">
        <v>0.192</v>
      </c>
      <c r="T234" s="889">
        <v>0.14699999999999999</v>
      </c>
      <c r="U234" s="890">
        <v>0.495</v>
      </c>
      <c r="V234" s="891">
        <v>1E-3</v>
      </c>
      <c r="W234" s="892">
        <v>1E-3</v>
      </c>
      <c r="X234" s="892">
        <v>1E-3</v>
      </c>
      <c r="Y234" s="893">
        <v>1E-3</v>
      </c>
      <c r="Z234" s="891">
        <v>0</v>
      </c>
      <c r="AA234" s="892">
        <v>0</v>
      </c>
      <c r="AB234" s="892">
        <v>0</v>
      </c>
      <c r="AC234" s="893">
        <v>0</v>
      </c>
      <c r="AD234" s="891">
        <v>0.16800000000000001</v>
      </c>
      <c r="AE234" s="892">
        <v>0.105</v>
      </c>
      <c r="AF234" s="892">
        <v>7.8E-2</v>
      </c>
      <c r="AG234" s="893">
        <v>0.26100000000000001</v>
      </c>
      <c r="AH234" s="788">
        <v>435</v>
      </c>
      <c r="AI234" s="789">
        <v>321</v>
      </c>
      <c r="AJ234" s="790">
        <v>292</v>
      </c>
    </row>
    <row r="235" spans="1:36" ht="12.75" customHeight="1" x14ac:dyDescent="0.2">
      <c r="A235" s="799" t="s">
        <v>1297</v>
      </c>
      <c r="B235" s="800" t="s">
        <v>294</v>
      </c>
      <c r="C235" s="801" t="s">
        <v>94</v>
      </c>
      <c r="D235" s="802" t="s">
        <v>1298</v>
      </c>
      <c r="E235" s="803" t="s">
        <v>420</v>
      </c>
      <c r="F235" s="885">
        <v>0.4</v>
      </c>
      <c r="G235" s="886">
        <v>0.2</v>
      </c>
      <c r="H235" s="886">
        <v>0.2</v>
      </c>
      <c r="I235" s="887">
        <v>0.8</v>
      </c>
      <c r="J235" s="885">
        <v>0</v>
      </c>
      <c r="K235" s="886">
        <v>0</v>
      </c>
      <c r="L235" s="886">
        <v>0</v>
      </c>
      <c r="M235" s="887">
        <v>0</v>
      </c>
      <c r="N235" s="885">
        <v>0</v>
      </c>
      <c r="O235" s="886">
        <v>0</v>
      </c>
      <c r="P235" s="886">
        <v>0.1</v>
      </c>
      <c r="Q235" s="887">
        <v>0.6</v>
      </c>
      <c r="R235" s="888">
        <v>0</v>
      </c>
      <c r="S235" s="889">
        <v>1E-3</v>
      </c>
      <c r="T235" s="889">
        <v>1E-3</v>
      </c>
      <c r="U235" s="890">
        <v>0</v>
      </c>
      <c r="V235" s="891">
        <v>2.1999999999999999E-2</v>
      </c>
      <c r="W235" s="892">
        <v>1.7000000000000001E-2</v>
      </c>
      <c r="X235" s="892">
        <v>1.6E-2</v>
      </c>
      <c r="Y235" s="893">
        <v>0</v>
      </c>
      <c r="Z235" s="891">
        <v>0.03</v>
      </c>
      <c r="AA235" s="892">
        <v>1.6E-2</v>
      </c>
      <c r="AB235" s="892">
        <v>1.9E-2</v>
      </c>
      <c r="AC235" s="893">
        <v>3.0000000000000001E-3</v>
      </c>
      <c r="AD235" s="891">
        <v>0</v>
      </c>
      <c r="AE235" s="892">
        <v>0</v>
      </c>
      <c r="AF235" s="892">
        <v>1E-3</v>
      </c>
      <c r="AG235" s="893">
        <v>1E-3</v>
      </c>
      <c r="AH235" s="788">
        <v>245</v>
      </c>
      <c r="AI235" s="789">
        <v>180</v>
      </c>
      <c r="AJ235" s="790">
        <v>166</v>
      </c>
    </row>
    <row r="236" spans="1:36" ht="12.75" customHeight="1" x14ac:dyDescent="0.2">
      <c r="A236" s="799" t="s">
        <v>1299</v>
      </c>
      <c r="B236" s="800" t="s">
        <v>294</v>
      </c>
      <c r="C236" s="801" t="s">
        <v>94</v>
      </c>
      <c r="D236" s="802" t="s">
        <v>1300</v>
      </c>
      <c r="E236" s="803" t="s">
        <v>1082</v>
      </c>
      <c r="F236" s="885">
        <v>0</v>
      </c>
      <c r="G236" s="886">
        <v>0</v>
      </c>
      <c r="H236" s="886">
        <v>0</v>
      </c>
      <c r="I236" s="887">
        <v>0.8</v>
      </c>
      <c r="J236" s="885">
        <v>0.1</v>
      </c>
      <c r="K236" s="886">
        <v>0.1</v>
      </c>
      <c r="L236" s="886">
        <v>0.1</v>
      </c>
      <c r="M236" s="887">
        <v>0</v>
      </c>
      <c r="N236" s="885">
        <v>0.4</v>
      </c>
      <c r="O236" s="886">
        <v>0.4</v>
      </c>
      <c r="P236" s="886">
        <v>0.4</v>
      </c>
      <c r="Q236" s="887">
        <v>0.6</v>
      </c>
      <c r="R236" s="888">
        <v>1E-3</v>
      </c>
      <c r="S236" s="889">
        <v>1E-3</v>
      </c>
      <c r="T236" s="889">
        <v>2E-3</v>
      </c>
      <c r="U236" s="890">
        <v>1E-3</v>
      </c>
      <c r="V236" s="891">
        <v>1E-3</v>
      </c>
      <c r="W236" s="892">
        <v>0</v>
      </c>
      <c r="X236" s="892">
        <v>1E-3</v>
      </c>
      <c r="Y236" s="893">
        <v>0</v>
      </c>
      <c r="Z236" s="891">
        <v>1.0999999999999999E-2</v>
      </c>
      <c r="AA236" s="892">
        <v>4.0000000000000001E-3</v>
      </c>
      <c r="AB236" s="892">
        <v>4.0000000000000001E-3</v>
      </c>
      <c r="AC236" s="893">
        <v>3.0000000000000001E-3</v>
      </c>
      <c r="AD236" s="891">
        <v>1E-3</v>
      </c>
      <c r="AE236" s="892">
        <v>1E-3</v>
      </c>
      <c r="AF236" s="892">
        <v>1E-3</v>
      </c>
      <c r="AG236" s="893">
        <v>1E-3</v>
      </c>
      <c r="AH236" s="788">
        <v>230</v>
      </c>
      <c r="AI236" s="789">
        <v>173</v>
      </c>
      <c r="AJ236" s="790">
        <v>160</v>
      </c>
    </row>
    <row r="237" spans="1:36" ht="12.75" customHeight="1" x14ac:dyDescent="0.2">
      <c r="A237" s="799" t="s">
        <v>296</v>
      </c>
      <c r="B237" s="800" t="s">
        <v>294</v>
      </c>
      <c r="C237" s="801" t="s">
        <v>94</v>
      </c>
      <c r="D237" s="802" t="s">
        <v>295</v>
      </c>
      <c r="E237" s="803" t="s">
        <v>1188</v>
      </c>
      <c r="F237" s="876">
        <v>0.4</v>
      </c>
      <c r="G237" s="877">
        <v>0.2</v>
      </c>
      <c r="H237" s="877">
        <v>0.2</v>
      </c>
      <c r="I237" s="878">
        <v>0.8</v>
      </c>
      <c r="J237" s="876">
        <v>0</v>
      </c>
      <c r="K237" s="877">
        <v>0</v>
      </c>
      <c r="L237" s="877">
        <v>0</v>
      </c>
      <c r="M237" s="878">
        <v>0</v>
      </c>
      <c r="N237" s="876">
        <v>0</v>
      </c>
      <c r="O237" s="877">
        <v>0</v>
      </c>
      <c r="P237" s="877">
        <v>0</v>
      </c>
      <c r="Q237" s="878">
        <v>0.6</v>
      </c>
      <c r="R237" s="879">
        <v>0</v>
      </c>
      <c r="S237" s="880">
        <v>1E-3</v>
      </c>
      <c r="T237" s="880">
        <v>1E-3</v>
      </c>
      <c r="U237" s="881">
        <v>1E-3</v>
      </c>
      <c r="V237" s="879">
        <v>2E-3</v>
      </c>
      <c r="W237" s="880">
        <v>2E-3</v>
      </c>
      <c r="X237" s="880">
        <v>2E-3</v>
      </c>
      <c r="Y237" s="881">
        <v>0</v>
      </c>
      <c r="Z237" s="879">
        <v>0.03</v>
      </c>
      <c r="AA237" s="880">
        <v>1.6E-2</v>
      </c>
      <c r="AB237" s="880">
        <v>1.9E-2</v>
      </c>
      <c r="AC237" s="881">
        <v>3.0000000000000001E-3</v>
      </c>
      <c r="AD237" s="879">
        <v>1E-3</v>
      </c>
      <c r="AE237" s="880">
        <v>1E-3</v>
      </c>
      <c r="AF237" s="880">
        <v>1E-3</v>
      </c>
      <c r="AG237" s="881">
        <v>0</v>
      </c>
      <c r="AH237" s="882">
        <v>291</v>
      </c>
      <c r="AI237" s="883">
        <v>210</v>
      </c>
      <c r="AJ237" s="884">
        <v>194</v>
      </c>
    </row>
    <row r="238" spans="1:36" ht="12.75" customHeight="1" x14ac:dyDescent="0.2">
      <c r="A238" s="799" t="s">
        <v>1301</v>
      </c>
      <c r="B238" s="800" t="s">
        <v>294</v>
      </c>
      <c r="C238" s="801" t="s">
        <v>94</v>
      </c>
      <c r="D238" s="802" t="s">
        <v>973</v>
      </c>
      <c r="E238" s="803" t="s">
        <v>1032</v>
      </c>
      <c r="F238" s="885">
        <v>0.8</v>
      </c>
      <c r="G238" s="886">
        <v>0.2</v>
      </c>
      <c r="H238" s="886">
        <v>0.2</v>
      </c>
      <c r="I238" s="887">
        <v>3.3</v>
      </c>
      <c r="J238" s="885">
        <v>0.1</v>
      </c>
      <c r="K238" s="886">
        <v>0.1</v>
      </c>
      <c r="L238" s="886">
        <v>0</v>
      </c>
      <c r="M238" s="887">
        <v>0.6</v>
      </c>
      <c r="N238" s="885">
        <v>1.1000000000000001</v>
      </c>
      <c r="O238" s="886">
        <v>0.5</v>
      </c>
      <c r="P238" s="886">
        <v>0.6</v>
      </c>
      <c r="Q238" s="887">
        <v>-0.7</v>
      </c>
      <c r="R238" s="888">
        <v>0.23599999999999999</v>
      </c>
      <c r="S238" s="889">
        <v>0.10100000000000001</v>
      </c>
      <c r="T238" s="889">
        <v>0.08</v>
      </c>
      <c r="U238" s="890">
        <v>0.61099999999999999</v>
      </c>
      <c r="V238" s="891">
        <v>1E-3</v>
      </c>
      <c r="W238" s="892">
        <v>1E-3</v>
      </c>
      <c r="X238" s="892">
        <v>1E-3</v>
      </c>
      <c r="Y238" s="893">
        <v>1E-3</v>
      </c>
      <c r="Z238" s="891">
        <v>2E-3</v>
      </c>
      <c r="AA238" s="892">
        <v>4.0000000000000001E-3</v>
      </c>
      <c r="AB238" s="892">
        <v>4.0000000000000001E-3</v>
      </c>
      <c r="AC238" s="893">
        <v>2E-3</v>
      </c>
      <c r="AD238" s="891">
        <v>0.16500000000000001</v>
      </c>
      <c r="AE238" s="892">
        <v>7.0999999999999994E-2</v>
      </c>
      <c r="AF238" s="892">
        <v>5.6000000000000001E-2</v>
      </c>
      <c r="AG238" s="893">
        <v>0.26400000000000001</v>
      </c>
      <c r="AH238" s="788">
        <v>424</v>
      </c>
      <c r="AI238" s="789">
        <v>313</v>
      </c>
      <c r="AJ238" s="790">
        <v>287</v>
      </c>
    </row>
    <row r="239" spans="1:36" ht="12.75" customHeight="1" x14ac:dyDescent="0.2">
      <c r="A239" s="799" t="s">
        <v>1302</v>
      </c>
      <c r="B239" s="800" t="s">
        <v>294</v>
      </c>
      <c r="C239" s="801" t="s">
        <v>94</v>
      </c>
      <c r="D239" s="802" t="s">
        <v>979</v>
      </c>
      <c r="E239" s="803" t="s">
        <v>1034</v>
      </c>
      <c r="F239" s="885">
        <v>0.5</v>
      </c>
      <c r="G239" s="886">
        <v>0.2</v>
      </c>
      <c r="H239" s="886">
        <v>0.1</v>
      </c>
      <c r="I239" s="887">
        <v>1.7</v>
      </c>
      <c r="J239" s="885">
        <v>0.1</v>
      </c>
      <c r="K239" s="886">
        <v>0</v>
      </c>
      <c r="L239" s="886">
        <v>0</v>
      </c>
      <c r="M239" s="887">
        <v>0.4</v>
      </c>
      <c r="N239" s="885">
        <v>1</v>
      </c>
      <c r="O239" s="886">
        <v>0.7</v>
      </c>
      <c r="P239" s="886">
        <v>0.7</v>
      </c>
      <c r="Q239" s="887">
        <v>0.9</v>
      </c>
      <c r="R239" s="888">
        <v>0.111</v>
      </c>
      <c r="S239" s="889">
        <v>4.4999999999999998E-2</v>
      </c>
      <c r="T239" s="889">
        <v>9.2999999999999999E-2</v>
      </c>
      <c r="U239" s="890">
        <v>0.246</v>
      </c>
      <c r="V239" s="891">
        <v>3.0000000000000001E-3</v>
      </c>
      <c r="W239" s="892">
        <v>3.0000000000000001E-3</v>
      </c>
      <c r="X239" s="892">
        <v>3.0000000000000001E-3</v>
      </c>
      <c r="Y239" s="893">
        <v>3.0000000000000001E-3</v>
      </c>
      <c r="Z239" s="891">
        <v>4.0000000000000001E-3</v>
      </c>
      <c r="AA239" s="892">
        <v>6.0000000000000001E-3</v>
      </c>
      <c r="AB239" s="892">
        <v>6.0000000000000001E-3</v>
      </c>
      <c r="AC239" s="893">
        <v>4.0000000000000001E-3</v>
      </c>
      <c r="AD239" s="891">
        <v>8.8999999999999996E-2</v>
      </c>
      <c r="AE239" s="892">
        <v>3.5999999999999997E-2</v>
      </c>
      <c r="AF239" s="892">
        <v>7.2999999999999995E-2</v>
      </c>
      <c r="AG239" s="893">
        <v>0.13700000000000001</v>
      </c>
      <c r="AH239" s="788">
        <v>347</v>
      </c>
      <c r="AI239" s="789">
        <v>252</v>
      </c>
      <c r="AJ239" s="790">
        <v>229</v>
      </c>
    </row>
    <row r="240" spans="1:36" ht="12.75" customHeight="1" x14ac:dyDescent="0.2">
      <c r="A240" s="799" t="s">
        <v>1303</v>
      </c>
      <c r="B240" s="800" t="s">
        <v>294</v>
      </c>
      <c r="C240" s="801" t="s">
        <v>94</v>
      </c>
      <c r="D240" s="802" t="s">
        <v>985</v>
      </c>
      <c r="E240" s="803" t="s">
        <v>1036</v>
      </c>
      <c r="F240" s="885">
        <v>0.1</v>
      </c>
      <c r="G240" s="886">
        <v>0.1</v>
      </c>
      <c r="H240" s="886">
        <v>0</v>
      </c>
      <c r="I240" s="887">
        <v>2.1</v>
      </c>
      <c r="J240" s="885">
        <v>0</v>
      </c>
      <c r="K240" s="886">
        <v>0</v>
      </c>
      <c r="L240" s="886">
        <v>0</v>
      </c>
      <c r="M240" s="887">
        <v>0.1</v>
      </c>
      <c r="N240" s="885">
        <v>0.9</v>
      </c>
      <c r="O240" s="886">
        <v>0.7</v>
      </c>
      <c r="P240" s="886">
        <v>0.8</v>
      </c>
      <c r="Q240" s="887">
        <v>0.3</v>
      </c>
      <c r="R240" s="888">
        <v>3.1E-2</v>
      </c>
      <c r="S240" s="889">
        <v>2.5999999999999999E-2</v>
      </c>
      <c r="T240" s="889">
        <v>5.2999999999999999E-2</v>
      </c>
      <c r="U240" s="890">
        <v>9.2999999999999999E-2</v>
      </c>
      <c r="V240" s="891">
        <v>3.0000000000000001E-3</v>
      </c>
      <c r="W240" s="892">
        <v>3.0000000000000001E-3</v>
      </c>
      <c r="X240" s="892">
        <v>3.0000000000000001E-3</v>
      </c>
      <c r="Y240" s="893">
        <v>3.0000000000000001E-3</v>
      </c>
      <c r="Z240" s="891">
        <v>0.01</v>
      </c>
      <c r="AA240" s="892">
        <v>3.0000000000000001E-3</v>
      </c>
      <c r="AB240" s="892">
        <v>4.0000000000000001E-3</v>
      </c>
      <c r="AC240" s="893">
        <v>1.0999999999999999E-2</v>
      </c>
      <c r="AD240" s="891">
        <v>2.7E-2</v>
      </c>
      <c r="AE240" s="892">
        <v>2.1999999999999999E-2</v>
      </c>
      <c r="AF240" s="892">
        <v>4.2999999999999997E-2</v>
      </c>
      <c r="AG240" s="893">
        <v>4.1000000000000002E-2</v>
      </c>
      <c r="AH240" s="788">
        <v>309</v>
      </c>
      <c r="AI240" s="789">
        <v>218</v>
      </c>
      <c r="AJ240" s="790">
        <v>195</v>
      </c>
    </row>
    <row r="241" spans="1:36" ht="12.75" customHeight="1" x14ac:dyDescent="0.2">
      <c r="A241" s="799" t="s">
        <v>1304</v>
      </c>
      <c r="B241" s="800" t="s">
        <v>294</v>
      </c>
      <c r="C241" s="801" t="s">
        <v>94</v>
      </c>
      <c r="D241" s="802" t="s">
        <v>1305</v>
      </c>
      <c r="E241" s="803" t="s">
        <v>1036</v>
      </c>
      <c r="F241" s="885">
        <v>0.1</v>
      </c>
      <c r="G241" s="886">
        <v>0.1</v>
      </c>
      <c r="H241" s="886">
        <v>0</v>
      </c>
      <c r="I241" s="887">
        <v>2.1</v>
      </c>
      <c r="J241" s="885">
        <v>0</v>
      </c>
      <c r="K241" s="886">
        <v>0</v>
      </c>
      <c r="L241" s="886">
        <v>0</v>
      </c>
      <c r="M241" s="887">
        <v>0.1</v>
      </c>
      <c r="N241" s="885">
        <v>1</v>
      </c>
      <c r="O241" s="886">
        <v>0.7</v>
      </c>
      <c r="P241" s="886">
        <v>0.8</v>
      </c>
      <c r="Q241" s="887">
        <v>0.3</v>
      </c>
      <c r="R241" s="888">
        <v>0.02</v>
      </c>
      <c r="S241" s="889">
        <v>1.7000000000000001E-2</v>
      </c>
      <c r="T241" s="889">
        <v>3.4000000000000002E-2</v>
      </c>
      <c r="U241" s="890">
        <v>9.2999999999999999E-2</v>
      </c>
      <c r="V241" s="891">
        <v>3.0000000000000001E-3</v>
      </c>
      <c r="W241" s="892">
        <v>3.0000000000000001E-3</v>
      </c>
      <c r="X241" s="892">
        <v>3.0000000000000001E-3</v>
      </c>
      <c r="Y241" s="893">
        <v>3.0000000000000001E-3</v>
      </c>
      <c r="Z241" s="891">
        <v>0.01</v>
      </c>
      <c r="AA241" s="892">
        <v>3.0000000000000001E-3</v>
      </c>
      <c r="AB241" s="892">
        <v>4.0000000000000001E-3</v>
      </c>
      <c r="AC241" s="893">
        <v>1.0999999999999999E-2</v>
      </c>
      <c r="AD241" s="891">
        <v>1.6E-2</v>
      </c>
      <c r="AE241" s="892">
        <v>1.2999999999999999E-2</v>
      </c>
      <c r="AF241" s="892">
        <v>2.5999999999999999E-2</v>
      </c>
      <c r="AG241" s="893">
        <v>2.4E-2</v>
      </c>
      <c r="AH241" s="788">
        <v>242</v>
      </c>
      <c r="AI241" s="789">
        <v>180</v>
      </c>
      <c r="AJ241" s="790">
        <v>164</v>
      </c>
    </row>
    <row r="242" spans="1:36" ht="12.75" customHeight="1" x14ac:dyDescent="0.2">
      <c r="A242" s="799" t="s">
        <v>1306</v>
      </c>
      <c r="B242" s="800" t="s">
        <v>294</v>
      </c>
      <c r="C242" s="801" t="s">
        <v>94</v>
      </c>
      <c r="D242" s="802" t="s">
        <v>991</v>
      </c>
      <c r="E242" s="803" t="s">
        <v>1038</v>
      </c>
      <c r="F242" s="885">
        <v>0.4</v>
      </c>
      <c r="G242" s="886">
        <v>0.1</v>
      </c>
      <c r="H242" s="886">
        <v>0</v>
      </c>
      <c r="I242" s="887">
        <v>1.4</v>
      </c>
      <c r="J242" s="885">
        <v>0</v>
      </c>
      <c r="K242" s="886">
        <v>0</v>
      </c>
      <c r="L242" s="886">
        <v>0</v>
      </c>
      <c r="M242" s="887">
        <v>0.1</v>
      </c>
      <c r="N242" s="885">
        <v>0.4</v>
      </c>
      <c r="O242" s="886">
        <v>0.4</v>
      </c>
      <c r="P242" s="886">
        <v>0.5</v>
      </c>
      <c r="Q242" s="887">
        <v>0.1</v>
      </c>
      <c r="R242" s="888">
        <v>3.3000000000000002E-2</v>
      </c>
      <c r="S242" s="889">
        <v>1.6E-2</v>
      </c>
      <c r="T242" s="889">
        <v>3.5000000000000003E-2</v>
      </c>
      <c r="U242" s="890">
        <v>3.6999999999999998E-2</v>
      </c>
      <c r="V242" s="891">
        <v>2E-3</v>
      </c>
      <c r="W242" s="892">
        <v>2E-3</v>
      </c>
      <c r="X242" s="892">
        <v>2E-3</v>
      </c>
      <c r="Y242" s="893">
        <v>2E-3</v>
      </c>
      <c r="Z242" s="891">
        <v>0.01</v>
      </c>
      <c r="AA242" s="892">
        <v>3.0000000000000001E-3</v>
      </c>
      <c r="AB242" s="892">
        <v>4.0000000000000001E-3</v>
      </c>
      <c r="AC242" s="893">
        <v>1.0999999999999999E-2</v>
      </c>
      <c r="AD242" s="891">
        <v>2.5999999999999999E-2</v>
      </c>
      <c r="AE242" s="892">
        <v>1.2999999999999999E-2</v>
      </c>
      <c r="AF242" s="892">
        <v>3.3000000000000002E-2</v>
      </c>
      <c r="AG242" s="893">
        <v>4.1000000000000002E-2</v>
      </c>
      <c r="AH242" s="788">
        <v>286</v>
      </c>
      <c r="AI242" s="789">
        <v>200</v>
      </c>
      <c r="AJ242" s="790">
        <v>178</v>
      </c>
    </row>
    <row r="243" spans="1:36" ht="12.75" customHeight="1" x14ac:dyDescent="0.2">
      <c r="A243" s="799" t="s">
        <v>1307</v>
      </c>
      <c r="B243" s="800" t="s">
        <v>294</v>
      </c>
      <c r="C243" s="801" t="s">
        <v>94</v>
      </c>
      <c r="D243" s="802" t="s">
        <v>1308</v>
      </c>
      <c r="E243" s="803" t="s">
        <v>1038</v>
      </c>
      <c r="F243" s="885">
        <v>0.4</v>
      </c>
      <c r="G243" s="886">
        <v>0.1</v>
      </c>
      <c r="H243" s="886">
        <v>0</v>
      </c>
      <c r="I243" s="887">
        <v>1.4</v>
      </c>
      <c r="J243" s="885">
        <v>0</v>
      </c>
      <c r="K243" s="886">
        <v>0</v>
      </c>
      <c r="L243" s="886">
        <v>0</v>
      </c>
      <c r="M243" s="887">
        <v>0.1</v>
      </c>
      <c r="N243" s="885">
        <v>0.5</v>
      </c>
      <c r="O243" s="886">
        <v>0.4</v>
      </c>
      <c r="P243" s="886">
        <v>0.5</v>
      </c>
      <c r="Q243" s="887">
        <v>0.1</v>
      </c>
      <c r="R243" s="888">
        <v>1E-3</v>
      </c>
      <c r="S243" s="889">
        <v>2E-3</v>
      </c>
      <c r="T243" s="889">
        <v>2E-3</v>
      </c>
      <c r="U243" s="890">
        <v>3.6999999999999998E-2</v>
      </c>
      <c r="V243" s="891">
        <v>2E-3</v>
      </c>
      <c r="W243" s="892">
        <v>2E-3</v>
      </c>
      <c r="X243" s="892">
        <v>2E-3</v>
      </c>
      <c r="Y243" s="893">
        <v>2E-3</v>
      </c>
      <c r="Z243" s="891">
        <v>0.01</v>
      </c>
      <c r="AA243" s="892">
        <v>3.0000000000000001E-3</v>
      </c>
      <c r="AB243" s="892">
        <v>4.0000000000000001E-3</v>
      </c>
      <c r="AC243" s="893">
        <v>1.0999999999999999E-2</v>
      </c>
      <c r="AD243" s="891">
        <v>1E-3</v>
      </c>
      <c r="AE243" s="892">
        <v>1E-3</v>
      </c>
      <c r="AF243" s="892">
        <v>1E-3</v>
      </c>
      <c r="AG243" s="893">
        <v>1E-3</v>
      </c>
      <c r="AH243" s="788">
        <v>245</v>
      </c>
      <c r="AI243" s="789">
        <v>182</v>
      </c>
      <c r="AJ243" s="790">
        <v>167</v>
      </c>
    </row>
    <row r="244" spans="1:36" ht="12.75" customHeight="1" x14ac:dyDescent="0.2">
      <c r="A244" s="799" t="s">
        <v>1309</v>
      </c>
      <c r="B244" s="800" t="s">
        <v>294</v>
      </c>
      <c r="C244" s="801" t="s">
        <v>94</v>
      </c>
      <c r="D244" s="802" t="s">
        <v>1310</v>
      </c>
      <c r="E244" s="803" t="s">
        <v>1038</v>
      </c>
      <c r="F244" s="885">
        <v>0.4</v>
      </c>
      <c r="G244" s="886">
        <v>0.1</v>
      </c>
      <c r="H244" s="886">
        <v>0</v>
      </c>
      <c r="I244" s="887">
        <v>1.4</v>
      </c>
      <c r="J244" s="885">
        <v>0</v>
      </c>
      <c r="K244" s="886">
        <v>0</v>
      </c>
      <c r="L244" s="886">
        <v>0</v>
      </c>
      <c r="M244" s="887">
        <v>0.1</v>
      </c>
      <c r="N244" s="885">
        <v>0.5</v>
      </c>
      <c r="O244" s="886">
        <v>0.4</v>
      </c>
      <c r="P244" s="886">
        <v>0.5</v>
      </c>
      <c r="Q244" s="887">
        <v>0.1</v>
      </c>
      <c r="R244" s="888">
        <v>2.1000000000000001E-2</v>
      </c>
      <c r="S244" s="889">
        <v>1.0999999999999999E-2</v>
      </c>
      <c r="T244" s="889">
        <v>2.3E-2</v>
      </c>
      <c r="U244" s="890">
        <v>3.6999999999999998E-2</v>
      </c>
      <c r="V244" s="891">
        <v>2E-3</v>
      </c>
      <c r="W244" s="892">
        <v>2E-3</v>
      </c>
      <c r="X244" s="892">
        <v>2E-3</v>
      </c>
      <c r="Y244" s="893">
        <v>2E-3</v>
      </c>
      <c r="Z244" s="891">
        <v>0.01</v>
      </c>
      <c r="AA244" s="892">
        <v>3.0000000000000001E-3</v>
      </c>
      <c r="AB244" s="892">
        <v>4.0000000000000001E-3</v>
      </c>
      <c r="AC244" s="893">
        <v>1.0999999999999999E-2</v>
      </c>
      <c r="AD244" s="891">
        <v>1.7000000000000001E-2</v>
      </c>
      <c r="AE244" s="892">
        <v>8.0000000000000002E-3</v>
      </c>
      <c r="AF244" s="892">
        <v>2.1999999999999999E-2</v>
      </c>
      <c r="AG244" s="893">
        <v>2.7E-2</v>
      </c>
      <c r="AH244" s="788">
        <v>218</v>
      </c>
      <c r="AI244" s="789">
        <v>161</v>
      </c>
      <c r="AJ244" s="790">
        <v>147</v>
      </c>
    </row>
    <row r="245" spans="1:36" ht="12.75" customHeight="1" x14ac:dyDescent="0.2">
      <c r="A245" s="799" t="s">
        <v>1311</v>
      </c>
      <c r="B245" s="800" t="s">
        <v>294</v>
      </c>
      <c r="C245" s="801" t="s">
        <v>94</v>
      </c>
      <c r="D245" s="802" t="s">
        <v>953</v>
      </c>
      <c r="E245" s="803" t="s">
        <v>1040</v>
      </c>
      <c r="F245" s="885">
        <v>0</v>
      </c>
      <c r="G245" s="886">
        <v>0</v>
      </c>
      <c r="H245" s="886">
        <v>0</v>
      </c>
      <c r="I245" s="887">
        <v>1.4</v>
      </c>
      <c r="J245" s="885">
        <v>0.1</v>
      </c>
      <c r="K245" s="886">
        <v>0.1</v>
      </c>
      <c r="L245" s="886">
        <v>0.1</v>
      </c>
      <c r="M245" s="887">
        <v>0.1</v>
      </c>
      <c r="N245" s="885">
        <v>0.7</v>
      </c>
      <c r="O245" s="886">
        <v>0.6</v>
      </c>
      <c r="P245" s="886">
        <v>0.6</v>
      </c>
      <c r="Q245" s="887">
        <v>0.1</v>
      </c>
      <c r="R245" s="888">
        <v>1E-3</v>
      </c>
      <c r="S245" s="889">
        <v>1E-3</v>
      </c>
      <c r="T245" s="889">
        <v>2E-3</v>
      </c>
      <c r="U245" s="890">
        <v>1E-3</v>
      </c>
      <c r="V245" s="891">
        <v>2E-3</v>
      </c>
      <c r="W245" s="892">
        <v>2E-3</v>
      </c>
      <c r="X245" s="892">
        <v>2E-3</v>
      </c>
      <c r="Y245" s="893">
        <v>2E-3</v>
      </c>
      <c r="Z245" s="891">
        <v>0.01</v>
      </c>
      <c r="AA245" s="892">
        <v>3.0000000000000001E-3</v>
      </c>
      <c r="AB245" s="892">
        <v>4.0000000000000001E-3</v>
      </c>
      <c r="AC245" s="893">
        <v>1.0999999999999999E-2</v>
      </c>
      <c r="AD245" s="891">
        <v>1E-3</v>
      </c>
      <c r="AE245" s="892">
        <v>0</v>
      </c>
      <c r="AF245" s="892">
        <v>1E-3</v>
      </c>
      <c r="AG245" s="893">
        <v>1E-3</v>
      </c>
      <c r="AH245" s="788">
        <v>203</v>
      </c>
      <c r="AI245" s="789">
        <v>150</v>
      </c>
      <c r="AJ245" s="790">
        <v>137</v>
      </c>
    </row>
    <row r="246" spans="1:36" ht="12.75" customHeight="1" x14ac:dyDescent="0.2">
      <c r="A246" s="799" t="s">
        <v>1312</v>
      </c>
      <c r="B246" s="800" t="s">
        <v>294</v>
      </c>
      <c r="C246" s="801" t="s">
        <v>94</v>
      </c>
      <c r="D246" s="802" t="s">
        <v>1313</v>
      </c>
      <c r="E246" s="803" t="s">
        <v>1045</v>
      </c>
      <c r="F246" s="885">
        <v>2.2999999999999998</v>
      </c>
      <c r="G246" s="886">
        <v>0.9</v>
      </c>
      <c r="H246" s="886">
        <v>2.5</v>
      </c>
      <c r="I246" s="887">
        <v>3.8</v>
      </c>
      <c r="J246" s="885">
        <v>0.6</v>
      </c>
      <c r="K246" s="886">
        <v>0.2</v>
      </c>
      <c r="L246" s="886">
        <v>0.2</v>
      </c>
      <c r="M246" s="887">
        <v>1.1000000000000001</v>
      </c>
      <c r="N246" s="885">
        <v>0.9</v>
      </c>
      <c r="O246" s="886">
        <v>0.6</v>
      </c>
      <c r="P246" s="886">
        <v>1.5</v>
      </c>
      <c r="Q246" s="887">
        <v>1.5</v>
      </c>
      <c r="R246" s="888">
        <v>0.98599999999999999</v>
      </c>
      <c r="S246" s="889">
        <v>0.50700000000000001</v>
      </c>
      <c r="T246" s="889">
        <v>0.39100000000000001</v>
      </c>
      <c r="U246" s="890">
        <v>1.595</v>
      </c>
      <c r="V246" s="891">
        <v>1E-3</v>
      </c>
      <c r="W246" s="892">
        <v>1E-3</v>
      </c>
      <c r="X246" s="892">
        <v>1E-3</v>
      </c>
      <c r="Y246" s="893">
        <v>1E-3</v>
      </c>
      <c r="Z246" s="891">
        <v>0</v>
      </c>
      <c r="AA246" s="892">
        <v>0</v>
      </c>
      <c r="AB246" s="892">
        <v>0</v>
      </c>
      <c r="AC246" s="893">
        <v>0</v>
      </c>
      <c r="AD246" s="891">
        <v>0.54300000000000004</v>
      </c>
      <c r="AE246" s="892">
        <v>0.27900000000000003</v>
      </c>
      <c r="AF246" s="892">
        <v>0.20799999999999999</v>
      </c>
      <c r="AG246" s="893">
        <v>0.84199999999999997</v>
      </c>
      <c r="AH246" s="788">
        <v>155</v>
      </c>
      <c r="AI246" s="789">
        <v>122</v>
      </c>
      <c r="AJ246" s="790">
        <v>115</v>
      </c>
    </row>
    <row r="247" spans="1:36" ht="12.75" customHeight="1" x14ac:dyDescent="0.2">
      <c r="A247" s="799" t="s">
        <v>1314</v>
      </c>
      <c r="B247" s="800" t="s">
        <v>294</v>
      </c>
      <c r="C247" s="801" t="s">
        <v>94</v>
      </c>
      <c r="D247" s="802" t="s">
        <v>1210</v>
      </c>
      <c r="E247" s="803" t="s">
        <v>1045</v>
      </c>
      <c r="F247" s="885">
        <v>2.6</v>
      </c>
      <c r="G247" s="886">
        <v>0.9</v>
      </c>
      <c r="H247" s="886">
        <v>2.5</v>
      </c>
      <c r="I247" s="887">
        <v>4.3</v>
      </c>
      <c r="J247" s="885">
        <v>0.7</v>
      </c>
      <c r="K247" s="886">
        <v>0.2</v>
      </c>
      <c r="L247" s="886">
        <v>0.2</v>
      </c>
      <c r="M247" s="887">
        <v>1.4</v>
      </c>
      <c r="N247" s="885">
        <v>1.1000000000000001</v>
      </c>
      <c r="O247" s="886">
        <v>0.7</v>
      </c>
      <c r="P247" s="886">
        <v>1.5</v>
      </c>
      <c r="Q247" s="887">
        <v>1.9</v>
      </c>
      <c r="R247" s="888">
        <v>0.98599999999999999</v>
      </c>
      <c r="S247" s="889">
        <v>0.50700000000000001</v>
      </c>
      <c r="T247" s="889">
        <v>0.39100000000000001</v>
      </c>
      <c r="U247" s="890">
        <v>1.595</v>
      </c>
      <c r="V247" s="891">
        <v>1E-3</v>
      </c>
      <c r="W247" s="892">
        <v>1E-3</v>
      </c>
      <c r="X247" s="892">
        <v>1E-3</v>
      </c>
      <c r="Y247" s="893">
        <v>1E-3</v>
      </c>
      <c r="Z247" s="891">
        <v>0</v>
      </c>
      <c r="AA247" s="892">
        <v>0</v>
      </c>
      <c r="AB247" s="892">
        <v>0</v>
      </c>
      <c r="AC247" s="893">
        <v>0</v>
      </c>
      <c r="AD247" s="891">
        <v>0.54300000000000004</v>
      </c>
      <c r="AE247" s="892">
        <v>0.27900000000000003</v>
      </c>
      <c r="AF247" s="892">
        <v>0.20799999999999999</v>
      </c>
      <c r="AG247" s="893">
        <v>0.84199999999999997</v>
      </c>
      <c r="AH247" s="788">
        <v>173</v>
      </c>
      <c r="AI247" s="789">
        <v>128</v>
      </c>
      <c r="AJ247" s="790">
        <v>117</v>
      </c>
    </row>
    <row r="248" spans="1:36" ht="12.75" customHeight="1" x14ac:dyDescent="0.2">
      <c r="A248" s="799" t="s">
        <v>1315</v>
      </c>
      <c r="B248" s="800" t="s">
        <v>294</v>
      </c>
      <c r="C248" s="801" t="s">
        <v>94</v>
      </c>
      <c r="D248" s="802" t="s">
        <v>1316</v>
      </c>
      <c r="E248" s="803" t="s">
        <v>1045</v>
      </c>
      <c r="F248" s="885">
        <v>3.2</v>
      </c>
      <c r="G248" s="886">
        <v>1.2</v>
      </c>
      <c r="H248" s="886">
        <v>2.5</v>
      </c>
      <c r="I248" s="887">
        <v>5.3</v>
      </c>
      <c r="J248" s="885">
        <v>0.9</v>
      </c>
      <c r="K248" s="886">
        <v>0.2</v>
      </c>
      <c r="L248" s="886">
        <v>0.2</v>
      </c>
      <c r="M248" s="887">
        <v>1.7</v>
      </c>
      <c r="N248" s="885">
        <v>1.4</v>
      </c>
      <c r="O248" s="886">
        <v>0.9</v>
      </c>
      <c r="P248" s="886">
        <v>1.5</v>
      </c>
      <c r="Q248" s="887">
        <v>2.4</v>
      </c>
      <c r="R248" s="888">
        <v>0.98599999999999999</v>
      </c>
      <c r="S248" s="889">
        <v>0.50700000000000001</v>
      </c>
      <c r="T248" s="889">
        <v>0.39100000000000001</v>
      </c>
      <c r="U248" s="890">
        <v>1.595</v>
      </c>
      <c r="V248" s="891">
        <v>1E-3</v>
      </c>
      <c r="W248" s="892">
        <v>1E-3</v>
      </c>
      <c r="X248" s="892">
        <v>1E-3</v>
      </c>
      <c r="Y248" s="893">
        <v>1E-3</v>
      </c>
      <c r="Z248" s="891">
        <v>0</v>
      </c>
      <c r="AA248" s="892">
        <v>0</v>
      </c>
      <c r="AB248" s="892">
        <v>0</v>
      </c>
      <c r="AC248" s="893">
        <v>0</v>
      </c>
      <c r="AD248" s="891">
        <v>0.54300000000000004</v>
      </c>
      <c r="AE248" s="892">
        <v>0.27900000000000003</v>
      </c>
      <c r="AF248" s="892">
        <v>0.20799999999999999</v>
      </c>
      <c r="AG248" s="893">
        <v>0.84199999999999997</v>
      </c>
      <c r="AH248" s="788">
        <v>420</v>
      </c>
      <c r="AI248" s="789">
        <v>314</v>
      </c>
      <c r="AJ248" s="790">
        <v>288</v>
      </c>
    </row>
    <row r="249" spans="1:36" ht="12.75" customHeight="1" x14ac:dyDescent="0.2">
      <c r="A249" s="799" t="s">
        <v>1317</v>
      </c>
      <c r="B249" s="800" t="s">
        <v>294</v>
      </c>
      <c r="C249" s="801" t="s">
        <v>1004</v>
      </c>
      <c r="D249" s="802" t="s">
        <v>420</v>
      </c>
      <c r="E249" s="803" t="s">
        <v>324</v>
      </c>
      <c r="F249" s="885">
        <v>0</v>
      </c>
      <c r="G249" s="886">
        <v>0</v>
      </c>
      <c r="H249" s="886">
        <v>0</v>
      </c>
      <c r="I249" s="887">
        <v>0</v>
      </c>
      <c r="J249" s="885">
        <v>0</v>
      </c>
      <c r="K249" s="886">
        <v>0</v>
      </c>
      <c r="L249" s="886">
        <v>0</v>
      </c>
      <c r="M249" s="887">
        <v>0</v>
      </c>
      <c r="N249" s="885">
        <v>0</v>
      </c>
      <c r="O249" s="886">
        <v>0</v>
      </c>
      <c r="P249" s="886">
        <v>0</v>
      </c>
      <c r="Q249" s="887">
        <v>0</v>
      </c>
      <c r="R249" s="888">
        <v>0</v>
      </c>
      <c r="S249" s="889">
        <v>0</v>
      </c>
      <c r="T249" s="889">
        <v>0</v>
      </c>
      <c r="U249" s="890">
        <v>0</v>
      </c>
      <c r="V249" s="891">
        <v>0</v>
      </c>
      <c r="W249" s="892">
        <v>0</v>
      </c>
      <c r="X249" s="892">
        <v>0</v>
      </c>
      <c r="Y249" s="893">
        <v>0</v>
      </c>
      <c r="Z249" s="891">
        <v>0</v>
      </c>
      <c r="AA249" s="892">
        <v>0</v>
      </c>
      <c r="AB249" s="892">
        <v>0</v>
      </c>
      <c r="AC249" s="893">
        <v>0</v>
      </c>
      <c r="AD249" s="891">
        <v>0</v>
      </c>
      <c r="AE249" s="892">
        <v>0</v>
      </c>
      <c r="AF249" s="892">
        <v>0</v>
      </c>
      <c r="AG249" s="893">
        <v>0</v>
      </c>
      <c r="AH249" s="788">
        <v>0</v>
      </c>
      <c r="AI249" s="789">
        <v>0</v>
      </c>
      <c r="AJ249" s="790">
        <v>0</v>
      </c>
    </row>
    <row r="250" spans="1:36" ht="12.75" customHeight="1" x14ac:dyDescent="0.2">
      <c r="A250" s="799" t="s">
        <v>1318</v>
      </c>
      <c r="B250" s="800" t="s">
        <v>294</v>
      </c>
      <c r="C250" s="801" t="s">
        <v>1007</v>
      </c>
      <c r="D250" s="802" t="s">
        <v>420</v>
      </c>
      <c r="E250" s="803" t="s">
        <v>324</v>
      </c>
      <c r="F250" s="885">
        <v>0</v>
      </c>
      <c r="G250" s="886">
        <v>0</v>
      </c>
      <c r="H250" s="886">
        <v>0</v>
      </c>
      <c r="I250" s="887">
        <v>0</v>
      </c>
      <c r="J250" s="885">
        <v>0</v>
      </c>
      <c r="K250" s="886">
        <v>0</v>
      </c>
      <c r="L250" s="886">
        <v>0</v>
      </c>
      <c r="M250" s="887">
        <v>0</v>
      </c>
      <c r="N250" s="885">
        <v>0</v>
      </c>
      <c r="O250" s="886">
        <v>0</v>
      </c>
      <c r="P250" s="886">
        <v>0</v>
      </c>
      <c r="Q250" s="887">
        <v>0</v>
      </c>
      <c r="R250" s="888">
        <v>0</v>
      </c>
      <c r="S250" s="889">
        <v>0</v>
      </c>
      <c r="T250" s="889">
        <v>0</v>
      </c>
      <c r="U250" s="890">
        <v>0</v>
      </c>
      <c r="V250" s="891">
        <v>0</v>
      </c>
      <c r="W250" s="892">
        <v>0</v>
      </c>
      <c r="X250" s="892">
        <v>0</v>
      </c>
      <c r="Y250" s="893">
        <v>0</v>
      </c>
      <c r="Z250" s="891">
        <v>0</v>
      </c>
      <c r="AA250" s="892">
        <v>0</v>
      </c>
      <c r="AB250" s="892">
        <v>0</v>
      </c>
      <c r="AC250" s="893">
        <v>0</v>
      </c>
      <c r="AD250" s="891">
        <v>0</v>
      </c>
      <c r="AE250" s="892">
        <v>0</v>
      </c>
      <c r="AF250" s="892">
        <v>0</v>
      </c>
      <c r="AG250" s="893">
        <v>0</v>
      </c>
      <c r="AH250" s="788">
        <v>0</v>
      </c>
      <c r="AI250" s="789">
        <v>0</v>
      </c>
      <c r="AJ250" s="790">
        <v>0</v>
      </c>
    </row>
    <row r="251" spans="1:36" ht="12.75" customHeight="1" x14ac:dyDescent="0.2">
      <c r="A251" s="799" t="s">
        <v>1319</v>
      </c>
      <c r="B251" s="800" t="s">
        <v>294</v>
      </c>
      <c r="C251" s="801" t="s">
        <v>34</v>
      </c>
      <c r="D251" s="802" t="s">
        <v>1049</v>
      </c>
      <c r="E251" s="803" t="s">
        <v>1010</v>
      </c>
      <c r="F251" s="885">
        <v>3.2</v>
      </c>
      <c r="G251" s="886">
        <v>1.3</v>
      </c>
      <c r="H251" s="886">
        <v>1.1000000000000001</v>
      </c>
      <c r="I251" s="887">
        <v>5.8</v>
      </c>
      <c r="J251" s="885">
        <v>1.1000000000000001</v>
      </c>
      <c r="K251" s="886">
        <v>0.8</v>
      </c>
      <c r="L251" s="886">
        <v>1.8</v>
      </c>
      <c r="M251" s="887">
        <v>2</v>
      </c>
      <c r="N251" s="885">
        <v>1.2</v>
      </c>
      <c r="O251" s="886">
        <v>1.1000000000000001</v>
      </c>
      <c r="P251" s="886">
        <v>2.1</v>
      </c>
      <c r="Q251" s="887">
        <v>2.1</v>
      </c>
      <c r="R251" s="888">
        <v>2.7E-2</v>
      </c>
      <c r="S251" s="889">
        <v>2.1000000000000001E-2</v>
      </c>
      <c r="T251" s="889">
        <v>4.4999999999999998E-2</v>
      </c>
      <c r="U251" s="890">
        <v>2.7E-2</v>
      </c>
      <c r="V251" s="891">
        <v>2E-3</v>
      </c>
      <c r="W251" s="892">
        <v>2E-3</v>
      </c>
      <c r="X251" s="892">
        <v>2E-3</v>
      </c>
      <c r="Y251" s="893">
        <v>2E-3</v>
      </c>
      <c r="Z251" s="891">
        <v>0</v>
      </c>
      <c r="AA251" s="892">
        <v>0</v>
      </c>
      <c r="AB251" s="892">
        <v>0</v>
      </c>
      <c r="AC251" s="893">
        <v>0</v>
      </c>
      <c r="AD251" s="891">
        <v>5.0000000000000001E-3</v>
      </c>
      <c r="AE251" s="892">
        <v>4.0000000000000001E-3</v>
      </c>
      <c r="AF251" s="892">
        <v>8.9999999999999993E-3</v>
      </c>
      <c r="AG251" s="893">
        <v>0.01</v>
      </c>
      <c r="AH251" s="788">
        <v>192</v>
      </c>
      <c r="AI251" s="789">
        <v>121</v>
      </c>
      <c r="AJ251" s="790">
        <v>151</v>
      </c>
    </row>
    <row r="252" spans="1:36" ht="12.75" customHeight="1" x14ac:dyDescent="0.2">
      <c r="A252" s="799" t="s">
        <v>1320</v>
      </c>
      <c r="B252" s="800" t="s">
        <v>294</v>
      </c>
      <c r="C252" s="801" t="s">
        <v>34</v>
      </c>
      <c r="D252" s="802" t="s">
        <v>1210</v>
      </c>
      <c r="E252" s="803" t="s">
        <v>1010</v>
      </c>
      <c r="F252" s="885">
        <v>3.6</v>
      </c>
      <c r="G252" s="886">
        <v>1.5</v>
      </c>
      <c r="H252" s="886">
        <v>1.3</v>
      </c>
      <c r="I252" s="887">
        <v>6.5</v>
      </c>
      <c r="J252" s="885">
        <v>1.4</v>
      </c>
      <c r="K252" s="886">
        <v>1</v>
      </c>
      <c r="L252" s="886">
        <v>2</v>
      </c>
      <c r="M252" s="887">
        <v>2.6</v>
      </c>
      <c r="N252" s="885">
        <v>1.4</v>
      </c>
      <c r="O252" s="886">
        <v>1.3</v>
      </c>
      <c r="P252" s="886">
        <v>2.2999999999999998</v>
      </c>
      <c r="Q252" s="887">
        <v>2.5</v>
      </c>
      <c r="R252" s="888">
        <v>2.4E-2</v>
      </c>
      <c r="S252" s="889">
        <v>1.9E-2</v>
      </c>
      <c r="T252" s="889">
        <v>0.04</v>
      </c>
      <c r="U252" s="890">
        <v>2.4E-2</v>
      </c>
      <c r="V252" s="891">
        <v>2E-3</v>
      </c>
      <c r="W252" s="892">
        <v>2E-3</v>
      </c>
      <c r="X252" s="892">
        <v>2E-3</v>
      </c>
      <c r="Y252" s="893">
        <v>2E-3</v>
      </c>
      <c r="Z252" s="891">
        <v>0</v>
      </c>
      <c r="AA252" s="892">
        <v>0</v>
      </c>
      <c r="AB252" s="892">
        <v>0</v>
      </c>
      <c r="AC252" s="893">
        <v>0</v>
      </c>
      <c r="AD252" s="891">
        <v>5.0000000000000001E-3</v>
      </c>
      <c r="AE252" s="892">
        <v>4.0000000000000001E-3</v>
      </c>
      <c r="AF252" s="892">
        <v>8.0000000000000002E-3</v>
      </c>
      <c r="AG252" s="893">
        <v>8.9999999999999993E-3</v>
      </c>
      <c r="AH252" s="788">
        <v>216</v>
      </c>
      <c r="AI252" s="789">
        <v>137</v>
      </c>
      <c r="AJ252" s="790">
        <v>171</v>
      </c>
    </row>
    <row r="253" spans="1:36" ht="12.75" customHeight="1" x14ac:dyDescent="0.2">
      <c r="A253" s="799" t="s">
        <v>1321</v>
      </c>
      <c r="B253" s="800" t="s">
        <v>294</v>
      </c>
      <c r="C253" s="801" t="s">
        <v>34</v>
      </c>
      <c r="D253" s="802" t="s">
        <v>1051</v>
      </c>
      <c r="E253" s="803" t="s">
        <v>1010</v>
      </c>
      <c r="F253" s="885">
        <v>4.2</v>
      </c>
      <c r="G253" s="886">
        <v>1.8</v>
      </c>
      <c r="H253" s="886">
        <v>1.4</v>
      </c>
      <c r="I253" s="887">
        <v>7.6</v>
      </c>
      <c r="J253" s="885">
        <v>1.9</v>
      </c>
      <c r="K253" s="886">
        <v>1.4</v>
      </c>
      <c r="L253" s="886">
        <v>2.4</v>
      </c>
      <c r="M253" s="887">
        <v>3.5</v>
      </c>
      <c r="N253" s="885">
        <v>1.8</v>
      </c>
      <c r="O253" s="886">
        <v>1.7</v>
      </c>
      <c r="P253" s="886">
        <v>2.8</v>
      </c>
      <c r="Q253" s="887">
        <v>3.1</v>
      </c>
      <c r="R253" s="888">
        <v>2.1000000000000001E-2</v>
      </c>
      <c r="S253" s="889">
        <v>1.7000000000000001E-2</v>
      </c>
      <c r="T253" s="889">
        <v>3.5000000000000003E-2</v>
      </c>
      <c r="U253" s="890">
        <v>2.1000000000000001E-2</v>
      </c>
      <c r="V253" s="891">
        <v>2E-3</v>
      </c>
      <c r="W253" s="892">
        <v>2E-3</v>
      </c>
      <c r="X253" s="892">
        <v>2E-3</v>
      </c>
      <c r="Y253" s="893">
        <v>2E-3</v>
      </c>
      <c r="Z253" s="891">
        <v>0</v>
      </c>
      <c r="AA253" s="892">
        <v>0</v>
      </c>
      <c r="AB253" s="892">
        <v>0</v>
      </c>
      <c r="AC253" s="893">
        <v>0</v>
      </c>
      <c r="AD253" s="891">
        <v>4.0000000000000001E-3</v>
      </c>
      <c r="AE253" s="892">
        <v>3.0000000000000001E-3</v>
      </c>
      <c r="AF253" s="892">
        <v>7.0000000000000001E-3</v>
      </c>
      <c r="AG253" s="893">
        <v>8.0000000000000002E-3</v>
      </c>
      <c r="AH253" s="788">
        <v>300</v>
      </c>
      <c r="AI253" s="789">
        <v>197</v>
      </c>
      <c r="AJ253" s="790">
        <v>253</v>
      </c>
    </row>
    <row r="254" spans="1:36" ht="12.75" customHeight="1" x14ac:dyDescent="0.2">
      <c r="A254" s="799" t="s">
        <v>1322</v>
      </c>
      <c r="B254" s="800" t="s">
        <v>294</v>
      </c>
      <c r="C254" s="801" t="s">
        <v>34</v>
      </c>
      <c r="D254" s="802" t="s">
        <v>1049</v>
      </c>
      <c r="E254" s="803" t="s">
        <v>1012</v>
      </c>
      <c r="F254" s="885">
        <v>3.2</v>
      </c>
      <c r="G254" s="886">
        <v>1.3</v>
      </c>
      <c r="H254" s="886">
        <v>1.1000000000000001</v>
      </c>
      <c r="I254" s="887">
        <v>5.8</v>
      </c>
      <c r="J254" s="885">
        <v>1.1000000000000001</v>
      </c>
      <c r="K254" s="886">
        <v>0.8</v>
      </c>
      <c r="L254" s="886">
        <v>1.8</v>
      </c>
      <c r="M254" s="887">
        <v>2</v>
      </c>
      <c r="N254" s="885">
        <v>1.2</v>
      </c>
      <c r="O254" s="886">
        <v>1.1000000000000001</v>
      </c>
      <c r="P254" s="886">
        <v>2.1</v>
      </c>
      <c r="Q254" s="887">
        <v>2.1</v>
      </c>
      <c r="R254" s="888">
        <v>2.7E-2</v>
      </c>
      <c r="S254" s="889">
        <v>2.1000000000000001E-2</v>
      </c>
      <c r="T254" s="889">
        <v>4.4999999999999998E-2</v>
      </c>
      <c r="U254" s="890">
        <v>2.7E-2</v>
      </c>
      <c r="V254" s="891">
        <v>2E-3</v>
      </c>
      <c r="W254" s="892">
        <v>2E-3</v>
      </c>
      <c r="X254" s="892">
        <v>2E-3</v>
      </c>
      <c r="Y254" s="893">
        <v>2E-3</v>
      </c>
      <c r="Z254" s="891">
        <v>0</v>
      </c>
      <c r="AA254" s="892">
        <v>0</v>
      </c>
      <c r="AB254" s="892">
        <v>0</v>
      </c>
      <c r="AC254" s="893">
        <v>0</v>
      </c>
      <c r="AD254" s="891">
        <v>5.0000000000000001E-3</v>
      </c>
      <c r="AE254" s="892">
        <v>4.0000000000000001E-3</v>
      </c>
      <c r="AF254" s="892">
        <v>8.9999999999999993E-3</v>
      </c>
      <c r="AG254" s="893">
        <v>0.01</v>
      </c>
      <c r="AH254" s="788">
        <v>190</v>
      </c>
      <c r="AI254" s="789">
        <v>120</v>
      </c>
      <c r="AJ254" s="790">
        <v>150</v>
      </c>
    </row>
    <row r="255" spans="1:36" ht="12.75" customHeight="1" x14ac:dyDescent="0.2">
      <c r="A255" s="799" t="s">
        <v>1323</v>
      </c>
      <c r="B255" s="800" t="s">
        <v>294</v>
      </c>
      <c r="C255" s="801" t="s">
        <v>34</v>
      </c>
      <c r="D255" s="802" t="s">
        <v>1210</v>
      </c>
      <c r="E255" s="803" t="s">
        <v>1012</v>
      </c>
      <c r="F255" s="885">
        <v>3.6</v>
      </c>
      <c r="G255" s="886">
        <v>1.5</v>
      </c>
      <c r="H255" s="886">
        <v>1.3</v>
      </c>
      <c r="I255" s="887">
        <v>6.5</v>
      </c>
      <c r="J255" s="885">
        <v>1.4</v>
      </c>
      <c r="K255" s="886">
        <v>1</v>
      </c>
      <c r="L255" s="886">
        <v>2</v>
      </c>
      <c r="M255" s="887">
        <v>2.6</v>
      </c>
      <c r="N255" s="885">
        <v>1.4</v>
      </c>
      <c r="O255" s="886">
        <v>1.3</v>
      </c>
      <c r="P255" s="886">
        <v>2.2999999999999998</v>
      </c>
      <c r="Q255" s="887">
        <v>2.5</v>
      </c>
      <c r="R255" s="888">
        <v>2.4E-2</v>
      </c>
      <c r="S255" s="889">
        <v>1.9E-2</v>
      </c>
      <c r="T255" s="889">
        <v>0.04</v>
      </c>
      <c r="U255" s="890">
        <v>2.4E-2</v>
      </c>
      <c r="V255" s="891">
        <v>2E-3</v>
      </c>
      <c r="W255" s="892">
        <v>2E-3</v>
      </c>
      <c r="X255" s="892">
        <v>2E-3</v>
      </c>
      <c r="Y255" s="893">
        <v>2E-3</v>
      </c>
      <c r="Z255" s="891">
        <v>0</v>
      </c>
      <c r="AA255" s="892">
        <v>0</v>
      </c>
      <c r="AB255" s="892">
        <v>0</v>
      </c>
      <c r="AC255" s="893">
        <v>0</v>
      </c>
      <c r="AD255" s="891">
        <v>5.0000000000000001E-3</v>
      </c>
      <c r="AE255" s="892">
        <v>4.0000000000000001E-3</v>
      </c>
      <c r="AF255" s="892">
        <v>8.0000000000000002E-3</v>
      </c>
      <c r="AG255" s="893">
        <v>8.9999999999999993E-3</v>
      </c>
      <c r="AH255" s="788">
        <v>223</v>
      </c>
      <c r="AI255" s="789">
        <v>140</v>
      </c>
      <c r="AJ255" s="790">
        <v>175</v>
      </c>
    </row>
    <row r="256" spans="1:36" ht="12.75" customHeight="1" x14ac:dyDescent="0.2">
      <c r="A256" s="799" t="s">
        <v>1324</v>
      </c>
      <c r="B256" s="800" t="s">
        <v>294</v>
      </c>
      <c r="C256" s="801" t="s">
        <v>34</v>
      </c>
      <c r="D256" s="802" t="s">
        <v>1051</v>
      </c>
      <c r="E256" s="803" t="s">
        <v>1012</v>
      </c>
      <c r="F256" s="885">
        <v>4.2</v>
      </c>
      <c r="G256" s="886">
        <v>1.8</v>
      </c>
      <c r="H256" s="886">
        <v>1.4</v>
      </c>
      <c r="I256" s="887">
        <v>7.6</v>
      </c>
      <c r="J256" s="885">
        <v>1.9</v>
      </c>
      <c r="K256" s="886">
        <v>1.4</v>
      </c>
      <c r="L256" s="886">
        <v>2.4</v>
      </c>
      <c r="M256" s="887">
        <v>3.5</v>
      </c>
      <c r="N256" s="885">
        <v>1.8</v>
      </c>
      <c r="O256" s="886">
        <v>1.7</v>
      </c>
      <c r="P256" s="886">
        <v>2.8</v>
      </c>
      <c r="Q256" s="887">
        <v>3.1</v>
      </c>
      <c r="R256" s="888">
        <v>2.1000000000000001E-2</v>
      </c>
      <c r="S256" s="889">
        <v>1.7000000000000001E-2</v>
      </c>
      <c r="T256" s="889">
        <v>3.5000000000000003E-2</v>
      </c>
      <c r="U256" s="890">
        <v>2.1000000000000001E-2</v>
      </c>
      <c r="V256" s="891">
        <v>2E-3</v>
      </c>
      <c r="W256" s="892">
        <v>2E-3</v>
      </c>
      <c r="X256" s="892">
        <v>2E-3</v>
      </c>
      <c r="Y256" s="893">
        <v>2E-3</v>
      </c>
      <c r="Z256" s="891">
        <v>0</v>
      </c>
      <c r="AA256" s="892">
        <v>0</v>
      </c>
      <c r="AB256" s="892">
        <v>0</v>
      </c>
      <c r="AC256" s="893">
        <v>0</v>
      </c>
      <c r="AD256" s="891">
        <v>4.0000000000000001E-3</v>
      </c>
      <c r="AE256" s="892">
        <v>3.0000000000000001E-3</v>
      </c>
      <c r="AF256" s="892">
        <v>7.0000000000000001E-3</v>
      </c>
      <c r="AG256" s="893">
        <v>8.0000000000000002E-3</v>
      </c>
      <c r="AH256" s="788">
        <v>305</v>
      </c>
      <c r="AI256" s="789">
        <v>203</v>
      </c>
      <c r="AJ256" s="790">
        <v>266</v>
      </c>
    </row>
    <row r="257" spans="1:36" ht="12.75" customHeight="1" x14ac:dyDescent="0.2">
      <c r="A257" s="799" t="s">
        <v>1325</v>
      </c>
      <c r="B257" s="800" t="s">
        <v>294</v>
      </c>
      <c r="C257" s="801" t="s">
        <v>34</v>
      </c>
      <c r="D257" s="802" t="s">
        <v>1049</v>
      </c>
      <c r="E257" s="803" t="s">
        <v>1014</v>
      </c>
      <c r="F257" s="885">
        <v>3.2</v>
      </c>
      <c r="G257" s="886">
        <v>1.3</v>
      </c>
      <c r="H257" s="886">
        <v>1.1000000000000001</v>
      </c>
      <c r="I257" s="887">
        <v>5.8</v>
      </c>
      <c r="J257" s="885">
        <v>1.1000000000000001</v>
      </c>
      <c r="K257" s="886">
        <v>0.8</v>
      </c>
      <c r="L257" s="886">
        <v>1.8</v>
      </c>
      <c r="M257" s="887">
        <v>2</v>
      </c>
      <c r="N257" s="885">
        <v>1.2</v>
      </c>
      <c r="O257" s="886">
        <v>1.1000000000000001</v>
      </c>
      <c r="P257" s="886">
        <v>2.1</v>
      </c>
      <c r="Q257" s="887">
        <v>2.1</v>
      </c>
      <c r="R257" s="888">
        <v>2.7E-2</v>
      </c>
      <c r="S257" s="889">
        <v>2.1000000000000001E-2</v>
      </c>
      <c r="T257" s="889">
        <v>4.4999999999999998E-2</v>
      </c>
      <c r="U257" s="890">
        <v>2.7E-2</v>
      </c>
      <c r="V257" s="891">
        <v>2E-3</v>
      </c>
      <c r="W257" s="892">
        <v>2E-3</v>
      </c>
      <c r="X257" s="892">
        <v>2E-3</v>
      </c>
      <c r="Y257" s="893">
        <v>2E-3</v>
      </c>
      <c r="Z257" s="891">
        <v>0</v>
      </c>
      <c r="AA257" s="892">
        <v>0</v>
      </c>
      <c r="AB257" s="892">
        <v>0</v>
      </c>
      <c r="AC257" s="893">
        <v>0</v>
      </c>
      <c r="AD257" s="891">
        <v>5.0000000000000001E-3</v>
      </c>
      <c r="AE257" s="892">
        <v>4.0000000000000001E-3</v>
      </c>
      <c r="AF257" s="892">
        <v>8.9999999999999993E-3</v>
      </c>
      <c r="AG257" s="893">
        <v>0.01</v>
      </c>
      <c r="AH257" s="788">
        <v>199</v>
      </c>
      <c r="AI257" s="789">
        <v>126</v>
      </c>
      <c r="AJ257" s="790">
        <v>157</v>
      </c>
    </row>
    <row r="258" spans="1:36" ht="12.75" customHeight="1" x14ac:dyDescent="0.2">
      <c r="A258" s="799" t="s">
        <v>1326</v>
      </c>
      <c r="B258" s="800" t="s">
        <v>294</v>
      </c>
      <c r="C258" s="801" t="s">
        <v>34</v>
      </c>
      <c r="D258" s="802" t="s">
        <v>1210</v>
      </c>
      <c r="E258" s="803" t="s">
        <v>1014</v>
      </c>
      <c r="F258" s="885">
        <v>3.6</v>
      </c>
      <c r="G258" s="886">
        <v>1.5</v>
      </c>
      <c r="H258" s="886">
        <v>1.3</v>
      </c>
      <c r="I258" s="887">
        <v>6.5</v>
      </c>
      <c r="J258" s="885">
        <v>1.4</v>
      </c>
      <c r="K258" s="886">
        <v>1</v>
      </c>
      <c r="L258" s="886">
        <v>2</v>
      </c>
      <c r="M258" s="887">
        <v>2.6</v>
      </c>
      <c r="N258" s="885">
        <v>1.4</v>
      </c>
      <c r="O258" s="886">
        <v>1.3</v>
      </c>
      <c r="P258" s="886">
        <v>2.2999999999999998</v>
      </c>
      <c r="Q258" s="887">
        <v>2.5</v>
      </c>
      <c r="R258" s="888">
        <v>2.4E-2</v>
      </c>
      <c r="S258" s="889">
        <v>1.9E-2</v>
      </c>
      <c r="T258" s="889">
        <v>0.04</v>
      </c>
      <c r="U258" s="890">
        <v>2.4E-2</v>
      </c>
      <c r="V258" s="891">
        <v>2E-3</v>
      </c>
      <c r="W258" s="892">
        <v>2E-3</v>
      </c>
      <c r="X258" s="892">
        <v>2E-3</v>
      </c>
      <c r="Y258" s="893">
        <v>2E-3</v>
      </c>
      <c r="Z258" s="891">
        <v>0</v>
      </c>
      <c r="AA258" s="892">
        <v>0</v>
      </c>
      <c r="AB258" s="892">
        <v>0</v>
      </c>
      <c r="AC258" s="893">
        <v>0</v>
      </c>
      <c r="AD258" s="891">
        <v>5.0000000000000001E-3</v>
      </c>
      <c r="AE258" s="892">
        <v>4.0000000000000001E-3</v>
      </c>
      <c r="AF258" s="892">
        <v>8.0000000000000002E-3</v>
      </c>
      <c r="AG258" s="893">
        <v>8.9999999999999993E-3</v>
      </c>
      <c r="AH258" s="788">
        <v>219</v>
      </c>
      <c r="AI258" s="789">
        <v>138</v>
      </c>
      <c r="AJ258" s="790">
        <v>172</v>
      </c>
    </row>
    <row r="259" spans="1:36" ht="12.75" customHeight="1" x14ac:dyDescent="0.2">
      <c r="A259" s="799" t="s">
        <v>1327</v>
      </c>
      <c r="B259" s="800" t="s">
        <v>294</v>
      </c>
      <c r="C259" s="801" t="s">
        <v>34</v>
      </c>
      <c r="D259" s="802" t="s">
        <v>1051</v>
      </c>
      <c r="E259" s="803" t="s">
        <v>1014</v>
      </c>
      <c r="F259" s="885">
        <v>4.2</v>
      </c>
      <c r="G259" s="886">
        <v>1.8</v>
      </c>
      <c r="H259" s="886">
        <v>1.4</v>
      </c>
      <c r="I259" s="887">
        <v>7.6</v>
      </c>
      <c r="J259" s="885">
        <v>1.9</v>
      </c>
      <c r="K259" s="886">
        <v>1.4</v>
      </c>
      <c r="L259" s="886">
        <v>2.4</v>
      </c>
      <c r="M259" s="887">
        <v>3.5</v>
      </c>
      <c r="N259" s="885">
        <v>1.8</v>
      </c>
      <c r="O259" s="886">
        <v>1.7</v>
      </c>
      <c r="P259" s="886">
        <v>2.8</v>
      </c>
      <c r="Q259" s="887">
        <v>3.1</v>
      </c>
      <c r="R259" s="888">
        <v>2.1000000000000001E-2</v>
      </c>
      <c r="S259" s="889">
        <v>1.7000000000000001E-2</v>
      </c>
      <c r="T259" s="889">
        <v>3.5000000000000003E-2</v>
      </c>
      <c r="U259" s="890">
        <v>2.1000000000000001E-2</v>
      </c>
      <c r="V259" s="891">
        <v>2E-3</v>
      </c>
      <c r="W259" s="892">
        <v>2E-3</v>
      </c>
      <c r="X259" s="892">
        <v>2E-3</v>
      </c>
      <c r="Y259" s="893">
        <v>2E-3</v>
      </c>
      <c r="Z259" s="891">
        <v>0</v>
      </c>
      <c r="AA259" s="892">
        <v>0</v>
      </c>
      <c r="AB259" s="892">
        <v>0</v>
      </c>
      <c r="AC259" s="893">
        <v>0</v>
      </c>
      <c r="AD259" s="891">
        <v>4.0000000000000001E-3</v>
      </c>
      <c r="AE259" s="892">
        <v>3.0000000000000001E-3</v>
      </c>
      <c r="AF259" s="892">
        <v>7.0000000000000001E-3</v>
      </c>
      <c r="AG259" s="893">
        <v>8.0000000000000002E-3</v>
      </c>
      <c r="AH259" s="788">
        <v>301</v>
      </c>
      <c r="AI259" s="789">
        <v>187</v>
      </c>
      <c r="AJ259" s="790">
        <v>231</v>
      </c>
    </row>
    <row r="260" spans="1:36" ht="12.75" customHeight="1" x14ac:dyDescent="0.2">
      <c r="A260" s="799" t="s">
        <v>1328</v>
      </c>
      <c r="B260" s="800" t="s">
        <v>294</v>
      </c>
      <c r="C260" s="801" t="s">
        <v>34</v>
      </c>
      <c r="D260" s="802" t="s">
        <v>1049</v>
      </c>
      <c r="E260" s="803" t="s">
        <v>1016</v>
      </c>
      <c r="F260" s="885">
        <v>3.2</v>
      </c>
      <c r="G260" s="886">
        <v>1.3</v>
      </c>
      <c r="H260" s="886">
        <v>1.1000000000000001</v>
      </c>
      <c r="I260" s="887">
        <v>5.8</v>
      </c>
      <c r="J260" s="885">
        <v>1.1000000000000001</v>
      </c>
      <c r="K260" s="886">
        <v>0.8</v>
      </c>
      <c r="L260" s="886">
        <v>1.8</v>
      </c>
      <c r="M260" s="887">
        <v>2</v>
      </c>
      <c r="N260" s="885">
        <v>1.2</v>
      </c>
      <c r="O260" s="886">
        <v>1.1000000000000001</v>
      </c>
      <c r="P260" s="886">
        <v>2.1</v>
      </c>
      <c r="Q260" s="887">
        <v>2.1</v>
      </c>
      <c r="R260" s="888">
        <v>2.7E-2</v>
      </c>
      <c r="S260" s="889">
        <v>2.1000000000000001E-2</v>
      </c>
      <c r="T260" s="889">
        <v>4.4999999999999998E-2</v>
      </c>
      <c r="U260" s="890">
        <v>2.7E-2</v>
      </c>
      <c r="V260" s="891">
        <v>2E-3</v>
      </c>
      <c r="W260" s="892">
        <v>2E-3</v>
      </c>
      <c r="X260" s="892">
        <v>2E-3</v>
      </c>
      <c r="Y260" s="893">
        <v>2E-3</v>
      </c>
      <c r="Z260" s="891">
        <v>0</v>
      </c>
      <c r="AA260" s="892">
        <v>0</v>
      </c>
      <c r="AB260" s="892">
        <v>0</v>
      </c>
      <c r="AC260" s="893">
        <v>0</v>
      </c>
      <c r="AD260" s="891">
        <v>5.0000000000000001E-3</v>
      </c>
      <c r="AE260" s="892">
        <v>4.0000000000000001E-3</v>
      </c>
      <c r="AF260" s="892">
        <v>8.9999999999999993E-3</v>
      </c>
      <c r="AG260" s="893">
        <v>0.01</v>
      </c>
      <c r="AH260" s="788">
        <v>185</v>
      </c>
      <c r="AI260" s="789">
        <v>118</v>
      </c>
      <c r="AJ260" s="790">
        <v>148</v>
      </c>
    </row>
    <row r="261" spans="1:36" ht="12.75" customHeight="1" x14ac:dyDescent="0.2">
      <c r="A261" s="799" t="s">
        <v>1329</v>
      </c>
      <c r="B261" s="800" t="s">
        <v>294</v>
      </c>
      <c r="C261" s="801" t="s">
        <v>34</v>
      </c>
      <c r="D261" s="802" t="s">
        <v>1210</v>
      </c>
      <c r="E261" s="803" t="s">
        <v>1016</v>
      </c>
      <c r="F261" s="885">
        <v>3.6</v>
      </c>
      <c r="G261" s="886">
        <v>1.5</v>
      </c>
      <c r="H261" s="886">
        <v>1.3</v>
      </c>
      <c r="I261" s="887">
        <v>6.5</v>
      </c>
      <c r="J261" s="885">
        <v>1.4</v>
      </c>
      <c r="K261" s="886">
        <v>1</v>
      </c>
      <c r="L261" s="886">
        <v>2</v>
      </c>
      <c r="M261" s="887">
        <v>2.6</v>
      </c>
      <c r="N261" s="885">
        <v>1.4</v>
      </c>
      <c r="O261" s="886">
        <v>1.3</v>
      </c>
      <c r="P261" s="886">
        <v>2.2999999999999998</v>
      </c>
      <c r="Q261" s="887">
        <v>2.5</v>
      </c>
      <c r="R261" s="888">
        <v>2.4E-2</v>
      </c>
      <c r="S261" s="889">
        <v>1.9E-2</v>
      </c>
      <c r="T261" s="889">
        <v>0.04</v>
      </c>
      <c r="U261" s="890">
        <v>2.4E-2</v>
      </c>
      <c r="V261" s="891">
        <v>2E-3</v>
      </c>
      <c r="W261" s="892">
        <v>2E-3</v>
      </c>
      <c r="X261" s="892">
        <v>2E-3</v>
      </c>
      <c r="Y261" s="893">
        <v>2E-3</v>
      </c>
      <c r="Z261" s="891">
        <v>0</v>
      </c>
      <c r="AA261" s="892">
        <v>0</v>
      </c>
      <c r="AB261" s="892">
        <v>0</v>
      </c>
      <c r="AC261" s="893">
        <v>0</v>
      </c>
      <c r="AD261" s="891">
        <v>5.0000000000000001E-3</v>
      </c>
      <c r="AE261" s="892">
        <v>4.0000000000000001E-3</v>
      </c>
      <c r="AF261" s="892">
        <v>8.0000000000000002E-3</v>
      </c>
      <c r="AG261" s="893">
        <v>8.9999999999999993E-3</v>
      </c>
      <c r="AH261" s="788">
        <v>218</v>
      </c>
      <c r="AI261" s="789">
        <v>137</v>
      </c>
      <c r="AJ261" s="790">
        <v>170</v>
      </c>
    </row>
    <row r="262" spans="1:36" ht="12.75" customHeight="1" x14ac:dyDescent="0.2">
      <c r="A262" s="799" t="s">
        <v>1330</v>
      </c>
      <c r="B262" s="800" t="s">
        <v>294</v>
      </c>
      <c r="C262" s="801" t="s">
        <v>34</v>
      </c>
      <c r="D262" s="802" t="s">
        <v>1051</v>
      </c>
      <c r="E262" s="803" t="s">
        <v>1016</v>
      </c>
      <c r="F262" s="885">
        <v>4.2</v>
      </c>
      <c r="G262" s="886">
        <v>1.8</v>
      </c>
      <c r="H262" s="886">
        <v>1.4</v>
      </c>
      <c r="I262" s="887">
        <v>7.6</v>
      </c>
      <c r="J262" s="885">
        <v>1.9</v>
      </c>
      <c r="K262" s="886">
        <v>1.4</v>
      </c>
      <c r="L262" s="886">
        <v>2.4</v>
      </c>
      <c r="M262" s="887">
        <v>3.5</v>
      </c>
      <c r="N262" s="885">
        <v>1.8</v>
      </c>
      <c r="O262" s="886">
        <v>1.7</v>
      </c>
      <c r="P262" s="886">
        <v>2.8</v>
      </c>
      <c r="Q262" s="887">
        <v>3.1</v>
      </c>
      <c r="R262" s="888">
        <v>2.1000000000000001E-2</v>
      </c>
      <c r="S262" s="889">
        <v>1.7000000000000001E-2</v>
      </c>
      <c r="T262" s="889">
        <v>3.5000000000000003E-2</v>
      </c>
      <c r="U262" s="890">
        <v>2.1000000000000001E-2</v>
      </c>
      <c r="V262" s="891">
        <v>2E-3</v>
      </c>
      <c r="W262" s="892">
        <v>2E-3</v>
      </c>
      <c r="X262" s="892">
        <v>2E-3</v>
      </c>
      <c r="Y262" s="893">
        <v>2E-3</v>
      </c>
      <c r="Z262" s="891">
        <v>0</v>
      </c>
      <c r="AA262" s="892">
        <v>0</v>
      </c>
      <c r="AB262" s="892">
        <v>0</v>
      </c>
      <c r="AC262" s="893">
        <v>0</v>
      </c>
      <c r="AD262" s="891">
        <v>4.0000000000000001E-3</v>
      </c>
      <c r="AE262" s="892">
        <v>3.0000000000000001E-3</v>
      </c>
      <c r="AF262" s="892">
        <v>7.0000000000000001E-3</v>
      </c>
      <c r="AG262" s="893">
        <v>8.0000000000000002E-3</v>
      </c>
      <c r="AH262" s="788">
        <v>300</v>
      </c>
      <c r="AI262" s="789">
        <v>187</v>
      </c>
      <c r="AJ262" s="790">
        <v>232</v>
      </c>
    </row>
    <row r="263" spans="1:36" ht="12.75" customHeight="1" x14ac:dyDescent="0.2">
      <c r="A263" s="799" t="s">
        <v>1331</v>
      </c>
      <c r="B263" s="800" t="s">
        <v>294</v>
      </c>
      <c r="C263" s="801" t="s">
        <v>34</v>
      </c>
      <c r="D263" s="802" t="s">
        <v>1049</v>
      </c>
      <c r="E263" s="803" t="s">
        <v>1018</v>
      </c>
      <c r="F263" s="885">
        <v>3.1</v>
      </c>
      <c r="G263" s="886">
        <v>1.3</v>
      </c>
      <c r="H263" s="886">
        <v>1.1000000000000001</v>
      </c>
      <c r="I263" s="887">
        <v>5.5</v>
      </c>
      <c r="J263" s="885">
        <v>1</v>
      </c>
      <c r="K263" s="886">
        <v>0.8</v>
      </c>
      <c r="L263" s="886">
        <v>1.6</v>
      </c>
      <c r="M263" s="887">
        <v>1.9</v>
      </c>
      <c r="N263" s="885">
        <v>1.1000000000000001</v>
      </c>
      <c r="O263" s="886">
        <v>1</v>
      </c>
      <c r="P263" s="886">
        <v>1.9</v>
      </c>
      <c r="Q263" s="887">
        <v>1.9</v>
      </c>
      <c r="R263" s="888">
        <v>1.6E-2</v>
      </c>
      <c r="S263" s="889">
        <v>0.01</v>
      </c>
      <c r="T263" s="889">
        <v>3.1E-2</v>
      </c>
      <c r="U263" s="890">
        <v>1.6E-2</v>
      </c>
      <c r="V263" s="891">
        <v>2E-3</v>
      </c>
      <c r="W263" s="892">
        <v>2E-3</v>
      </c>
      <c r="X263" s="892">
        <v>2E-3</v>
      </c>
      <c r="Y263" s="893">
        <v>2E-3</v>
      </c>
      <c r="Z263" s="891">
        <v>0</v>
      </c>
      <c r="AA263" s="892">
        <v>0</v>
      </c>
      <c r="AB263" s="892">
        <v>0</v>
      </c>
      <c r="AC263" s="893">
        <v>0</v>
      </c>
      <c r="AD263" s="891">
        <v>3.0000000000000001E-3</v>
      </c>
      <c r="AE263" s="892">
        <v>2E-3</v>
      </c>
      <c r="AF263" s="892">
        <v>6.0000000000000001E-3</v>
      </c>
      <c r="AG263" s="893">
        <v>6.0000000000000001E-3</v>
      </c>
      <c r="AH263" s="788">
        <v>176</v>
      </c>
      <c r="AI263" s="789">
        <v>111</v>
      </c>
      <c r="AJ263" s="790">
        <v>139</v>
      </c>
    </row>
    <row r="264" spans="1:36" ht="12.75" customHeight="1" x14ac:dyDescent="0.2">
      <c r="A264" s="799" t="s">
        <v>1332</v>
      </c>
      <c r="B264" s="800" t="s">
        <v>294</v>
      </c>
      <c r="C264" s="801" t="s">
        <v>34</v>
      </c>
      <c r="D264" s="802" t="s">
        <v>1210</v>
      </c>
      <c r="E264" s="803" t="s">
        <v>1018</v>
      </c>
      <c r="F264" s="885">
        <v>3.5</v>
      </c>
      <c r="G264" s="886">
        <v>1.4</v>
      </c>
      <c r="H264" s="886">
        <v>1.2</v>
      </c>
      <c r="I264" s="887">
        <v>6.2</v>
      </c>
      <c r="J264" s="885">
        <v>1.3</v>
      </c>
      <c r="K264" s="886">
        <v>1</v>
      </c>
      <c r="L264" s="886">
        <v>1.9</v>
      </c>
      <c r="M264" s="887">
        <v>2.4</v>
      </c>
      <c r="N264" s="885">
        <v>1.3</v>
      </c>
      <c r="O264" s="886">
        <v>1.3</v>
      </c>
      <c r="P264" s="886">
        <v>2.1</v>
      </c>
      <c r="Q264" s="887">
        <v>2.2999999999999998</v>
      </c>
      <c r="R264" s="888">
        <v>1.4E-2</v>
      </c>
      <c r="S264" s="889">
        <v>8.0000000000000002E-3</v>
      </c>
      <c r="T264" s="889">
        <v>7.0000000000000001E-3</v>
      </c>
      <c r="U264" s="890">
        <v>1.4E-2</v>
      </c>
      <c r="V264" s="891">
        <v>2E-3</v>
      </c>
      <c r="W264" s="892">
        <v>2E-3</v>
      </c>
      <c r="X264" s="892">
        <v>2E-3</v>
      </c>
      <c r="Y264" s="893">
        <v>2E-3</v>
      </c>
      <c r="Z264" s="891">
        <v>0</v>
      </c>
      <c r="AA264" s="892">
        <v>0</v>
      </c>
      <c r="AB264" s="892">
        <v>0</v>
      </c>
      <c r="AC264" s="893">
        <v>0</v>
      </c>
      <c r="AD264" s="891">
        <v>3.0000000000000001E-3</v>
      </c>
      <c r="AE264" s="892">
        <v>2E-3</v>
      </c>
      <c r="AF264" s="892">
        <v>1E-3</v>
      </c>
      <c r="AG264" s="893">
        <v>5.0000000000000001E-3</v>
      </c>
      <c r="AH264" s="788">
        <v>219</v>
      </c>
      <c r="AI264" s="789">
        <v>138</v>
      </c>
      <c r="AJ264" s="790">
        <v>171</v>
      </c>
    </row>
    <row r="265" spans="1:36" ht="12.75" customHeight="1" x14ac:dyDescent="0.2">
      <c r="A265" s="799" t="s">
        <v>1333</v>
      </c>
      <c r="B265" s="800" t="s">
        <v>294</v>
      </c>
      <c r="C265" s="801" t="s">
        <v>34</v>
      </c>
      <c r="D265" s="802" t="s">
        <v>1051</v>
      </c>
      <c r="E265" s="803" t="s">
        <v>1018</v>
      </c>
      <c r="F265" s="885">
        <v>4</v>
      </c>
      <c r="G265" s="886">
        <v>1.7</v>
      </c>
      <c r="H265" s="886">
        <v>1.3</v>
      </c>
      <c r="I265" s="887">
        <v>7.3</v>
      </c>
      <c r="J265" s="885">
        <v>1.7</v>
      </c>
      <c r="K265" s="886">
        <v>1.3</v>
      </c>
      <c r="L265" s="886">
        <v>2.2000000000000002</v>
      </c>
      <c r="M265" s="887">
        <v>3.2</v>
      </c>
      <c r="N265" s="885">
        <v>1.7</v>
      </c>
      <c r="O265" s="886">
        <v>1.6</v>
      </c>
      <c r="P265" s="886">
        <v>2.5</v>
      </c>
      <c r="Q265" s="887">
        <v>3</v>
      </c>
      <c r="R265" s="888">
        <v>0.01</v>
      </c>
      <c r="S265" s="889">
        <v>6.0000000000000001E-3</v>
      </c>
      <c r="T265" s="889">
        <v>1.7999999999999999E-2</v>
      </c>
      <c r="U265" s="890">
        <v>0.01</v>
      </c>
      <c r="V265" s="891">
        <v>2E-3</v>
      </c>
      <c r="W265" s="892">
        <v>2E-3</v>
      </c>
      <c r="X265" s="892">
        <v>2E-3</v>
      </c>
      <c r="Y265" s="893">
        <v>2E-3</v>
      </c>
      <c r="Z265" s="891">
        <v>0</v>
      </c>
      <c r="AA265" s="892">
        <v>0</v>
      </c>
      <c r="AB265" s="892">
        <v>0</v>
      </c>
      <c r="AC265" s="893">
        <v>0</v>
      </c>
      <c r="AD265" s="891">
        <v>2E-3</v>
      </c>
      <c r="AE265" s="892">
        <v>1E-3</v>
      </c>
      <c r="AF265" s="892">
        <v>3.0000000000000001E-3</v>
      </c>
      <c r="AG265" s="893">
        <v>4.0000000000000001E-3</v>
      </c>
      <c r="AH265" s="788">
        <v>297</v>
      </c>
      <c r="AI265" s="789">
        <v>188</v>
      </c>
      <c r="AJ265" s="790">
        <v>236</v>
      </c>
    </row>
    <row r="266" spans="1:36" ht="12.75" customHeight="1" x14ac:dyDescent="0.2">
      <c r="A266" s="799" t="s">
        <v>1334</v>
      </c>
      <c r="B266" s="800" t="s">
        <v>294</v>
      </c>
      <c r="C266" s="801" t="s">
        <v>34</v>
      </c>
      <c r="D266" s="802" t="s">
        <v>1049</v>
      </c>
      <c r="E266" s="803" t="s">
        <v>1020</v>
      </c>
      <c r="F266" s="885">
        <v>3.1</v>
      </c>
      <c r="G266" s="886">
        <v>1.3</v>
      </c>
      <c r="H266" s="886">
        <v>1.1000000000000001</v>
      </c>
      <c r="I266" s="887">
        <v>5.5</v>
      </c>
      <c r="J266" s="885">
        <v>1</v>
      </c>
      <c r="K266" s="886">
        <v>0.8</v>
      </c>
      <c r="L266" s="886">
        <v>1.6</v>
      </c>
      <c r="M266" s="887">
        <v>1.9</v>
      </c>
      <c r="N266" s="885">
        <v>1.1000000000000001</v>
      </c>
      <c r="O266" s="886">
        <v>1</v>
      </c>
      <c r="P266" s="886">
        <v>1.9</v>
      </c>
      <c r="Q266" s="887">
        <v>1.9</v>
      </c>
      <c r="R266" s="888">
        <v>1.6E-2</v>
      </c>
      <c r="S266" s="889">
        <v>0.01</v>
      </c>
      <c r="T266" s="889">
        <v>3.1E-2</v>
      </c>
      <c r="U266" s="890">
        <v>1.6E-2</v>
      </c>
      <c r="V266" s="891">
        <v>2E-3</v>
      </c>
      <c r="W266" s="892">
        <v>2E-3</v>
      </c>
      <c r="X266" s="892">
        <v>2E-3</v>
      </c>
      <c r="Y266" s="893">
        <v>2E-3</v>
      </c>
      <c r="Z266" s="891">
        <v>0</v>
      </c>
      <c r="AA266" s="892">
        <v>0</v>
      </c>
      <c r="AB266" s="892">
        <v>0</v>
      </c>
      <c r="AC266" s="893">
        <v>0</v>
      </c>
      <c r="AD266" s="891">
        <v>3.0000000000000001E-3</v>
      </c>
      <c r="AE266" s="892">
        <v>2E-3</v>
      </c>
      <c r="AF266" s="892">
        <v>6.0000000000000001E-3</v>
      </c>
      <c r="AG266" s="893">
        <v>6.0000000000000001E-3</v>
      </c>
      <c r="AH266" s="788">
        <v>167</v>
      </c>
      <c r="AI266" s="789">
        <v>105</v>
      </c>
      <c r="AJ266" s="790">
        <v>132</v>
      </c>
    </row>
    <row r="267" spans="1:36" ht="12.75" customHeight="1" x14ac:dyDescent="0.2">
      <c r="A267" s="799" t="s">
        <v>1335</v>
      </c>
      <c r="B267" s="800" t="s">
        <v>294</v>
      </c>
      <c r="C267" s="801" t="s">
        <v>34</v>
      </c>
      <c r="D267" s="802" t="s">
        <v>1210</v>
      </c>
      <c r="E267" s="803" t="s">
        <v>1020</v>
      </c>
      <c r="F267" s="885">
        <v>3.5</v>
      </c>
      <c r="G267" s="886">
        <v>1.4</v>
      </c>
      <c r="H267" s="886">
        <v>1.2</v>
      </c>
      <c r="I267" s="887">
        <v>6.2</v>
      </c>
      <c r="J267" s="885">
        <v>1.3</v>
      </c>
      <c r="K267" s="886">
        <v>1</v>
      </c>
      <c r="L267" s="886">
        <v>1.9</v>
      </c>
      <c r="M267" s="887">
        <v>2.4</v>
      </c>
      <c r="N267" s="885">
        <v>1.3</v>
      </c>
      <c r="O267" s="886">
        <v>1.3</v>
      </c>
      <c r="P267" s="886">
        <v>2.1</v>
      </c>
      <c r="Q267" s="887">
        <v>2.2999999999999998</v>
      </c>
      <c r="R267" s="888">
        <v>1.4E-2</v>
      </c>
      <c r="S267" s="889">
        <v>8.0000000000000002E-3</v>
      </c>
      <c r="T267" s="889">
        <v>7.0000000000000001E-3</v>
      </c>
      <c r="U267" s="890">
        <v>1.4E-2</v>
      </c>
      <c r="V267" s="891">
        <v>2E-3</v>
      </c>
      <c r="W267" s="892">
        <v>2E-3</v>
      </c>
      <c r="X267" s="892">
        <v>2E-3</v>
      </c>
      <c r="Y267" s="893">
        <v>2E-3</v>
      </c>
      <c r="Z267" s="891">
        <v>0</v>
      </c>
      <c r="AA267" s="892">
        <v>0</v>
      </c>
      <c r="AB267" s="892">
        <v>0</v>
      </c>
      <c r="AC267" s="893">
        <v>0</v>
      </c>
      <c r="AD267" s="891">
        <v>3.0000000000000001E-3</v>
      </c>
      <c r="AE267" s="892">
        <v>2E-3</v>
      </c>
      <c r="AF267" s="892">
        <v>1E-3</v>
      </c>
      <c r="AG267" s="893">
        <v>5.0000000000000001E-3</v>
      </c>
      <c r="AH267" s="788">
        <v>210</v>
      </c>
      <c r="AI267" s="789">
        <v>134</v>
      </c>
      <c r="AJ267" s="790">
        <v>167</v>
      </c>
    </row>
    <row r="268" spans="1:36" ht="12.75" customHeight="1" x14ac:dyDescent="0.2">
      <c r="A268" s="799" t="s">
        <v>1336</v>
      </c>
      <c r="B268" s="800" t="s">
        <v>294</v>
      </c>
      <c r="C268" s="801" t="s">
        <v>34</v>
      </c>
      <c r="D268" s="802" t="s">
        <v>1051</v>
      </c>
      <c r="E268" s="803" t="s">
        <v>1020</v>
      </c>
      <c r="F268" s="885">
        <v>4</v>
      </c>
      <c r="G268" s="886">
        <v>1.7</v>
      </c>
      <c r="H268" s="886">
        <v>1.3</v>
      </c>
      <c r="I268" s="887">
        <v>7.3</v>
      </c>
      <c r="J268" s="885">
        <v>1.7</v>
      </c>
      <c r="K268" s="886">
        <v>1.3</v>
      </c>
      <c r="L268" s="886">
        <v>2.2000000000000002</v>
      </c>
      <c r="M268" s="887">
        <v>3.2</v>
      </c>
      <c r="N268" s="885">
        <v>1.7</v>
      </c>
      <c r="O268" s="886">
        <v>1.6</v>
      </c>
      <c r="P268" s="886">
        <v>2.5</v>
      </c>
      <c r="Q268" s="887">
        <v>3</v>
      </c>
      <c r="R268" s="888">
        <v>0.01</v>
      </c>
      <c r="S268" s="889">
        <v>6.0000000000000001E-3</v>
      </c>
      <c r="T268" s="889">
        <v>1.7999999999999999E-2</v>
      </c>
      <c r="U268" s="890">
        <v>0.01</v>
      </c>
      <c r="V268" s="891">
        <v>2E-3</v>
      </c>
      <c r="W268" s="892">
        <v>2E-3</v>
      </c>
      <c r="X268" s="892">
        <v>2E-3</v>
      </c>
      <c r="Y268" s="893">
        <v>2E-3</v>
      </c>
      <c r="Z268" s="891">
        <v>0</v>
      </c>
      <c r="AA268" s="892">
        <v>0</v>
      </c>
      <c r="AB268" s="892">
        <v>0</v>
      </c>
      <c r="AC268" s="893">
        <v>0</v>
      </c>
      <c r="AD268" s="891">
        <v>2E-3</v>
      </c>
      <c r="AE268" s="892">
        <v>1E-3</v>
      </c>
      <c r="AF268" s="892">
        <v>3.0000000000000001E-3</v>
      </c>
      <c r="AG268" s="893">
        <v>4.0000000000000001E-3</v>
      </c>
      <c r="AH268" s="788">
        <v>322</v>
      </c>
      <c r="AI268" s="789">
        <v>210</v>
      </c>
      <c r="AJ268" s="790">
        <v>268</v>
      </c>
    </row>
    <row r="269" spans="1:36" ht="12.75" customHeight="1" x14ac:dyDescent="0.2">
      <c r="A269" s="799" t="s">
        <v>1337</v>
      </c>
      <c r="B269" s="800" t="s">
        <v>294</v>
      </c>
      <c r="C269" s="801" t="s">
        <v>34</v>
      </c>
      <c r="D269" s="802" t="s">
        <v>1210</v>
      </c>
      <c r="E269" s="803" t="s">
        <v>1022</v>
      </c>
      <c r="F269" s="885">
        <v>3.5</v>
      </c>
      <c r="G269" s="886">
        <v>1.4</v>
      </c>
      <c r="H269" s="886">
        <v>1.2</v>
      </c>
      <c r="I269" s="887">
        <v>6.2</v>
      </c>
      <c r="J269" s="885">
        <v>1.3</v>
      </c>
      <c r="K269" s="886">
        <v>1</v>
      </c>
      <c r="L269" s="886">
        <v>1.9</v>
      </c>
      <c r="M269" s="887">
        <v>2.4</v>
      </c>
      <c r="N269" s="885">
        <v>1.3</v>
      </c>
      <c r="O269" s="886">
        <v>1.3</v>
      </c>
      <c r="P269" s="886">
        <v>2.1</v>
      </c>
      <c r="Q269" s="887">
        <v>2.2999999999999998</v>
      </c>
      <c r="R269" s="888">
        <v>1.4E-2</v>
      </c>
      <c r="S269" s="889">
        <v>8.0000000000000002E-3</v>
      </c>
      <c r="T269" s="889">
        <v>7.0000000000000001E-3</v>
      </c>
      <c r="U269" s="890">
        <v>1.4E-2</v>
      </c>
      <c r="V269" s="891">
        <v>2E-3</v>
      </c>
      <c r="W269" s="892">
        <v>2E-3</v>
      </c>
      <c r="X269" s="892">
        <v>2E-3</v>
      </c>
      <c r="Y269" s="893">
        <v>2E-3</v>
      </c>
      <c r="Z269" s="891">
        <v>0</v>
      </c>
      <c r="AA269" s="892">
        <v>0</v>
      </c>
      <c r="AB269" s="892">
        <v>0</v>
      </c>
      <c r="AC269" s="893">
        <v>0</v>
      </c>
      <c r="AD269" s="891">
        <v>3.0000000000000001E-3</v>
      </c>
      <c r="AE269" s="892">
        <v>2E-3</v>
      </c>
      <c r="AF269" s="892">
        <v>1E-3</v>
      </c>
      <c r="AG269" s="893">
        <v>5.0000000000000001E-3</v>
      </c>
      <c r="AH269" s="788">
        <v>212</v>
      </c>
      <c r="AI269" s="789">
        <v>133</v>
      </c>
      <c r="AJ269" s="790">
        <v>165</v>
      </c>
    </row>
    <row r="270" spans="1:36" ht="12.75" customHeight="1" x14ac:dyDescent="0.2">
      <c r="A270" s="799" t="s">
        <v>1338</v>
      </c>
      <c r="B270" s="800" t="s">
        <v>294</v>
      </c>
      <c r="C270" s="801" t="s">
        <v>34</v>
      </c>
      <c r="D270" s="802" t="s">
        <v>1051</v>
      </c>
      <c r="E270" s="803" t="s">
        <v>1022</v>
      </c>
      <c r="F270" s="885">
        <v>4</v>
      </c>
      <c r="G270" s="886">
        <v>1.7</v>
      </c>
      <c r="H270" s="886">
        <v>1.3</v>
      </c>
      <c r="I270" s="887">
        <v>7.3</v>
      </c>
      <c r="J270" s="885">
        <v>1.7</v>
      </c>
      <c r="K270" s="886">
        <v>1.3</v>
      </c>
      <c r="L270" s="886">
        <v>2.2000000000000002</v>
      </c>
      <c r="M270" s="887">
        <v>3.2</v>
      </c>
      <c r="N270" s="885">
        <v>1.7</v>
      </c>
      <c r="O270" s="886">
        <v>1.6</v>
      </c>
      <c r="P270" s="886">
        <v>2.5</v>
      </c>
      <c r="Q270" s="887">
        <v>3</v>
      </c>
      <c r="R270" s="888">
        <v>0.01</v>
      </c>
      <c r="S270" s="889">
        <v>6.0000000000000001E-3</v>
      </c>
      <c r="T270" s="889">
        <v>1.7999999999999999E-2</v>
      </c>
      <c r="U270" s="890">
        <v>0.01</v>
      </c>
      <c r="V270" s="891">
        <v>2E-3</v>
      </c>
      <c r="W270" s="892">
        <v>2E-3</v>
      </c>
      <c r="X270" s="892">
        <v>2E-3</v>
      </c>
      <c r="Y270" s="893">
        <v>2E-3</v>
      </c>
      <c r="Z270" s="891">
        <v>0</v>
      </c>
      <c r="AA270" s="892">
        <v>0</v>
      </c>
      <c r="AB270" s="892">
        <v>0</v>
      </c>
      <c r="AC270" s="893">
        <v>0</v>
      </c>
      <c r="AD270" s="891">
        <v>2E-3</v>
      </c>
      <c r="AE270" s="892">
        <v>1E-3</v>
      </c>
      <c r="AF270" s="892">
        <v>3.0000000000000001E-3</v>
      </c>
      <c r="AG270" s="893">
        <v>4.0000000000000001E-3</v>
      </c>
      <c r="AH270" s="788">
        <v>322</v>
      </c>
      <c r="AI270" s="789">
        <v>197</v>
      </c>
      <c r="AJ270" s="790">
        <v>242</v>
      </c>
    </row>
    <row r="271" spans="1:36" ht="12.75" customHeight="1" x14ac:dyDescent="0.2">
      <c r="A271" s="799" t="s">
        <v>1339</v>
      </c>
      <c r="B271" s="800" t="s">
        <v>294</v>
      </c>
      <c r="C271" s="801" t="s">
        <v>34</v>
      </c>
      <c r="D271" s="802" t="s">
        <v>1049</v>
      </c>
      <c r="E271" s="803" t="s">
        <v>1024</v>
      </c>
      <c r="F271" s="885">
        <v>3.1</v>
      </c>
      <c r="G271" s="886">
        <v>1.3</v>
      </c>
      <c r="H271" s="886">
        <v>1.1000000000000001</v>
      </c>
      <c r="I271" s="887">
        <v>5.5</v>
      </c>
      <c r="J271" s="885">
        <v>1</v>
      </c>
      <c r="K271" s="886">
        <v>0.8</v>
      </c>
      <c r="L271" s="886">
        <v>1.6</v>
      </c>
      <c r="M271" s="887">
        <v>1.9</v>
      </c>
      <c r="N271" s="885">
        <v>1.1000000000000001</v>
      </c>
      <c r="O271" s="886">
        <v>1</v>
      </c>
      <c r="P271" s="886">
        <v>1.9</v>
      </c>
      <c r="Q271" s="887">
        <v>1.9</v>
      </c>
      <c r="R271" s="888">
        <v>1.6E-2</v>
      </c>
      <c r="S271" s="889">
        <v>0.01</v>
      </c>
      <c r="T271" s="889">
        <v>3.1E-2</v>
      </c>
      <c r="U271" s="890">
        <v>1.6E-2</v>
      </c>
      <c r="V271" s="891">
        <v>2E-3</v>
      </c>
      <c r="W271" s="892">
        <v>2E-3</v>
      </c>
      <c r="X271" s="892">
        <v>2E-3</v>
      </c>
      <c r="Y271" s="893">
        <v>2E-3</v>
      </c>
      <c r="Z271" s="891">
        <v>0</v>
      </c>
      <c r="AA271" s="892">
        <v>0</v>
      </c>
      <c r="AB271" s="892">
        <v>0</v>
      </c>
      <c r="AC271" s="893">
        <v>0</v>
      </c>
      <c r="AD271" s="891">
        <v>3.0000000000000001E-3</v>
      </c>
      <c r="AE271" s="892">
        <v>2E-3</v>
      </c>
      <c r="AF271" s="892">
        <v>6.0000000000000001E-3</v>
      </c>
      <c r="AG271" s="893">
        <v>6.0000000000000001E-3</v>
      </c>
      <c r="AH271" s="788">
        <v>188</v>
      </c>
      <c r="AI271" s="789">
        <v>119</v>
      </c>
      <c r="AJ271" s="790">
        <v>149</v>
      </c>
    </row>
    <row r="272" spans="1:36" ht="12.75" customHeight="1" x14ac:dyDescent="0.2">
      <c r="A272" s="799" t="s">
        <v>1340</v>
      </c>
      <c r="B272" s="800" t="s">
        <v>294</v>
      </c>
      <c r="C272" s="801" t="s">
        <v>34</v>
      </c>
      <c r="D272" s="802" t="s">
        <v>1210</v>
      </c>
      <c r="E272" s="803" t="s">
        <v>1024</v>
      </c>
      <c r="F272" s="885">
        <v>3.5</v>
      </c>
      <c r="G272" s="886">
        <v>1.4</v>
      </c>
      <c r="H272" s="886">
        <v>1.2</v>
      </c>
      <c r="I272" s="887">
        <v>6.2</v>
      </c>
      <c r="J272" s="885">
        <v>1.3</v>
      </c>
      <c r="K272" s="886">
        <v>1</v>
      </c>
      <c r="L272" s="886">
        <v>1.9</v>
      </c>
      <c r="M272" s="887">
        <v>2.4</v>
      </c>
      <c r="N272" s="885">
        <v>1.3</v>
      </c>
      <c r="O272" s="886">
        <v>1.3</v>
      </c>
      <c r="P272" s="886">
        <v>2.1</v>
      </c>
      <c r="Q272" s="887">
        <v>2.2999999999999998</v>
      </c>
      <c r="R272" s="888">
        <v>1.4E-2</v>
      </c>
      <c r="S272" s="889">
        <v>8.0000000000000002E-3</v>
      </c>
      <c r="T272" s="889">
        <v>7.0000000000000001E-3</v>
      </c>
      <c r="U272" s="890">
        <v>1.4E-2</v>
      </c>
      <c r="V272" s="891">
        <v>2E-3</v>
      </c>
      <c r="W272" s="892">
        <v>2E-3</v>
      </c>
      <c r="X272" s="892">
        <v>2E-3</v>
      </c>
      <c r="Y272" s="893">
        <v>2E-3</v>
      </c>
      <c r="Z272" s="891">
        <v>0</v>
      </c>
      <c r="AA272" s="892">
        <v>0</v>
      </c>
      <c r="AB272" s="892">
        <v>0</v>
      </c>
      <c r="AC272" s="893">
        <v>0</v>
      </c>
      <c r="AD272" s="891">
        <v>3.0000000000000001E-3</v>
      </c>
      <c r="AE272" s="892">
        <v>2E-3</v>
      </c>
      <c r="AF272" s="892">
        <v>1E-3</v>
      </c>
      <c r="AG272" s="893">
        <v>5.0000000000000001E-3</v>
      </c>
      <c r="AH272" s="788">
        <v>214</v>
      </c>
      <c r="AI272" s="789">
        <v>136</v>
      </c>
      <c r="AJ272" s="790">
        <v>170</v>
      </c>
    </row>
    <row r="273" spans="1:36" ht="12.75" customHeight="1" x14ac:dyDescent="0.2">
      <c r="A273" s="799" t="s">
        <v>1341</v>
      </c>
      <c r="B273" s="800" t="s">
        <v>294</v>
      </c>
      <c r="C273" s="801" t="s">
        <v>34</v>
      </c>
      <c r="D273" s="802" t="s">
        <v>1051</v>
      </c>
      <c r="E273" s="803" t="s">
        <v>1024</v>
      </c>
      <c r="F273" s="885">
        <v>4</v>
      </c>
      <c r="G273" s="886">
        <v>1.7</v>
      </c>
      <c r="H273" s="886">
        <v>1.3</v>
      </c>
      <c r="I273" s="887">
        <v>7.3</v>
      </c>
      <c r="J273" s="885">
        <v>1.7</v>
      </c>
      <c r="K273" s="886">
        <v>1.3</v>
      </c>
      <c r="L273" s="886">
        <v>2.2000000000000002</v>
      </c>
      <c r="M273" s="887">
        <v>3.2</v>
      </c>
      <c r="N273" s="885">
        <v>1.7</v>
      </c>
      <c r="O273" s="886">
        <v>1.6</v>
      </c>
      <c r="P273" s="886">
        <v>2.5</v>
      </c>
      <c r="Q273" s="887">
        <v>3</v>
      </c>
      <c r="R273" s="888">
        <v>0.01</v>
      </c>
      <c r="S273" s="889">
        <v>6.0000000000000001E-3</v>
      </c>
      <c r="T273" s="889">
        <v>1.7999999999999999E-2</v>
      </c>
      <c r="U273" s="890">
        <v>0.01</v>
      </c>
      <c r="V273" s="891">
        <v>2E-3</v>
      </c>
      <c r="W273" s="892">
        <v>2E-3</v>
      </c>
      <c r="X273" s="892">
        <v>2E-3</v>
      </c>
      <c r="Y273" s="893">
        <v>2E-3</v>
      </c>
      <c r="Z273" s="891">
        <v>0</v>
      </c>
      <c r="AA273" s="892">
        <v>0</v>
      </c>
      <c r="AB273" s="892">
        <v>0</v>
      </c>
      <c r="AC273" s="893">
        <v>0</v>
      </c>
      <c r="AD273" s="891">
        <v>2E-3</v>
      </c>
      <c r="AE273" s="892">
        <v>1E-3</v>
      </c>
      <c r="AF273" s="892">
        <v>3.0000000000000001E-3</v>
      </c>
      <c r="AG273" s="893">
        <v>4.0000000000000001E-3</v>
      </c>
      <c r="AH273" s="788">
        <v>339</v>
      </c>
      <c r="AI273" s="789">
        <v>213</v>
      </c>
      <c r="AJ273" s="790">
        <v>264</v>
      </c>
    </row>
    <row r="274" spans="1:36" ht="12.75" customHeight="1" x14ac:dyDescent="0.2">
      <c r="A274" s="799" t="s">
        <v>1342</v>
      </c>
      <c r="B274" s="800" t="s">
        <v>294</v>
      </c>
      <c r="C274" s="801" t="s">
        <v>34</v>
      </c>
      <c r="D274" s="802" t="s">
        <v>1210</v>
      </c>
      <c r="E274" s="803" t="s">
        <v>1026</v>
      </c>
      <c r="F274" s="876">
        <v>3.5</v>
      </c>
      <c r="G274" s="877">
        <v>1.4</v>
      </c>
      <c r="H274" s="877">
        <v>1.2</v>
      </c>
      <c r="I274" s="878">
        <v>6.2</v>
      </c>
      <c r="J274" s="876">
        <v>1.3</v>
      </c>
      <c r="K274" s="877">
        <v>1</v>
      </c>
      <c r="L274" s="877">
        <v>1.9</v>
      </c>
      <c r="M274" s="878">
        <v>2.4</v>
      </c>
      <c r="N274" s="876">
        <v>1.3</v>
      </c>
      <c r="O274" s="877">
        <v>1.3</v>
      </c>
      <c r="P274" s="877">
        <v>2.1</v>
      </c>
      <c r="Q274" s="878">
        <v>2.2999999999999998</v>
      </c>
      <c r="R274" s="879">
        <v>1.4E-2</v>
      </c>
      <c r="S274" s="880">
        <v>8.0000000000000002E-3</v>
      </c>
      <c r="T274" s="880">
        <v>7.0000000000000001E-3</v>
      </c>
      <c r="U274" s="881">
        <v>1.4E-2</v>
      </c>
      <c r="V274" s="879">
        <v>2E-3</v>
      </c>
      <c r="W274" s="880">
        <v>2E-3</v>
      </c>
      <c r="X274" s="880">
        <v>2E-3</v>
      </c>
      <c r="Y274" s="881">
        <v>2E-3</v>
      </c>
      <c r="Z274" s="879">
        <v>0</v>
      </c>
      <c r="AA274" s="880">
        <v>0</v>
      </c>
      <c r="AB274" s="880">
        <v>0</v>
      </c>
      <c r="AC274" s="881">
        <v>0</v>
      </c>
      <c r="AD274" s="879">
        <v>3.0000000000000001E-3</v>
      </c>
      <c r="AE274" s="880">
        <v>2E-3</v>
      </c>
      <c r="AF274" s="880">
        <v>1E-3</v>
      </c>
      <c r="AG274" s="881">
        <v>5.0000000000000001E-3</v>
      </c>
      <c r="AH274" s="882">
        <v>214</v>
      </c>
      <c r="AI274" s="883">
        <v>135</v>
      </c>
      <c r="AJ274" s="884">
        <v>168</v>
      </c>
    </row>
    <row r="275" spans="1:36" ht="12.75" customHeight="1" x14ac:dyDescent="0.2">
      <c r="A275" s="799" t="s">
        <v>1343</v>
      </c>
      <c r="B275" s="800" t="s">
        <v>294</v>
      </c>
      <c r="C275" s="801" t="s">
        <v>34</v>
      </c>
      <c r="D275" s="802" t="s">
        <v>1051</v>
      </c>
      <c r="E275" s="803" t="s">
        <v>1026</v>
      </c>
      <c r="F275" s="885">
        <v>4</v>
      </c>
      <c r="G275" s="886">
        <v>1.7</v>
      </c>
      <c r="H275" s="886">
        <v>1.3</v>
      </c>
      <c r="I275" s="887">
        <v>7.3</v>
      </c>
      <c r="J275" s="885">
        <v>1.7</v>
      </c>
      <c r="K275" s="886">
        <v>1.3</v>
      </c>
      <c r="L275" s="886">
        <v>2.2000000000000002</v>
      </c>
      <c r="M275" s="887">
        <v>3.2</v>
      </c>
      <c r="N275" s="885">
        <v>1.7</v>
      </c>
      <c r="O275" s="886">
        <v>1.6</v>
      </c>
      <c r="P275" s="886">
        <v>2.5</v>
      </c>
      <c r="Q275" s="887">
        <v>3</v>
      </c>
      <c r="R275" s="888">
        <v>0.01</v>
      </c>
      <c r="S275" s="889">
        <v>6.0000000000000001E-3</v>
      </c>
      <c r="T275" s="889">
        <v>1.7999999999999999E-2</v>
      </c>
      <c r="U275" s="890">
        <v>0.01</v>
      </c>
      <c r="V275" s="891">
        <v>2E-3</v>
      </c>
      <c r="W275" s="892">
        <v>2E-3</v>
      </c>
      <c r="X275" s="892">
        <v>2E-3</v>
      </c>
      <c r="Y275" s="893">
        <v>2E-3</v>
      </c>
      <c r="Z275" s="891">
        <v>0</v>
      </c>
      <c r="AA275" s="892">
        <v>0</v>
      </c>
      <c r="AB275" s="892">
        <v>0</v>
      </c>
      <c r="AC275" s="893">
        <v>0</v>
      </c>
      <c r="AD275" s="891">
        <v>2E-3</v>
      </c>
      <c r="AE275" s="892">
        <v>1E-3</v>
      </c>
      <c r="AF275" s="892">
        <v>3.0000000000000001E-3</v>
      </c>
      <c r="AG275" s="893">
        <v>4.0000000000000001E-3</v>
      </c>
      <c r="AH275" s="788">
        <v>337</v>
      </c>
      <c r="AI275" s="789">
        <v>210</v>
      </c>
      <c r="AJ275" s="790">
        <v>259</v>
      </c>
    </row>
    <row r="276" spans="1:36" ht="12.75" customHeight="1" x14ac:dyDescent="0.2">
      <c r="A276" s="799" t="s">
        <v>1344</v>
      </c>
      <c r="B276" s="800" t="s">
        <v>294</v>
      </c>
      <c r="C276" s="801" t="s">
        <v>34</v>
      </c>
      <c r="D276" s="802" t="s">
        <v>1210</v>
      </c>
      <c r="E276" s="803" t="s">
        <v>1238</v>
      </c>
      <c r="F276" s="885">
        <v>3.5</v>
      </c>
      <c r="G276" s="886">
        <v>1.4</v>
      </c>
      <c r="H276" s="886">
        <v>1.2</v>
      </c>
      <c r="I276" s="887">
        <v>6.2</v>
      </c>
      <c r="J276" s="885">
        <v>1.3</v>
      </c>
      <c r="K276" s="886">
        <v>1</v>
      </c>
      <c r="L276" s="886">
        <v>1.9</v>
      </c>
      <c r="M276" s="887">
        <v>2.4</v>
      </c>
      <c r="N276" s="885">
        <v>1.3</v>
      </c>
      <c r="O276" s="886">
        <v>1.3</v>
      </c>
      <c r="P276" s="886">
        <v>2.1</v>
      </c>
      <c r="Q276" s="887">
        <v>2.2999999999999998</v>
      </c>
      <c r="R276" s="888">
        <v>1.4E-2</v>
      </c>
      <c r="S276" s="889">
        <v>8.0000000000000002E-3</v>
      </c>
      <c r="T276" s="889">
        <v>7.0000000000000001E-3</v>
      </c>
      <c r="U276" s="890">
        <v>1.4E-2</v>
      </c>
      <c r="V276" s="891">
        <v>2E-3</v>
      </c>
      <c r="W276" s="892">
        <v>2E-3</v>
      </c>
      <c r="X276" s="892">
        <v>2E-3</v>
      </c>
      <c r="Y276" s="893">
        <v>2E-3</v>
      </c>
      <c r="Z276" s="891">
        <v>0</v>
      </c>
      <c r="AA276" s="892">
        <v>0</v>
      </c>
      <c r="AB276" s="892">
        <v>0</v>
      </c>
      <c r="AC276" s="893">
        <v>0</v>
      </c>
      <c r="AD276" s="891">
        <v>3.0000000000000001E-3</v>
      </c>
      <c r="AE276" s="892">
        <v>2E-3</v>
      </c>
      <c r="AF276" s="892">
        <v>1E-3</v>
      </c>
      <c r="AG276" s="893">
        <v>5.0000000000000001E-3</v>
      </c>
      <c r="AH276" s="788">
        <v>219</v>
      </c>
      <c r="AI276" s="789">
        <v>138</v>
      </c>
      <c r="AJ276" s="790">
        <v>173</v>
      </c>
    </row>
    <row r="277" spans="1:36" ht="12.75" customHeight="1" x14ac:dyDescent="0.2">
      <c r="A277" s="799" t="s">
        <v>1345</v>
      </c>
      <c r="B277" s="800" t="s">
        <v>294</v>
      </c>
      <c r="C277" s="801" t="s">
        <v>34</v>
      </c>
      <c r="D277" s="802" t="s">
        <v>1051</v>
      </c>
      <c r="E277" s="803" t="s">
        <v>1238</v>
      </c>
      <c r="F277" s="885">
        <v>4</v>
      </c>
      <c r="G277" s="886">
        <v>1.7</v>
      </c>
      <c r="H277" s="886">
        <v>1.3</v>
      </c>
      <c r="I277" s="887">
        <v>7.3</v>
      </c>
      <c r="J277" s="885">
        <v>1.7</v>
      </c>
      <c r="K277" s="886">
        <v>1.3</v>
      </c>
      <c r="L277" s="886">
        <v>2.2000000000000002</v>
      </c>
      <c r="M277" s="887">
        <v>3.2</v>
      </c>
      <c r="N277" s="885">
        <v>1.7</v>
      </c>
      <c r="O277" s="886">
        <v>1.6</v>
      </c>
      <c r="P277" s="886">
        <v>2.5</v>
      </c>
      <c r="Q277" s="887">
        <v>3</v>
      </c>
      <c r="R277" s="888">
        <v>0.01</v>
      </c>
      <c r="S277" s="889">
        <v>6.0000000000000001E-3</v>
      </c>
      <c r="T277" s="889">
        <v>1.7999999999999999E-2</v>
      </c>
      <c r="U277" s="890">
        <v>0.01</v>
      </c>
      <c r="V277" s="891">
        <v>2E-3</v>
      </c>
      <c r="W277" s="892">
        <v>2E-3</v>
      </c>
      <c r="X277" s="892">
        <v>2E-3</v>
      </c>
      <c r="Y277" s="893">
        <v>2E-3</v>
      </c>
      <c r="Z277" s="891">
        <v>0</v>
      </c>
      <c r="AA277" s="892">
        <v>0</v>
      </c>
      <c r="AB277" s="892">
        <v>0</v>
      </c>
      <c r="AC277" s="893">
        <v>0</v>
      </c>
      <c r="AD277" s="891">
        <v>2E-3</v>
      </c>
      <c r="AE277" s="892">
        <v>1E-3</v>
      </c>
      <c r="AF277" s="892">
        <v>3.0000000000000001E-3</v>
      </c>
      <c r="AG277" s="893">
        <v>4.0000000000000001E-3</v>
      </c>
      <c r="AH277" s="788">
        <v>311</v>
      </c>
      <c r="AI277" s="789">
        <v>185</v>
      </c>
      <c r="AJ277" s="790">
        <v>223</v>
      </c>
    </row>
    <row r="278" spans="1:36" ht="12.75" customHeight="1" x14ac:dyDescent="0.2">
      <c r="A278" s="799" t="s">
        <v>1346</v>
      </c>
      <c r="B278" s="800" t="s">
        <v>294</v>
      </c>
      <c r="C278" s="801" t="s">
        <v>34</v>
      </c>
      <c r="D278" s="802" t="s">
        <v>1210</v>
      </c>
      <c r="E278" s="803" t="s">
        <v>1030</v>
      </c>
      <c r="F278" s="885">
        <v>3.5</v>
      </c>
      <c r="G278" s="886">
        <v>1.4</v>
      </c>
      <c r="H278" s="886">
        <v>1.2</v>
      </c>
      <c r="I278" s="887">
        <v>6.2</v>
      </c>
      <c r="J278" s="885">
        <v>1.3</v>
      </c>
      <c r="K278" s="886">
        <v>1</v>
      </c>
      <c r="L278" s="886">
        <v>1.9</v>
      </c>
      <c r="M278" s="887">
        <v>2.4</v>
      </c>
      <c r="N278" s="885">
        <v>1.3</v>
      </c>
      <c r="O278" s="886">
        <v>1.3</v>
      </c>
      <c r="P278" s="886">
        <v>2.1</v>
      </c>
      <c r="Q278" s="887">
        <v>2.2999999999999998</v>
      </c>
      <c r="R278" s="888">
        <v>1.4E-2</v>
      </c>
      <c r="S278" s="889">
        <v>8.0000000000000002E-3</v>
      </c>
      <c r="T278" s="889">
        <v>7.0000000000000001E-3</v>
      </c>
      <c r="U278" s="890">
        <v>1.4E-2</v>
      </c>
      <c r="V278" s="891">
        <v>2E-3</v>
      </c>
      <c r="W278" s="892">
        <v>2E-3</v>
      </c>
      <c r="X278" s="892">
        <v>2E-3</v>
      </c>
      <c r="Y278" s="893">
        <v>2E-3</v>
      </c>
      <c r="Z278" s="891">
        <v>0</v>
      </c>
      <c r="AA278" s="892">
        <v>0</v>
      </c>
      <c r="AB278" s="892">
        <v>0</v>
      </c>
      <c r="AC278" s="893">
        <v>0</v>
      </c>
      <c r="AD278" s="891">
        <v>3.0000000000000001E-3</v>
      </c>
      <c r="AE278" s="892">
        <v>2E-3</v>
      </c>
      <c r="AF278" s="892">
        <v>1E-3</v>
      </c>
      <c r="AG278" s="893">
        <v>5.0000000000000001E-3</v>
      </c>
      <c r="AH278" s="788">
        <v>210</v>
      </c>
      <c r="AI278" s="789">
        <v>133</v>
      </c>
      <c r="AJ278" s="790">
        <v>166</v>
      </c>
    </row>
    <row r="279" spans="1:36" ht="12.75" customHeight="1" x14ac:dyDescent="0.2">
      <c r="A279" s="799" t="s">
        <v>1347</v>
      </c>
      <c r="B279" s="800" t="s">
        <v>294</v>
      </c>
      <c r="C279" s="801" t="s">
        <v>34</v>
      </c>
      <c r="D279" s="802" t="s">
        <v>1051</v>
      </c>
      <c r="E279" s="803" t="s">
        <v>1030</v>
      </c>
      <c r="F279" s="885">
        <v>4</v>
      </c>
      <c r="G279" s="886">
        <v>1.7</v>
      </c>
      <c r="H279" s="886">
        <v>1.3</v>
      </c>
      <c r="I279" s="887">
        <v>7.3</v>
      </c>
      <c r="J279" s="885">
        <v>1.7</v>
      </c>
      <c r="K279" s="886">
        <v>1.3</v>
      </c>
      <c r="L279" s="886">
        <v>2.2000000000000002</v>
      </c>
      <c r="M279" s="887">
        <v>3.2</v>
      </c>
      <c r="N279" s="885">
        <v>1.7</v>
      </c>
      <c r="O279" s="886">
        <v>1.6</v>
      </c>
      <c r="P279" s="886">
        <v>2.5</v>
      </c>
      <c r="Q279" s="887">
        <v>3</v>
      </c>
      <c r="R279" s="888">
        <v>0.01</v>
      </c>
      <c r="S279" s="889">
        <v>6.0000000000000001E-3</v>
      </c>
      <c r="T279" s="889">
        <v>1.7999999999999999E-2</v>
      </c>
      <c r="U279" s="890">
        <v>0.01</v>
      </c>
      <c r="V279" s="891">
        <v>2E-3</v>
      </c>
      <c r="W279" s="892">
        <v>2E-3</v>
      </c>
      <c r="X279" s="892">
        <v>2E-3</v>
      </c>
      <c r="Y279" s="893">
        <v>2E-3</v>
      </c>
      <c r="Z279" s="891">
        <v>0</v>
      </c>
      <c r="AA279" s="892">
        <v>0</v>
      </c>
      <c r="AB279" s="892">
        <v>0</v>
      </c>
      <c r="AC279" s="893">
        <v>0</v>
      </c>
      <c r="AD279" s="891">
        <v>2E-3</v>
      </c>
      <c r="AE279" s="892">
        <v>1E-3</v>
      </c>
      <c r="AF279" s="892">
        <v>3.0000000000000001E-3</v>
      </c>
      <c r="AG279" s="893">
        <v>4.0000000000000001E-3</v>
      </c>
      <c r="AH279" s="788">
        <v>359</v>
      </c>
      <c r="AI279" s="789">
        <v>219</v>
      </c>
      <c r="AJ279" s="790">
        <v>268</v>
      </c>
    </row>
    <row r="280" spans="1:36" ht="12.75" customHeight="1" x14ac:dyDescent="0.2">
      <c r="A280" s="799" t="s">
        <v>1348</v>
      </c>
      <c r="B280" s="800" t="s">
        <v>294</v>
      </c>
      <c r="C280" s="801" t="s">
        <v>34</v>
      </c>
      <c r="D280" s="802" t="s">
        <v>973</v>
      </c>
      <c r="E280" s="803" t="s">
        <v>1032</v>
      </c>
      <c r="F280" s="885">
        <v>10.3</v>
      </c>
      <c r="G280" s="886">
        <v>4.4000000000000004</v>
      </c>
      <c r="H280" s="886">
        <v>1.3</v>
      </c>
      <c r="I280" s="887">
        <v>24</v>
      </c>
      <c r="J280" s="885">
        <v>0.6</v>
      </c>
      <c r="K280" s="886">
        <v>0.3</v>
      </c>
      <c r="L280" s="886">
        <v>0.1</v>
      </c>
      <c r="M280" s="887">
        <v>2.1</v>
      </c>
      <c r="N280" s="885">
        <v>0.9</v>
      </c>
      <c r="O280" s="886">
        <v>0.7</v>
      </c>
      <c r="P280" s="886">
        <v>0.5</v>
      </c>
      <c r="Q280" s="887">
        <v>1.2</v>
      </c>
      <c r="R280" s="888">
        <v>8.9999999999999993E-3</v>
      </c>
      <c r="S280" s="889">
        <v>5.0000000000000001E-3</v>
      </c>
      <c r="T280" s="889">
        <v>5.0000000000000001E-3</v>
      </c>
      <c r="U280" s="890">
        <v>2.5999999999999999E-2</v>
      </c>
      <c r="V280" s="891">
        <v>7.0000000000000007E-2</v>
      </c>
      <c r="W280" s="892">
        <v>0.13200000000000001</v>
      </c>
      <c r="X280" s="892">
        <v>7.5999999999999998E-2</v>
      </c>
      <c r="Y280" s="893">
        <v>0.35</v>
      </c>
      <c r="Z280" s="891">
        <v>7.0000000000000001E-3</v>
      </c>
      <c r="AA280" s="892">
        <v>6.0000000000000001E-3</v>
      </c>
      <c r="AB280" s="892">
        <v>8.0000000000000002E-3</v>
      </c>
      <c r="AC280" s="893">
        <v>0.13400000000000001</v>
      </c>
      <c r="AD280" s="891">
        <v>2E-3</v>
      </c>
      <c r="AE280" s="892">
        <v>1E-3</v>
      </c>
      <c r="AF280" s="892">
        <v>1E-3</v>
      </c>
      <c r="AG280" s="893">
        <v>1.7999999999999999E-2</v>
      </c>
      <c r="AH280" s="788">
        <v>283</v>
      </c>
      <c r="AI280" s="789">
        <v>177</v>
      </c>
      <c r="AJ280" s="790">
        <v>220</v>
      </c>
    </row>
    <row r="281" spans="1:36" ht="12.75" customHeight="1" x14ac:dyDescent="0.2">
      <c r="A281" s="799" t="s">
        <v>1349</v>
      </c>
      <c r="B281" s="800" t="s">
        <v>294</v>
      </c>
      <c r="C281" s="801" t="s">
        <v>34</v>
      </c>
      <c r="D281" s="802" t="s">
        <v>979</v>
      </c>
      <c r="E281" s="803" t="s">
        <v>1034</v>
      </c>
      <c r="F281" s="885">
        <v>4.5999999999999996</v>
      </c>
      <c r="G281" s="886">
        <v>2.2999999999999998</v>
      </c>
      <c r="H281" s="886">
        <v>1.5</v>
      </c>
      <c r="I281" s="887">
        <v>17.5</v>
      </c>
      <c r="J281" s="885">
        <v>0.2</v>
      </c>
      <c r="K281" s="886">
        <v>0.1</v>
      </c>
      <c r="L281" s="886">
        <v>0</v>
      </c>
      <c r="M281" s="887">
        <v>2</v>
      </c>
      <c r="N281" s="885">
        <v>1.2</v>
      </c>
      <c r="O281" s="886">
        <v>0.3</v>
      </c>
      <c r="P281" s="886">
        <v>0.4</v>
      </c>
      <c r="Q281" s="887">
        <v>0.5</v>
      </c>
      <c r="R281" s="888">
        <v>8.9999999999999993E-3</v>
      </c>
      <c r="S281" s="889">
        <v>5.0000000000000001E-3</v>
      </c>
      <c r="T281" s="889">
        <v>5.0000000000000001E-3</v>
      </c>
      <c r="U281" s="890">
        <v>2.5999999999999999E-2</v>
      </c>
      <c r="V281" s="891">
        <v>8.5000000000000006E-2</v>
      </c>
      <c r="W281" s="892">
        <v>0.14899999999999999</v>
      </c>
      <c r="X281" s="892">
        <v>8.6999999999999994E-2</v>
      </c>
      <c r="Y281" s="893">
        <v>0.42299999999999999</v>
      </c>
      <c r="Z281" s="891">
        <v>4.0000000000000001E-3</v>
      </c>
      <c r="AA281" s="892">
        <v>2E-3</v>
      </c>
      <c r="AB281" s="892">
        <v>2E-3</v>
      </c>
      <c r="AC281" s="893">
        <v>8.2000000000000003E-2</v>
      </c>
      <c r="AD281" s="891">
        <v>2E-3</v>
      </c>
      <c r="AE281" s="892">
        <v>1E-3</v>
      </c>
      <c r="AF281" s="892">
        <v>1E-3</v>
      </c>
      <c r="AG281" s="893">
        <v>1.7999999999999999E-2</v>
      </c>
      <c r="AH281" s="788">
        <v>259</v>
      </c>
      <c r="AI281" s="789">
        <v>163</v>
      </c>
      <c r="AJ281" s="790">
        <v>203</v>
      </c>
    </row>
    <row r="282" spans="1:36" ht="12.75" customHeight="1" x14ac:dyDescent="0.2">
      <c r="A282" s="799" t="s">
        <v>1350</v>
      </c>
      <c r="B282" s="800" t="s">
        <v>294</v>
      </c>
      <c r="C282" s="801" t="s">
        <v>34</v>
      </c>
      <c r="D282" s="802" t="s">
        <v>985</v>
      </c>
      <c r="E282" s="803" t="s">
        <v>1036</v>
      </c>
      <c r="F282" s="885">
        <v>2.7</v>
      </c>
      <c r="G282" s="886">
        <v>2</v>
      </c>
      <c r="H282" s="886">
        <v>1.4</v>
      </c>
      <c r="I282" s="887">
        <v>12.8</v>
      </c>
      <c r="J282" s="885">
        <v>0.1</v>
      </c>
      <c r="K282" s="886">
        <v>0.1</v>
      </c>
      <c r="L282" s="886">
        <v>0</v>
      </c>
      <c r="M282" s="887">
        <v>1.8</v>
      </c>
      <c r="N282" s="885">
        <v>0.4</v>
      </c>
      <c r="O282" s="886">
        <v>0.2</v>
      </c>
      <c r="P282" s="886">
        <v>0.2</v>
      </c>
      <c r="Q282" s="887">
        <v>1.2</v>
      </c>
      <c r="R282" s="888">
        <v>5.0000000000000001E-3</v>
      </c>
      <c r="S282" s="889">
        <v>2E-3</v>
      </c>
      <c r="T282" s="889">
        <v>5.0000000000000001E-3</v>
      </c>
      <c r="U282" s="890">
        <v>2.5999999999999999E-2</v>
      </c>
      <c r="V282" s="891">
        <v>5.8000000000000003E-2</v>
      </c>
      <c r="W282" s="892">
        <v>0.03</v>
      </c>
      <c r="X282" s="892">
        <v>6.7000000000000004E-2</v>
      </c>
      <c r="Y282" s="893">
        <v>0.29199999999999998</v>
      </c>
      <c r="Z282" s="891">
        <v>2E-3</v>
      </c>
      <c r="AA282" s="892">
        <v>0</v>
      </c>
      <c r="AB282" s="892">
        <v>1E-3</v>
      </c>
      <c r="AC282" s="893">
        <v>3.2000000000000001E-2</v>
      </c>
      <c r="AD282" s="891">
        <v>1E-3</v>
      </c>
      <c r="AE282" s="892">
        <v>0</v>
      </c>
      <c r="AF282" s="892">
        <v>1E-3</v>
      </c>
      <c r="AG282" s="893">
        <v>7.0000000000000001E-3</v>
      </c>
      <c r="AH282" s="788">
        <v>243</v>
      </c>
      <c r="AI282" s="789">
        <v>154</v>
      </c>
      <c r="AJ282" s="790">
        <v>192</v>
      </c>
    </row>
    <row r="283" spans="1:36" ht="12.75" customHeight="1" x14ac:dyDescent="0.2">
      <c r="A283" s="799" t="s">
        <v>1351</v>
      </c>
      <c r="B283" s="800" t="s">
        <v>294</v>
      </c>
      <c r="C283" s="801" t="s">
        <v>34</v>
      </c>
      <c r="D283" s="802" t="s">
        <v>991</v>
      </c>
      <c r="E283" s="803" t="s">
        <v>1038</v>
      </c>
      <c r="F283" s="885">
        <v>1.2</v>
      </c>
      <c r="G283" s="886">
        <v>1</v>
      </c>
      <c r="H283" s="886">
        <v>1.4</v>
      </c>
      <c r="I283" s="887">
        <v>9.9</v>
      </c>
      <c r="J283" s="885">
        <v>0</v>
      </c>
      <c r="K283" s="886">
        <v>0.1</v>
      </c>
      <c r="L283" s="886">
        <v>0</v>
      </c>
      <c r="M283" s="887">
        <v>1.9</v>
      </c>
      <c r="N283" s="885">
        <v>0.2</v>
      </c>
      <c r="O283" s="886">
        <v>0.1</v>
      </c>
      <c r="P283" s="886">
        <v>0.1</v>
      </c>
      <c r="Q283" s="887">
        <v>0.5</v>
      </c>
      <c r="R283" s="888">
        <v>4.0000000000000001E-3</v>
      </c>
      <c r="S283" s="889">
        <v>2E-3</v>
      </c>
      <c r="T283" s="889">
        <v>5.0000000000000001E-3</v>
      </c>
      <c r="U283" s="890">
        <v>2.5999999999999999E-2</v>
      </c>
      <c r="V283" s="891">
        <v>3.7999999999999999E-2</v>
      </c>
      <c r="W283" s="892">
        <v>2.9000000000000001E-2</v>
      </c>
      <c r="X283" s="892">
        <v>6.7000000000000004E-2</v>
      </c>
      <c r="Y283" s="893">
        <v>0.189</v>
      </c>
      <c r="Z283" s="891">
        <v>2E-3</v>
      </c>
      <c r="AA283" s="892">
        <v>0</v>
      </c>
      <c r="AB283" s="892">
        <v>1E-3</v>
      </c>
      <c r="AC283" s="893">
        <v>3.2000000000000001E-2</v>
      </c>
      <c r="AD283" s="891">
        <v>1E-3</v>
      </c>
      <c r="AE283" s="892">
        <v>0</v>
      </c>
      <c r="AF283" s="892">
        <v>1E-3</v>
      </c>
      <c r="AG283" s="893">
        <v>6.0000000000000001E-3</v>
      </c>
      <c r="AH283" s="788">
        <v>223</v>
      </c>
      <c r="AI283" s="789">
        <v>142</v>
      </c>
      <c r="AJ283" s="790">
        <v>177</v>
      </c>
    </row>
    <row r="284" spans="1:36" ht="12.75" customHeight="1" x14ac:dyDescent="0.2">
      <c r="A284" s="799" t="s">
        <v>1352</v>
      </c>
      <c r="B284" s="800" t="s">
        <v>294</v>
      </c>
      <c r="C284" s="801" t="s">
        <v>34</v>
      </c>
      <c r="D284" s="802" t="s">
        <v>953</v>
      </c>
      <c r="E284" s="803" t="s">
        <v>1040</v>
      </c>
      <c r="F284" s="885">
        <v>0.6</v>
      </c>
      <c r="G284" s="886">
        <v>0.7</v>
      </c>
      <c r="H284" s="886">
        <v>1.1000000000000001</v>
      </c>
      <c r="I284" s="887">
        <v>9.9</v>
      </c>
      <c r="J284" s="885">
        <v>0</v>
      </c>
      <c r="K284" s="886">
        <v>0.1</v>
      </c>
      <c r="L284" s="886">
        <v>0</v>
      </c>
      <c r="M284" s="887">
        <v>1.4</v>
      </c>
      <c r="N284" s="885">
        <v>0.1</v>
      </c>
      <c r="O284" s="886">
        <v>0.1</v>
      </c>
      <c r="P284" s="886">
        <v>0.1</v>
      </c>
      <c r="Q284" s="887">
        <v>0.4</v>
      </c>
      <c r="R284" s="888">
        <v>4.0000000000000001E-3</v>
      </c>
      <c r="S284" s="889">
        <v>2E-3</v>
      </c>
      <c r="T284" s="889">
        <v>5.0000000000000001E-3</v>
      </c>
      <c r="U284" s="890">
        <v>2.5999999999999999E-2</v>
      </c>
      <c r="V284" s="891">
        <v>1.7999999999999999E-2</v>
      </c>
      <c r="W284" s="892">
        <v>2.9000000000000001E-2</v>
      </c>
      <c r="X284" s="892">
        <v>6.7000000000000004E-2</v>
      </c>
      <c r="Y284" s="893">
        <v>9.0999999999999998E-2</v>
      </c>
      <c r="Z284" s="891">
        <v>2E-3</v>
      </c>
      <c r="AA284" s="892">
        <v>0</v>
      </c>
      <c r="AB284" s="892">
        <v>1E-3</v>
      </c>
      <c r="AC284" s="893">
        <v>3.2000000000000001E-2</v>
      </c>
      <c r="AD284" s="891">
        <v>1E-3</v>
      </c>
      <c r="AE284" s="892">
        <v>0</v>
      </c>
      <c r="AF284" s="892">
        <v>1E-3</v>
      </c>
      <c r="AG284" s="893">
        <v>5.0000000000000001E-3</v>
      </c>
      <c r="AH284" s="788">
        <v>172</v>
      </c>
      <c r="AI284" s="789">
        <v>109</v>
      </c>
      <c r="AJ284" s="790">
        <v>137</v>
      </c>
    </row>
    <row r="285" spans="1:36" ht="12.75" customHeight="1" x14ac:dyDescent="0.2">
      <c r="A285" s="799" t="s">
        <v>1353</v>
      </c>
      <c r="B285" s="800" t="s">
        <v>294</v>
      </c>
      <c r="C285" s="801" t="s">
        <v>34</v>
      </c>
      <c r="D285" s="802" t="s">
        <v>285</v>
      </c>
      <c r="E285" s="803" t="s">
        <v>1042</v>
      </c>
      <c r="F285" s="894">
        <v>0.1</v>
      </c>
      <c r="G285" s="895">
        <v>0.5</v>
      </c>
      <c r="H285" s="895">
        <v>1</v>
      </c>
      <c r="I285" s="896">
        <v>13.7</v>
      </c>
      <c r="J285" s="894">
        <v>0.1</v>
      </c>
      <c r="K285" s="895">
        <v>0.1</v>
      </c>
      <c r="L285" s="895">
        <v>0</v>
      </c>
      <c r="M285" s="896">
        <v>1.3</v>
      </c>
      <c r="N285" s="894">
        <v>0.1</v>
      </c>
      <c r="O285" s="895">
        <v>0.1</v>
      </c>
      <c r="P285" s="895">
        <v>0.1</v>
      </c>
      <c r="Q285" s="896">
        <v>1</v>
      </c>
      <c r="R285" s="897">
        <v>4.0000000000000001E-3</v>
      </c>
      <c r="S285" s="898">
        <v>2E-3</v>
      </c>
      <c r="T285" s="898">
        <v>5.0000000000000001E-3</v>
      </c>
      <c r="U285" s="899">
        <v>1.7999999999999999E-2</v>
      </c>
      <c r="V285" s="897">
        <v>8.9999999999999993E-3</v>
      </c>
      <c r="W285" s="898">
        <v>2.9000000000000001E-2</v>
      </c>
      <c r="X285" s="898">
        <v>6.7000000000000004E-2</v>
      </c>
      <c r="Y285" s="899">
        <v>4.3999999999999997E-2</v>
      </c>
      <c r="Z285" s="897">
        <v>2E-3</v>
      </c>
      <c r="AA285" s="898">
        <v>0</v>
      </c>
      <c r="AB285" s="898">
        <v>1E-3</v>
      </c>
      <c r="AC285" s="899">
        <v>3.2000000000000001E-2</v>
      </c>
      <c r="AD285" s="897">
        <v>1E-3</v>
      </c>
      <c r="AE285" s="898">
        <v>0</v>
      </c>
      <c r="AF285" s="898">
        <v>1E-3</v>
      </c>
      <c r="AG285" s="899">
        <v>5.0000000000000001E-3</v>
      </c>
      <c r="AH285" s="782">
        <v>170</v>
      </c>
      <c r="AI285" s="786">
        <v>107</v>
      </c>
      <c r="AJ285" s="787">
        <v>134</v>
      </c>
    </row>
    <row r="286" spans="1:36" ht="12.75" customHeight="1" x14ac:dyDescent="0.2">
      <c r="A286" s="1384" t="s">
        <v>1354</v>
      </c>
      <c r="B286" s="1385" t="s">
        <v>294</v>
      </c>
      <c r="C286" s="1386" t="s">
        <v>34</v>
      </c>
      <c r="D286" s="1387" t="s">
        <v>1250</v>
      </c>
      <c r="E286" s="1388" t="s">
        <v>1251</v>
      </c>
      <c r="F286" s="885">
        <v>2.2999999999999998</v>
      </c>
      <c r="G286" s="886">
        <v>0.5</v>
      </c>
      <c r="H286" s="886">
        <v>0.6</v>
      </c>
      <c r="I286" s="887">
        <v>4.0999999999999996</v>
      </c>
      <c r="J286" s="885">
        <v>0.4</v>
      </c>
      <c r="K286" s="886">
        <v>0.1</v>
      </c>
      <c r="L286" s="886">
        <v>0.7</v>
      </c>
      <c r="M286" s="887">
        <v>0.7</v>
      </c>
      <c r="N286" s="885">
        <v>0.6</v>
      </c>
      <c r="O286" s="886">
        <v>0.5</v>
      </c>
      <c r="P286" s="886">
        <v>1.1000000000000001</v>
      </c>
      <c r="Q286" s="887">
        <v>1.1000000000000001</v>
      </c>
      <c r="R286" s="888">
        <v>1.6E-2</v>
      </c>
      <c r="S286" s="889">
        <v>0.01</v>
      </c>
      <c r="T286" s="889">
        <v>3.1E-2</v>
      </c>
      <c r="U286" s="890">
        <v>1.6E-2</v>
      </c>
      <c r="V286" s="891">
        <v>2E-3</v>
      </c>
      <c r="W286" s="892">
        <v>2E-3</v>
      </c>
      <c r="X286" s="892">
        <v>2E-3</v>
      </c>
      <c r="Y286" s="893">
        <v>2E-3</v>
      </c>
      <c r="Z286" s="891">
        <v>0</v>
      </c>
      <c r="AA286" s="892">
        <v>0</v>
      </c>
      <c r="AB286" s="892">
        <v>0</v>
      </c>
      <c r="AC286" s="893">
        <v>0</v>
      </c>
      <c r="AD286" s="891">
        <v>3.0000000000000001E-3</v>
      </c>
      <c r="AE286" s="892">
        <v>2E-3</v>
      </c>
      <c r="AF286" s="892">
        <v>6.0000000000000001E-3</v>
      </c>
      <c r="AG286" s="893">
        <v>6.0000000000000001E-3</v>
      </c>
      <c r="AH286" s="788">
        <v>199</v>
      </c>
      <c r="AI286" s="789">
        <v>126</v>
      </c>
      <c r="AJ286" s="790">
        <v>157</v>
      </c>
    </row>
    <row r="287" spans="1:36" ht="12.75" customHeight="1" x14ac:dyDescent="0.2">
      <c r="A287" s="1384" t="s">
        <v>1355</v>
      </c>
      <c r="B287" s="1385" t="s">
        <v>294</v>
      </c>
      <c r="C287" s="1386" t="s">
        <v>34</v>
      </c>
      <c r="D287" s="1387" t="s">
        <v>1253</v>
      </c>
      <c r="E287" s="1388" t="s">
        <v>1251</v>
      </c>
      <c r="F287" s="885">
        <v>2.6</v>
      </c>
      <c r="G287" s="886">
        <v>0.6</v>
      </c>
      <c r="H287" s="886">
        <v>0.6</v>
      </c>
      <c r="I287" s="887">
        <v>4.7</v>
      </c>
      <c r="J287" s="885">
        <v>0.4</v>
      </c>
      <c r="K287" s="886">
        <v>0.1</v>
      </c>
      <c r="L287" s="886">
        <v>0.7</v>
      </c>
      <c r="M287" s="887">
        <v>0.8</v>
      </c>
      <c r="N287" s="885">
        <v>0.7</v>
      </c>
      <c r="O287" s="886">
        <v>0.7</v>
      </c>
      <c r="P287" s="886">
        <v>1.2</v>
      </c>
      <c r="Q287" s="887">
        <v>1.3</v>
      </c>
      <c r="R287" s="888">
        <v>1.6E-2</v>
      </c>
      <c r="S287" s="889">
        <v>0.01</v>
      </c>
      <c r="T287" s="889">
        <v>3.1E-2</v>
      </c>
      <c r="U287" s="890">
        <v>1.6E-2</v>
      </c>
      <c r="V287" s="891">
        <v>2E-3</v>
      </c>
      <c r="W287" s="892">
        <v>2E-3</v>
      </c>
      <c r="X287" s="892">
        <v>2E-3</v>
      </c>
      <c r="Y287" s="893">
        <v>2E-3</v>
      </c>
      <c r="Z287" s="891">
        <v>0</v>
      </c>
      <c r="AA287" s="892">
        <v>0</v>
      </c>
      <c r="AB287" s="892">
        <v>0</v>
      </c>
      <c r="AC287" s="893">
        <v>0</v>
      </c>
      <c r="AD287" s="891">
        <v>3.0000000000000001E-3</v>
      </c>
      <c r="AE287" s="892">
        <v>2E-3</v>
      </c>
      <c r="AF287" s="892">
        <v>6.0000000000000001E-3</v>
      </c>
      <c r="AG287" s="893">
        <v>6.0000000000000001E-3</v>
      </c>
      <c r="AH287" s="788">
        <v>219</v>
      </c>
      <c r="AI287" s="789">
        <v>139</v>
      </c>
      <c r="AJ287" s="790">
        <v>173</v>
      </c>
    </row>
    <row r="288" spans="1:36" ht="12.75" customHeight="1" x14ac:dyDescent="0.2">
      <c r="A288" s="1384" t="s">
        <v>1356</v>
      </c>
      <c r="B288" s="1385" t="s">
        <v>294</v>
      </c>
      <c r="C288" s="1386" t="s">
        <v>34</v>
      </c>
      <c r="D288" s="1387" t="s">
        <v>1255</v>
      </c>
      <c r="E288" s="1388" t="s">
        <v>1251</v>
      </c>
      <c r="F288" s="894">
        <v>2.6</v>
      </c>
      <c r="G288" s="895">
        <v>0.6</v>
      </c>
      <c r="H288" s="895">
        <v>0.6</v>
      </c>
      <c r="I288" s="896">
        <v>4.7</v>
      </c>
      <c r="J288" s="894">
        <v>0.4</v>
      </c>
      <c r="K288" s="895">
        <v>0.1</v>
      </c>
      <c r="L288" s="895">
        <v>0.7</v>
      </c>
      <c r="M288" s="896">
        <v>0.8</v>
      </c>
      <c r="N288" s="894">
        <v>0.7</v>
      </c>
      <c r="O288" s="895">
        <v>0.7</v>
      </c>
      <c r="P288" s="895">
        <v>1.2</v>
      </c>
      <c r="Q288" s="896">
        <v>1.3</v>
      </c>
      <c r="R288" s="897">
        <v>1.6E-2</v>
      </c>
      <c r="S288" s="898">
        <v>0.01</v>
      </c>
      <c r="T288" s="898">
        <v>3.1E-2</v>
      </c>
      <c r="U288" s="899">
        <v>1.6E-2</v>
      </c>
      <c r="V288" s="897">
        <v>2E-3</v>
      </c>
      <c r="W288" s="898">
        <v>2E-3</v>
      </c>
      <c r="X288" s="898">
        <v>2E-3</v>
      </c>
      <c r="Y288" s="899">
        <v>2E-3</v>
      </c>
      <c r="Z288" s="897">
        <v>0</v>
      </c>
      <c r="AA288" s="898">
        <v>0</v>
      </c>
      <c r="AB288" s="898">
        <v>0</v>
      </c>
      <c r="AC288" s="899">
        <v>0</v>
      </c>
      <c r="AD288" s="897">
        <v>3.0000000000000001E-3</v>
      </c>
      <c r="AE288" s="898">
        <v>2E-3</v>
      </c>
      <c r="AF288" s="898">
        <v>6.0000000000000001E-3</v>
      </c>
      <c r="AG288" s="899">
        <v>6.0000000000000001E-3</v>
      </c>
      <c r="AH288" s="782">
        <v>286</v>
      </c>
      <c r="AI288" s="786">
        <v>177</v>
      </c>
      <c r="AJ288" s="787">
        <v>220</v>
      </c>
    </row>
    <row r="289" spans="1:36" ht="12.75" customHeight="1" x14ac:dyDescent="0.2">
      <c r="A289" s="1384" t="s">
        <v>1357</v>
      </c>
      <c r="B289" s="1385" t="s">
        <v>294</v>
      </c>
      <c r="C289" s="1386" t="s">
        <v>34</v>
      </c>
      <c r="D289" s="1387" t="s">
        <v>1049</v>
      </c>
      <c r="E289" s="1388" t="s">
        <v>1045</v>
      </c>
      <c r="F289" s="885">
        <v>3.2</v>
      </c>
      <c r="G289" s="886">
        <v>1.3</v>
      </c>
      <c r="H289" s="886">
        <v>1.1000000000000001</v>
      </c>
      <c r="I289" s="887">
        <v>5.8</v>
      </c>
      <c r="J289" s="885">
        <v>1.1000000000000001</v>
      </c>
      <c r="K289" s="886">
        <v>0.8</v>
      </c>
      <c r="L289" s="886">
        <v>1.8</v>
      </c>
      <c r="M289" s="887">
        <v>2</v>
      </c>
      <c r="N289" s="885">
        <v>1.2</v>
      </c>
      <c r="O289" s="886">
        <v>1.1000000000000001</v>
      </c>
      <c r="P289" s="886">
        <v>2.1</v>
      </c>
      <c r="Q289" s="887">
        <v>2.1</v>
      </c>
      <c r="R289" s="888">
        <v>3.9E-2</v>
      </c>
      <c r="S289" s="889">
        <v>0.03</v>
      </c>
      <c r="T289" s="889">
        <v>6.6000000000000003E-2</v>
      </c>
      <c r="U289" s="890">
        <v>3.9E-2</v>
      </c>
      <c r="V289" s="891">
        <v>2E-3</v>
      </c>
      <c r="W289" s="892">
        <v>2E-3</v>
      </c>
      <c r="X289" s="892">
        <v>2E-3</v>
      </c>
      <c r="Y289" s="893">
        <v>2E-3</v>
      </c>
      <c r="Z289" s="891">
        <v>0</v>
      </c>
      <c r="AA289" s="892">
        <v>0</v>
      </c>
      <c r="AB289" s="892">
        <v>0</v>
      </c>
      <c r="AC289" s="893">
        <v>0</v>
      </c>
      <c r="AD289" s="891">
        <v>8.0000000000000002E-3</v>
      </c>
      <c r="AE289" s="892">
        <v>6.0000000000000001E-3</v>
      </c>
      <c r="AF289" s="892">
        <v>1.2999999999999999E-2</v>
      </c>
      <c r="AG289" s="893">
        <v>1.4E-2</v>
      </c>
      <c r="AH289" s="788">
        <v>193</v>
      </c>
      <c r="AI289" s="789">
        <v>122</v>
      </c>
      <c r="AJ289" s="790">
        <v>152</v>
      </c>
    </row>
    <row r="290" spans="1:36" ht="12.75" customHeight="1" x14ac:dyDescent="0.2">
      <c r="A290" s="1384" t="s">
        <v>1358</v>
      </c>
      <c r="B290" s="1385" t="s">
        <v>294</v>
      </c>
      <c r="C290" s="1386" t="s">
        <v>34</v>
      </c>
      <c r="D290" s="1387" t="s">
        <v>1210</v>
      </c>
      <c r="E290" s="1388" t="s">
        <v>1045</v>
      </c>
      <c r="F290" s="885">
        <v>3.6</v>
      </c>
      <c r="G290" s="886">
        <v>1.5</v>
      </c>
      <c r="H290" s="886">
        <v>1.3</v>
      </c>
      <c r="I290" s="887">
        <v>6.5</v>
      </c>
      <c r="J290" s="885">
        <v>1.4</v>
      </c>
      <c r="K290" s="886">
        <v>1</v>
      </c>
      <c r="L290" s="886">
        <v>2</v>
      </c>
      <c r="M290" s="887">
        <v>2.6</v>
      </c>
      <c r="N290" s="885">
        <v>1.4</v>
      </c>
      <c r="O290" s="886">
        <v>1.3</v>
      </c>
      <c r="P290" s="886">
        <v>2.2999999999999998</v>
      </c>
      <c r="Q290" s="887">
        <v>2.5</v>
      </c>
      <c r="R290" s="888">
        <v>2.7E-2</v>
      </c>
      <c r="S290" s="889">
        <v>2.1000000000000001E-2</v>
      </c>
      <c r="T290" s="889">
        <v>4.4999999999999998E-2</v>
      </c>
      <c r="U290" s="890">
        <v>2.7E-2</v>
      </c>
      <c r="V290" s="891">
        <v>2E-3</v>
      </c>
      <c r="W290" s="892">
        <v>2E-3</v>
      </c>
      <c r="X290" s="892">
        <v>2E-3</v>
      </c>
      <c r="Y290" s="893">
        <v>2E-3</v>
      </c>
      <c r="Z290" s="891">
        <v>0</v>
      </c>
      <c r="AA290" s="892">
        <v>0</v>
      </c>
      <c r="AB290" s="892">
        <v>0</v>
      </c>
      <c r="AC290" s="893">
        <v>0</v>
      </c>
      <c r="AD290" s="891">
        <v>5.0000000000000001E-3</v>
      </c>
      <c r="AE290" s="892">
        <v>4.0000000000000001E-3</v>
      </c>
      <c r="AF290" s="892">
        <v>8.9999999999999993E-3</v>
      </c>
      <c r="AG290" s="893">
        <v>0.01</v>
      </c>
      <c r="AH290" s="788">
        <v>220</v>
      </c>
      <c r="AI290" s="789">
        <v>138</v>
      </c>
      <c r="AJ290" s="790">
        <v>170</v>
      </c>
    </row>
    <row r="291" spans="1:36" ht="12.75" customHeight="1" x14ac:dyDescent="0.2">
      <c r="A291" s="1384" t="s">
        <v>1359</v>
      </c>
      <c r="B291" s="1385" t="s">
        <v>294</v>
      </c>
      <c r="C291" s="1386" t="s">
        <v>34</v>
      </c>
      <c r="D291" s="1387" t="s">
        <v>1051</v>
      </c>
      <c r="E291" s="1388" t="s">
        <v>1045</v>
      </c>
      <c r="F291" s="885">
        <v>4.2</v>
      </c>
      <c r="G291" s="886">
        <v>1.8</v>
      </c>
      <c r="H291" s="886">
        <v>1.4</v>
      </c>
      <c r="I291" s="887">
        <v>7.6</v>
      </c>
      <c r="J291" s="885">
        <v>1.9</v>
      </c>
      <c r="K291" s="886">
        <v>1.4</v>
      </c>
      <c r="L291" s="886">
        <v>2.4</v>
      </c>
      <c r="M291" s="887">
        <v>3.5</v>
      </c>
      <c r="N291" s="885">
        <v>1.8</v>
      </c>
      <c r="O291" s="886">
        <v>1.7</v>
      </c>
      <c r="P291" s="886">
        <v>2.8</v>
      </c>
      <c r="Q291" s="887">
        <v>3.1</v>
      </c>
      <c r="R291" s="888">
        <v>2.4E-2</v>
      </c>
      <c r="S291" s="889">
        <v>1.9E-2</v>
      </c>
      <c r="T291" s="889">
        <v>0.04</v>
      </c>
      <c r="U291" s="890">
        <v>2.4E-2</v>
      </c>
      <c r="V291" s="891">
        <v>2E-3</v>
      </c>
      <c r="W291" s="892">
        <v>2E-3</v>
      </c>
      <c r="X291" s="892">
        <v>2E-3</v>
      </c>
      <c r="Y291" s="893">
        <v>2E-3</v>
      </c>
      <c r="Z291" s="891">
        <v>0</v>
      </c>
      <c r="AA291" s="892">
        <v>0</v>
      </c>
      <c r="AB291" s="892">
        <v>0</v>
      </c>
      <c r="AC291" s="893">
        <v>0</v>
      </c>
      <c r="AD291" s="891">
        <v>5.0000000000000001E-3</v>
      </c>
      <c r="AE291" s="892">
        <v>4.0000000000000001E-3</v>
      </c>
      <c r="AF291" s="892">
        <v>8.0000000000000002E-3</v>
      </c>
      <c r="AG291" s="893">
        <v>8.9999999999999993E-3</v>
      </c>
      <c r="AH291" s="788">
        <v>296</v>
      </c>
      <c r="AI291" s="789">
        <v>187</v>
      </c>
      <c r="AJ291" s="790">
        <v>234</v>
      </c>
    </row>
    <row r="292" spans="1:36" ht="12.75" customHeight="1" x14ac:dyDescent="0.2">
      <c r="A292" s="1384" t="s">
        <v>1360</v>
      </c>
      <c r="B292" s="1385" t="s">
        <v>294</v>
      </c>
      <c r="C292" s="1386" t="s">
        <v>34</v>
      </c>
      <c r="D292" s="1387" t="s">
        <v>1260</v>
      </c>
      <c r="E292" s="1388" t="s">
        <v>1251</v>
      </c>
      <c r="F292" s="885">
        <v>6.9</v>
      </c>
      <c r="G292" s="886">
        <v>5</v>
      </c>
      <c r="H292" s="886">
        <v>1.7</v>
      </c>
      <c r="I292" s="887">
        <v>12.5</v>
      </c>
      <c r="J292" s="885">
        <v>0.8</v>
      </c>
      <c r="K292" s="886">
        <v>0.3</v>
      </c>
      <c r="L292" s="886">
        <v>0.1</v>
      </c>
      <c r="M292" s="887">
        <v>1.6</v>
      </c>
      <c r="N292" s="885">
        <v>1.2</v>
      </c>
      <c r="O292" s="886">
        <v>0.7</v>
      </c>
      <c r="P292" s="886">
        <v>0.5</v>
      </c>
      <c r="Q292" s="887">
        <v>2.2000000000000002</v>
      </c>
      <c r="R292" s="888">
        <v>8.9999999999999993E-3</v>
      </c>
      <c r="S292" s="889">
        <v>5.0000000000000001E-3</v>
      </c>
      <c r="T292" s="889">
        <v>1.2999999999999999E-2</v>
      </c>
      <c r="U292" s="890">
        <v>8.9999999999999993E-3</v>
      </c>
      <c r="V292" s="891">
        <v>2E-3</v>
      </c>
      <c r="W292" s="892">
        <v>2E-3</v>
      </c>
      <c r="X292" s="892">
        <v>2E-3</v>
      </c>
      <c r="Y292" s="893">
        <v>2E-3</v>
      </c>
      <c r="Z292" s="891">
        <v>0</v>
      </c>
      <c r="AA292" s="892">
        <v>0</v>
      </c>
      <c r="AB292" s="892">
        <v>0</v>
      </c>
      <c r="AC292" s="893">
        <v>0</v>
      </c>
      <c r="AD292" s="891">
        <v>2E-3</v>
      </c>
      <c r="AE292" s="892">
        <v>1E-3</v>
      </c>
      <c r="AF292" s="892">
        <v>2E-3</v>
      </c>
      <c r="AG292" s="893">
        <v>3.0000000000000001E-3</v>
      </c>
      <c r="AH292" s="788">
        <v>277</v>
      </c>
      <c r="AI292" s="789">
        <v>174</v>
      </c>
      <c r="AJ292" s="790">
        <v>217</v>
      </c>
    </row>
    <row r="293" spans="1:36" ht="12.75" customHeight="1" x14ac:dyDescent="0.2">
      <c r="A293" s="1384" t="s">
        <v>1361</v>
      </c>
      <c r="B293" s="1385" t="s">
        <v>294</v>
      </c>
      <c r="C293" s="1386" t="s">
        <v>22</v>
      </c>
      <c r="D293" s="1387" t="s">
        <v>1362</v>
      </c>
      <c r="E293" s="1388" t="s">
        <v>1036</v>
      </c>
      <c r="F293" s="885">
        <v>4.0999999999999996</v>
      </c>
      <c r="G293" s="886">
        <v>2.4</v>
      </c>
      <c r="H293" s="886">
        <v>2</v>
      </c>
      <c r="I293" s="887">
        <v>17</v>
      </c>
      <c r="J293" s="885">
        <v>0.1</v>
      </c>
      <c r="K293" s="886">
        <v>0.1</v>
      </c>
      <c r="L293" s="886">
        <v>0</v>
      </c>
      <c r="M293" s="887">
        <v>2.4</v>
      </c>
      <c r="N293" s="885">
        <v>0.3</v>
      </c>
      <c r="O293" s="886">
        <v>0.3</v>
      </c>
      <c r="P293" s="886">
        <v>0.3</v>
      </c>
      <c r="Q293" s="887">
        <v>0.2</v>
      </c>
      <c r="R293" s="888">
        <v>1E-3</v>
      </c>
      <c r="S293" s="889">
        <v>1E-3</v>
      </c>
      <c r="T293" s="889">
        <v>3.0000000000000001E-3</v>
      </c>
      <c r="U293" s="890">
        <v>3.3000000000000002E-2</v>
      </c>
      <c r="V293" s="891">
        <v>1.4999999999999999E-2</v>
      </c>
      <c r="W293" s="892">
        <v>1.4999999999999999E-2</v>
      </c>
      <c r="X293" s="892">
        <v>6.7000000000000004E-2</v>
      </c>
      <c r="Y293" s="893">
        <v>0.29199999999999998</v>
      </c>
      <c r="Z293" s="891">
        <v>2E-3</v>
      </c>
      <c r="AA293" s="892">
        <v>0</v>
      </c>
      <c r="AB293" s="892">
        <v>1E-3</v>
      </c>
      <c r="AC293" s="893">
        <v>3.2000000000000001E-2</v>
      </c>
      <c r="AD293" s="891">
        <v>0</v>
      </c>
      <c r="AE293" s="892">
        <v>0</v>
      </c>
      <c r="AF293" s="892">
        <v>0</v>
      </c>
      <c r="AG293" s="893">
        <v>3.0000000000000001E-3</v>
      </c>
      <c r="AH293" s="788">
        <v>206</v>
      </c>
      <c r="AI293" s="789">
        <v>131</v>
      </c>
      <c r="AJ293" s="790">
        <v>164</v>
      </c>
    </row>
    <row r="294" spans="1:36" ht="12.75" customHeight="1" x14ac:dyDescent="0.2">
      <c r="A294" s="1384" t="s">
        <v>1363</v>
      </c>
      <c r="B294" s="1385" t="s">
        <v>294</v>
      </c>
      <c r="C294" s="1386" t="s">
        <v>22</v>
      </c>
      <c r="D294" s="1387" t="s">
        <v>1171</v>
      </c>
      <c r="E294" s="1388" t="s">
        <v>1038</v>
      </c>
      <c r="F294" s="885">
        <v>3.6</v>
      </c>
      <c r="G294" s="886">
        <v>2.2000000000000002</v>
      </c>
      <c r="H294" s="886">
        <v>1.7</v>
      </c>
      <c r="I294" s="887">
        <v>13.6</v>
      </c>
      <c r="J294" s="885">
        <v>0</v>
      </c>
      <c r="K294" s="886">
        <v>0.1</v>
      </c>
      <c r="L294" s="886">
        <v>0</v>
      </c>
      <c r="M294" s="887">
        <v>2.5</v>
      </c>
      <c r="N294" s="885">
        <v>0.3</v>
      </c>
      <c r="O294" s="886">
        <v>0.3</v>
      </c>
      <c r="P294" s="886">
        <v>0.3</v>
      </c>
      <c r="Q294" s="887">
        <v>0.1</v>
      </c>
      <c r="R294" s="888">
        <v>1E-3</v>
      </c>
      <c r="S294" s="889">
        <v>1E-3</v>
      </c>
      <c r="T294" s="889">
        <v>3.0000000000000001E-3</v>
      </c>
      <c r="U294" s="890">
        <v>3.3000000000000002E-2</v>
      </c>
      <c r="V294" s="891">
        <v>8.9999999999999993E-3</v>
      </c>
      <c r="W294" s="892">
        <v>0.02</v>
      </c>
      <c r="X294" s="892">
        <v>6.7000000000000004E-2</v>
      </c>
      <c r="Y294" s="893">
        <v>0.189</v>
      </c>
      <c r="Z294" s="891">
        <v>1E-3</v>
      </c>
      <c r="AA294" s="892">
        <v>0</v>
      </c>
      <c r="AB294" s="892">
        <v>1E-3</v>
      </c>
      <c r="AC294" s="893">
        <v>1.4999999999999999E-2</v>
      </c>
      <c r="AD294" s="891">
        <v>0</v>
      </c>
      <c r="AE294" s="892">
        <v>0</v>
      </c>
      <c r="AF294" s="892">
        <v>0</v>
      </c>
      <c r="AG294" s="893">
        <v>3.0000000000000001E-3</v>
      </c>
      <c r="AH294" s="788">
        <v>216</v>
      </c>
      <c r="AI294" s="789">
        <v>138</v>
      </c>
      <c r="AJ294" s="790">
        <v>172</v>
      </c>
    </row>
    <row r="295" spans="1:36" ht="12.75" customHeight="1" x14ac:dyDescent="0.2">
      <c r="A295" s="1384" t="s">
        <v>1364</v>
      </c>
      <c r="B295" s="1385" t="s">
        <v>294</v>
      </c>
      <c r="C295" s="1386" t="s">
        <v>22</v>
      </c>
      <c r="D295" s="1387" t="s">
        <v>1173</v>
      </c>
      <c r="E295" s="1388" t="s">
        <v>1040</v>
      </c>
      <c r="F295" s="885">
        <v>2.5</v>
      </c>
      <c r="G295" s="886">
        <v>1.6</v>
      </c>
      <c r="H295" s="886">
        <v>1.4</v>
      </c>
      <c r="I295" s="887">
        <v>13.6</v>
      </c>
      <c r="J295" s="885">
        <v>0.1</v>
      </c>
      <c r="K295" s="886">
        <v>0.1</v>
      </c>
      <c r="L295" s="886">
        <v>0</v>
      </c>
      <c r="M295" s="887">
        <v>1.9</v>
      </c>
      <c r="N295" s="885">
        <v>0.1</v>
      </c>
      <c r="O295" s="886">
        <v>0.1</v>
      </c>
      <c r="P295" s="886">
        <v>0.1</v>
      </c>
      <c r="Q295" s="887">
        <v>0.1</v>
      </c>
      <c r="R295" s="888">
        <v>1E-3</v>
      </c>
      <c r="S295" s="889">
        <v>1E-3</v>
      </c>
      <c r="T295" s="889">
        <v>3.0000000000000001E-3</v>
      </c>
      <c r="U295" s="890">
        <v>3.3000000000000002E-2</v>
      </c>
      <c r="V295" s="891">
        <v>5.0000000000000001E-3</v>
      </c>
      <c r="W295" s="892">
        <v>2.5000000000000001E-2</v>
      </c>
      <c r="X295" s="892">
        <v>6.7000000000000004E-2</v>
      </c>
      <c r="Y295" s="893">
        <v>9.0999999999999998E-2</v>
      </c>
      <c r="Z295" s="891">
        <v>1E-3</v>
      </c>
      <c r="AA295" s="892">
        <v>0</v>
      </c>
      <c r="AB295" s="892">
        <v>1E-3</v>
      </c>
      <c r="AC295" s="893">
        <v>1.4999999999999999E-2</v>
      </c>
      <c r="AD295" s="891">
        <v>0</v>
      </c>
      <c r="AE295" s="892">
        <v>0</v>
      </c>
      <c r="AF295" s="892">
        <v>0</v>
      </c>
      <c r="AG295" s="893">
        <v>2E-3</v>
      </c>
      <c r="AH295" s="788">
        <v>204</v>
      </c>
      <c r="AI295" s="789">
        <v>131</v>
      </c>
      <c r="AJ295" s="790">
        <v>165</v>
      </c>
    </row>
    <row r="296" spans="1:36" ht="12.75" customHeight="1" x14ac:dyDescent="0.2">
      <c r="A296" s="1384" t="s">
        <v>1365</v>
      </c>
      <c r="B296" s="1385" t="s">
        <v>294</v>
      </c>
      <c r="C296" s="1386" t="s">
        <v>22</v>
      </c>
      <c r="D296" s="1387" t="s">
        <v>1175</v>
      </c>
      <c r="E296" s="1388" t="s">
        <v>1042</v>
      </c>
      <c r="F296" s="885">
        <v>3.5</v>
      </c>
      <c r="G296" s="886">
        <v>2</v>
      </c>
      <c r="H296" s="886">
        <v>1.4</v>
      </c>
      <c r="I296" s="887">
        <v>6.9</v>
      </c>
      <c r="J296" s="885">
        <v>0.2</v>
      </c>
      <c r="K296" s="886">
        <v>0.1</v>
      </c>
      <c r="L296" s="886">
        <v>0</v>
      </c>
      <c r="M296" s="887">
        <v>1</v>
      </c>
      <c r="N296" s="885">
        <v>0</v>
      </c>
      <c r="O296" s="886">
        <v>0</v>
      </c>
      <c r="P296" s="886">
        <v>0</v>
      </c>
      <c r="Q296" s="887">
        <v>0.2</v>
      </c>
      <c r="R296" s="888">
        <v>0</v>
      </c>
      <c r="S296" s="889">
        <v>0</v>
      </c>
      <c r="T296" s="889">
        <v>3.0000000000000001E-3</v>
      </c>
      <c r="U296" s="890">
        <v>8.9999999999999993E-3</v>
      </c>
      <c r="V296" s="891">
        <v>8.0000000000000002E-3</v>
      </c>
      <c r="W296" s="892">
        <v>2.9000000000000001E-2</v>
      </c>
      <c r="X296" s="892">
        <v>6.7000000000000004E-2</v>
      </c>
      <c r="Y296" s="893">
        <v>3.0000000000000001E-3</v>
      </c>
      <c r="Z296" s="891">
        <v>2E-3</v>
      </c>
      <c r="AA296" s="892">
        <v>0</v>
      </c>
      <c r="AB296" s="892">
        <v>1E-3</v>
      </c>
      <c r="AC296" s="893">
        <v>4.8000000000000001E-2</v>
      </c>
      <c r="AD296" s="891">
        <v>0</v>
      </c>
      <c r="AE296" s="892">
        <v>0</v>
      </c>
      <c r="AF296" s="892">
        <v>0</v>
      </c>
      <c r="AG296" s="893">
        <v>2E-3</v>
      </c>
      <c r="AH296" s="788">
        <v>200</v>
      </c>
      <c r="AI296" s="789">
        <v>128</v>
      </c>
      <c r="AJ296" s="790">
        <v>161</v>
      </c>
    </row>
    <row r="297" spans="1:36" ht="12.75" customHeight="1" x14ac:dyDescent="0.2">
      <c r="A297" s="1384" t="s">
        <v>1366</v>
      </c>
      <c r="B297" s="1385" t="s">
        <v>294</v>
      </c>
      <c r="C297" s="1386" t="s">
        <v>22</v>
      </c>
      <c r="D297" s="1387" t="s">
        <v>1367</v>
      </c>
      <c r="E297" s="1388" t="s">
        <v>1040</v>
      </c>
      <c r="F297" s="885">
        <v>0.1</v>
      </c>
      <c r="G297" s="886">
        <v>0</v>
      </c>
      <c r="H297" s="886">
        <v>0.1</v>
      </c>
      <c r="I297" s="887">
        <v>13.6</v>
      </c>
      <c r="J297" s="885">
        <v>0.1</v>
      </c>
      <c r="K297" s="886">
        <v>0</v>
      </c>
      <c r="L297" s="886">
        <v>0.1</v>
      </c>
      <c r="M297" s="887">
        <v>1.9</v>
      </c>
      <c r="N297" s="885">
        <v>0</v>
      </c>
      <c r="O297" s="886">
        <v>0</v>
      </c>
      <c r="P297" s="886">
        <v>0</v>
      </c>
      <c r="Q297" s="887">
        <v>0.1</v>
      </c>
      <c r="R297" s="888">
        <v>2E-3</v>
      </c>
      <c r="S297" s="889">
        <v>1E-3</v>
      </c>
      <c r="T297" s="889">
        <v>3.0000000000000001E-3</v>
      </c>
      <c r="U297" s="890">
        <v>3.3000000000000002E-2</v>
      </c>
      <c r="V297" s="891">
        <v>1.7999999999999999E-2</v>
      </c>
      <c r="W297" s="892">
        <v>2.9000000000000001E-2</v>
      </c>
      <c r="X297" s="892">
        <v>6.7000000000000004E-2</v>
      </c>
      <c r="Y297" s="893">
        <v>9.0999999999999998E-2</v>
      </c>
      <c r="Z297" s="891">
        <v>0</v>
      </c>
      <c r="AA297" s="892">
        <v>0</v>
      </c>
      <c r="AB297" s="892">
        <v>1E-3</v>
      </c>
      <c r="AC297" s="893">
        <v>0.01</v>
      </c>
      <c r="AD297" s="891">
        <v>0</v>
      </c>
      <c r="AE297" s="892">
        <v>0</v>
      </c>
      <c r="AF297" s="892">
        <v>0</v>
      </c>
      <c r="AG297" s="893">
        <v>3.0000000000000001E-3</v>
      </c>
      <c r="AH297" s="788">
        <v>107</v>
      </c>
      <c r="AI297" s="789">
        <v>127</v>
      </c>
      <c r="AJ297" s="790">
        <v>158</v>
      </c>
    </row>
    <row r="298" spans="1:36" ht="12.75" customHeight="1" x14ac:dyDescent="0.2">
      <c r="A298" s="1384" t="s">
        <v>1368</v>
      </c>
      <c r="B298" s="1385" t="s">
        <v>294</v>
      </c>
      <c r="C298" s="1386" t="s">
        <v>22</v>
      </c>
      <c r="D298" s="1387" t="s">
        <v>1177</v>
      </c>
      <c r="E298" s="1388" t="s">
        <v>1042</v>
      </c>
      <c r="F298" s="885">
        <v>0.1</v>
      </c>
      <c r="G298" s="886">
        <v>0</v>
      </c>
      <c r="H298" s="886">
        <v>0.1</v>
      </c>
      <c r="I298" s="887">
        <v>6.9</v>
      </c>
      <c r="J298" s="885">
        <v>0.1</v>
      </c>
      <c r="K298" s="886">
        <v>0</v>
      </c>
      <c r="L298" s="886">
        <v>0.1</v>
      </c>
      <c r="M298" s="887">
        <v>1</v>
      </c>
      <c r="N298" s="885">
        <v>0</v>
      </c>
      <c r="O298" s="886">
        <v>0</v>
      </c>
      <c r="P298" s="886">
        <v>0</v>
      </c>
      <c r="Q298" s="887">
        <v>0.2</v>
      </c>
      <c r="R298" s="888">
        <v>2E-3</v>
      </c>
      <c r="S298" s="889">
        <v>1E-3</v>
      </c>
      <c r="T298" s="889">
        <v>2E-3</v>
      </c>
      <c r="U298" s="890">
        <v>1E-3</v>
      </c>
      <c r="V298" s="891">
        <v>8.9999999999999993E-3</v>
      </c>
      <c r="W298" s="892">
        <v>2.9000000000000001E-2</v>
      </c>
      <c r="X298" s="892">
        <v>6.7000000000000004E-2</v>
      </c>
      <c r="Y298" s="893">
        <v>3.0000000000000001E-3</v>
      </c>
      <c r="Z298" s="891">
        <v>1E-3</v>
      </c>
      <c r="AA298" s="892">
        <v>0</v>
      </c>
      <c r="AB298" s="892">
        <v>1E-3</v>
      </c>
      <c r="AC298" s="893">
        <v>4.8000000000000001E-2</v>
      </c>
      <c r="AD298" s="891">
        <v>0</v>
      </c>
      <c r="AE298" s="892">
        <v>0</v>
      </c>
      <c r="AF298" s="892">
        <v>0</v>
      </c>
      <c r="AG298" s="893">
        <v>3.0000000000000001E-3</v>
      </c>
      <c r="AH298" s="788">
        <v>107</v>
      </c>
      <c r="AI298" s="789">
        <v>127</v>
      </c>
      <c r="AJ298" s="790">
        <v>157</v>
      </c>
    </row>
    <row r="299" spans="1:36" ht="12.75" customHeight="1" x14ac:dyDescent="0.2">
      <c r="A299" s="1384" t="s">
        <v>1369</v>
      </c>
      <c r="B299" s="1385" t="s">
        <v>294</v>
      </c>
      <c r="C299" s="1386" t="s">
        <v>22</v>
      </c>
      <c r="D299" s="1387" t="s">
        <v>1370</v>
      </c>
      <c r="E299" s="1388" t="s">
        <v>420</v>
      </c>
      <c r="F299" s="885">
        <v>0</v>
      </c>
      <c r="G299" s="886">
        <v>0</v>
      </c>
      <c r="H299" s="886">
        <v>0.1</v>
      </c>
      <c r="I299" s="887">
        <v>0.1</v>
      </c>
      <c r="J299" s="885">
        <v>0</v>
      </c>
      <c r="K299" s="886">
        <v>0</v>
      </c>
      <c r="L299" s="886">
        <v>0</v>
      </c>
      <c r="M299" s="887">
        <v>0</v>
      </c>
      <c r="N299" s="885">
        <v>0.1</v>
      </c>
      <c r="O299" s="886">
        <v>0.1</v>
      </c>
      <c r="P299" s="886">
        <v>0.1</v>
      </c>
      <c r="Q299" s="887">
        <v>0.2</v>
      </c>
      <c r="R299" s="888">
        <v>0</v>
      </c>
      <c r="S299" s="889">
        <v>2E-3</v>
      </c>
      <c r="T299" s="889">
        <v>2E-3</v>
      </c>
      <c r="U299" s="890">
        <v>1E-3</v>
      </c>
      <c r="V299" s="891">
        <v>2.5999999999999999E-2</v>
      </c>
      <c r="W299" s="892">
        <v>1.4999999999999999E-2</v>
      </c>
      <c r="X299" s="892">
        <v>2.4E-2</v>
      </c>
      <c r="Y299" s="893">
        <v>4.3999999999999997E-2</v>
      </c>
      <c r="Z299" s="891">
        <v>1.2999999999999999E-2</v>
      </c>
      <c r="AA299" s="892">
        <v>5.0000000000000001E-3</v>
      </c>
      <c r="AB299" s="892">
        <v>6.0000000000000001E-3</v>
      </c>
      <c r="AC299" s="893">
        <v>1.6E-2</v>
      </c>
      <c r="AD299" s="891">
        <v>0</v>
      </c>
      <c r="AE299" s="892">
        <v>0</v>
      </c>
      <c r="AF299" s="892">
        <v>0</v>
      </c>
      <c r="AG299" s="893">
        <v>0</v>
      </c>
      <c r="AH299" s="788">
        <v>112</v>
      </c>
      <c r="AI299" s="789">
        <v>135</v>
      </c>
      <c r="AJ299" s="790">
        <v>170</v>
      </c>
    </row>
    <row r="300" spans="1:36" ht="12.75" customHeight="1" x14ac:dyDescent="0.2">
      <c r="A300" s="1384" t="s">
        <v>1371</v>
      </c>
      <c r="B300" s="1385" t="s">
        <v>294</v>
      </c>
      <c r="C300" s="1386" t="s">
        <v>94</v>
      </c>
      <c r="D300" s="1387" t="s">
        <v>1372</v>
      </c>
      <c r="E300" s="1388" t="s">
        <v>1082</v>
      </c>
      <c r="F300" s="885">
        <v>0</v>
      </c>
      <c r="G300" s="886">
        <v>0.1</v>
      </c>
      <c r="H300" s="886">
        <v>0</v>
      </c>
      <c r="I300" s="887">
        <v>0</v>
      </c>
      <c r="J300" s="885">
        <v>0.1</v>
      </c>
      <c r="K300" s="886">
        <v>0.1</v>
      </c>
      <c r="L300" s="886">
        <v>0.1</v>
      </c>
      <c r="M300" s="887">
        <v>0.1</v>
      </c>
      <c r="N300" s="885">
        <v>0.2</v>
      </c>
      <c r="O300" s="886">
        <v>0.2</v>
      </c>
      <c r="P300" s="886">
        <v>0.3</v>
      </c>
      <c r="Q300" s="887">
        <v>0.3</v>
      </c>
      <c r="R300" s="888">
        <v>0</v>
      </c>
      <c r="S300" s="889">
        <v>2E-3</v>
      </c>
      <c r="T300" s="889">
        <v>2E-3</v>
      </c>
      <c r="U300" s="890">
        <v>1E-3</v>
      </c>
      <c r="V300" s="891">
        <v>1E-3</v>
      </c>
      <c r="W300" s="892">
        <v>1E-3</v>
      </c>
      <c r="X300" s="892">
        <v>1E-3</v>
      </c>
      <c r="Y300" s="893">
        <v>1E-3</v>
      </c>
      <c r="Z300" s="891">
        <v>7.0000000000000001E-3</v>
      </c>
      <c r="AA300" s="892">
        <v>2E-3</v>
      </c>
      <c r="AB300" s="892">
        <v>3.0000000000000001E-3</v>
      </c>
      <c r="AC300" s="893">
        <v>8.0000000000000002E-3</v>
      </c>
      <c r="AD300" s="891">
        <v>0</v>
      </c>
      <c r="AE300" s="892">
        <v>0</v>
      </c>
      <c r="AF300" s="892">
        <v>0</v>
      </c>
      <c r="AG300" s="893">
        <v>0</v>
      </c>
      <c r="AH300" s="788">
        <v>117</v>
      </c>
      <c r="AI300" s="789">
        <v>139</v>
      </c>
      <c r="AJ300" s="790">
        <v>173</v>
      </c>
    </row>
    <row r="301" spans="1:36" ht="12.75" customHeight="1" x14ac:dyDescent="0.2">
      <c r="A301" s="1384" t="s">
        <v>298</v>
      </c>
      <c r="B301" s="1385" t="s">
        <v>294</v>
      </c>
      <c r="C301" s="1386" t="s">
        <v>94</v>
      </c>
      <c r="D301" s="1387" t="s">
        <v>297</v>
      </c>
      <c r="E301" s="1388" t="s">
        <v>1188</v>
      </c>
      <c r="F301" s="885">
        <v>0</v>
      </c>
      <c r="G301" s="886">
        <v>0</v>
      </c>
      <c r="H301" s="886">
        <v>0.1</v>
      </c>
      <c r="I301" s="887">
        <v>0.1</v>
      </c>
      <c r="J301" s="885">
        <v>0</v>
      </c>
      <c r="K301" s="886">
        <v>0</v>
      </c>
      <c r="L301" s="886">
        <v>0</v>
      </c>
      <c r="M301" s="887">
        <v>0</v>
      </c>
      <c r="N301" s="885">
        <v>0</v>
      </c>
      <c r="O301" s="886">
        <v>0</v>
      </c>
      <c r="P301" s="886">
        <v>0</v>
      </c>
      <c r="Q301" s="887">
        <v>0</v>
      </c>
      <c r="R301" s="888">
        <v>1E-3</v>
      </c>
      <c r="S301" s="889">
        <v>2E-3</v>
      </c>
      <c r="T301" s="889">
        <v>2E-3</v>
      </c>
      <c r="U301" s="890">
        <v>0</v>
      </c>
      <c r="V301" s="891">
        <v>3.0000000000000001E-3</v>
      </c>
      <c r="W301" s="892">
        <v>1E-3</v>
      </c>
      <c r="X301" s="892">
        <v>2E-3</v>
      </c>
      <c r="Y301" s="893">
        <v>4.0000000000000001E-3</v>
      </c>
      <c r="Z301" s="891">
        <v>1.2999999999999999E-2</v>
      </c>
      <c r="AA301" s="892">
        <v>5.0000000000000001E-3</v>
      </c>
      <c r="AB301" s="892">
        <v>6.0000000000000001E-3</v>
      </c>
      <c r="AC301" s="893">
        <v>1.6E-2</v>
      </c>
      <c r="AD301" s="891">
        <v>0</v>
      </c>
      <c r="AE301" s="892">
        <v>0</v>
      </c>
      <c r="AF301" s="892">
        <v>0</v>
      </c>
      <c r="AG301" s="893">
        <v>0</v>
      </c>
      <c r="AH301" s="788">
        <v>131</v>
      </c>
      <c r="AI301" s="789">
        <v>156</v>
      </c>
      <c r="AJ301" s="790">
        <v>195</v>
      </c>
    </row>
    <row r="302" spans="1:36" ht="12.75" customHeight="1" x14ac:dyDescent="0.2">
      <c r="A302" s="1384" t="s">
        <v>1373</v>
      </c>
      <c r="B302" s="1385" t="s">
        <v>294</v>
      </c>
      <c r="C302" s="1386" t="s">
        <v>94</v>
      </c>
      <c r="D302" s="1387" t="s">
        <v>1367</v>
      </c>
      <c r="E302" s="1388" t="s">
        <v>1040</v>
      </c>
      <c r="F302" s="885">
        <v>0</v>
      </c>
      <c r="G302" s="886">
        <v>0</v>
      </c>
      <c r="H302" s="886">
        <v>0</v>
      </c>
      <c r="I302" s="887">
        <v>0</v>
      </c>
      <c r="J302" s="885">
        <v>0.1</v>
      </c>
      <c r="K302" s="886">
        <v>0.1</v>
      </c>
      <c r="L302" s="886">
        <v>0.1</v>
      </c>
      <c r="M302" s="887">
        <v>0.1</v>
      </c>
      <c r="N302" s="885">
        <v>0.2</v>
      </c>
      <c r="O302" s="886">
        <v>0.2</v>
      </c>
      <c r="P302" s="886">
        <v>0.3</v>
      </c>
      <c r="Q302" s="887">
        <v>0.6</v>
      </c>
      <c r="R302" s="888">
        <v>1E-3</v>
      </c>
      <c r="S302" s="889">
        <v>2E-3</v>
      </c>
      <c r="T302" s="889">
        <v>2E-3</v>
      </c>
      <c r="U302" s="890">
        <v>1E-3</v>
      </c>
      <c r="V302" s="891">
        <v>1E-3</v>
      </c>
      <c r="W302" s="892">
        <v>1E-3</v>
      </c>
      <c r="X302" s="892">
        <v>1E-3</v>
      </c>
      <c r="Y302" s="893">
        <v>1E-3</v>
      </c>
      <c r="Z302" s="891">
        <v>7.0000000000000001E-3</v>
      </c>
      <c r="AA302" s="892">
        <v>2E-3</v>
      </c>
      <c r="AB302" s="892">
        <v>3.0000000000000001E-3</v>
      </c>
      <c r="AC302" s="893">
        <v>8.0000000000000002E-3</v>
      </c>
      <c r="AD302" s="891">
        <v>0</v>
      </c>
      <c r="AE302" s="892">
        <v>1E-3</v>
      </c>
      <c r="AF302" s="892">
        <v>1E-3</v>
      </c>
      <c r="AG302" s="893">
        <v>0</v>
      </c>
      <c r="AH302" s="788">
        <v>100</v>
      </c>
      <c r="AI302" s="789">
        <v>119</v>
      </c>
      <c r="AJ302" s="790">
        <v>148</v>
      </c>
    </row>
    <row r="303" spans="1:36" ht="12.75" customHeight="1" x14ac:dyDescent="0.2">
      <c r="A303" s="808" t="s">
        <v>1374</v>
      </c>
      <c r="B303" s="813" t="s">
        <v>1375</v>
      </c>
      <c r="C303" s="809" t="s">
        <v>22</v>
      </c>
      <c r="D303" s="810" t="s">
        <v>1376</v>
      </c>
      <c r="E303" s="811" t="s">
        <v>962</v>
      </c>
      <c r="F303" s="885">
        <v>73.8</v>
      </c>
      <c r="G303" s="886">
        <v>41.4</v>
      </c>
      <c r="H303" s="886">
        <v>37.5</v>
      </c>
      <c r="I303" s="887">
        <v>73.8</v>
      </c>
      <c r="J303" s="885">
        <v>41.1</v>
      </c>
      <c r="K303" s="886">
        <v>4.8</v>
      </c>
      <c r="L303" s="886">
        <v>5</v>
      </c>
      <c r="M303" s="887">
        <v>41.1</v>
      </c>
      <c r="N303" s="885">
        <v>6.3</v>
      </c>
      <c r="O303" s="886">
        <v>9.6999999999999993</v>
      </c>
      <c r="P303" s="886">
        <v>14.3</v>
      </c>
      <c r="Q303" s="887">
        <v>10.1</v>
      </c>
      <c r="R303" s="888">
        <v>0.38800000000000001</v>
      </c>
      <c r="S303" s="889">
        <v>0.39900000000000002</v>
      </c>
      <c r="T303" s="889">
        <v>0.41699999999999998</v>
      </c>
      <c r="U303" s="890">
        <v>0.72199999999999998</v>
      </c>
      <c r="V303" s="891">
        <v>2E-3</v>
      </c>
      <c r="W303" s="892">
        <v>2E-3</v>
      </c>
      <c r="X303" s="892">
        <v>2E-3</v>
      </c>
      <c r="Y303" s="893">
        <v>2E-3</v>
      </c>
      <c r="Z303" s="891">
        <v>0</v>
      </c>
      <c r="AA303" s="892">
        <v>0</v>
      </c>
      <c r="AB303" s="892">
        <v>0</v>
      </c>
      <c r="AC303" s="893">
        <v>0</v>
      </c>
      <c r="AD303" s="891">
        <v>7.8E-2</v>
      </c>
      <c r="AE303" s="892">
        <v>0.08</v>
      </c>
      <c r="AF303" s="892">
        <v>8.3000000000000004E-2</v>
      </c>
      <c r="AG303" s="893">
        <v>7.8E-2</v>
      </c>
      <c r="AH303" s="788">
        <v>513</v>
      </c>
      <c r="AI303" s="789">
        <v>332</v>
      </c>
      <c r="AJ303" s="790">
        <v>384</v>
      </c>
    </row>
    <row r="304" spans="1:36" ht="12.75" customHeight="1" x14ac:dyDescent="0.2">
      <c r="A304" s="808" t="s">
        <v>1377</v>
      </c>
      <c r="B304" s="813" t="s">
        <v>1375</v>
      </c>
      <c r="C304" s="809" t="s">
        <v>36</v>
      </c>
      <c r="D304" s="810" t="s">
        <v>1378</v>
      </c>
      <c r="E304" s="811" t="s">
        <v>962</v>
      </c>
      <c r="F304" s="885">
        <v>0.6</v>
      </c>
      <c r="G304" s="886">
        <v>0.3</v>
      </c>
      <c r="H304" s="886">
        <v>0.3</v>
      </c>
      <c r="I304" s="887">
        <v>6.2</v>
      </c>
      <c r="J304" s="885">
        <v>0.1</v>
      </c>
      <c r="K304" s="886">
        <v>0</v>
      </c>
      <c r="L304" s="886">
        <v>0</v>
      </c>
      <c r="M304" s="887">
        <v>0.5</v>
      </c>
      <c r="N304" s="885">
        <v>1.3</v>
      </c>
      <c r="O304" s="886">
        <v>0.5</v>
      </c>
      <c r="P304" s="886">
        <v>0.2</v>
      </c>
      <c r="Q304" s="887">
        <v>1.7</v>
      </c>
      <c r="R304" s="888">
        <v>6.0000000000000001E-3</v>
      </c>
      <c r="S304" s="889">
        <v>4.0000000000000001E-3</v>
      </c>
      <c r="T304" s="889">
        <v>4.0000000000000001E-3</v>
      </c>
      <c r="U304" s="890">
        <v>3.9E-2</v>
      </c>
      <c r="V304" s="891">
        <v>0.1</v>
      </c>
      <c r="W304" s="892">
        <v>0.1</v>
      </c>
      <c r="X304" s="892">
        <v>0.10299999999999999</v>
      </c>
      <c r="Y304" s="893">
        <v>0.4</v>
      </c>
      <c r="Z304" s="891">
        <v>0</v>
      </c>
      <c r="AA304" s="892">
        <v>0</v>
      </c>
      <c r="AB304" s="892">
        <v>0</v>
      </c>
      <c r="AC304" s="893">
        <v>0</v>
      </c>
      <c r="AD304" s="891">
        <v>2E-3</v>
      </c>
      <c r="AE304" s="892">
        <v>1E-3</v>
      </c>
      <c r="AF304" s="892">
        <v>1E-3</v>
      </c>
      <c r="AG304" s="893">
        <v>1.2E-2</v>
      </c>
      <c r="AH304" s="788">
        <v>321</v>
      </c>
      <c r="AI304" s="789">
        <v>238</v>
      </c>
      <c r="AJ304" s="790">
        <v>211</v>
      </c>
    </row>
    <row r="305" spans="1:36" ht="12.75" customHeight="1" x14ac:dyDescent="0.2">
      <c r="A305" s="808" t="s">
        <v>1379</v>
      </c>
      <c r="B305" s="813" t="s">
        <v>1375</v>
      </c>
      <c r="C305" s="809" t="s">
        <v>36</v>
      </c>
      <c r="D305" s="810" t="s">
        <v>1380</v>
      </c>
      <c r="E305" s="811" t="s">
        <v>1381</v>
      </c>
      <c r="F305" s="885">
        <v>1.1000000000000001</v>
      </c>
      <c r="G305" s="886">
        <v>0.6</v>
      </c>
      <c r="H305" s="886">
        <v>0.7</v>
      </c>
      <c r="I305" s="887">
        <v>12.6</v>
      </c>
      <c r="J305" s="885">
        <v>0.1</v>
      </c>
      <c r="K305" s="886">
        <v>0.1</v>
      </c>
      <c r="L305" s="886">
        <v>0</v>
      </c>
      <c r="M305" s="887">
        <v>0.9</v>
      </c>
      <c r="N305" s="885">
        <v>3.8</v>
      </c>
      <c r="O305" s="886">
        <v>0.9</v>
      </c>
      <c r="P305" s="886">
        <v>0.4</v>
      </c>
      <c r="Q305" s="887">
        <v>3.5</v>
      </c>
      <c r="R305" s="888">
        <v>1.2999999999999999E-2</v>
      </c>
      <c r="S305" s="889">
        <v>8.9999999999999993E-3</v>
      </c>
      <c r="T305" s="889">
        <v>8.0000000000000002E-3</v>
      </c>
      <c r="U305" s="890">
        <v>8.1000000000000003E-2</v>
      </c>
      <c r="V305" s="891">
        <v>0.1</v>
      </c>
      <c r="W305" s="892">
        <v>0.1</v>
      </c>
      <c r="X305" s="892">
        <v>0.10299999999999999</v>
      </c>
      <c r="Y305" s="893">
        <v>0.4</v>
      </c>
      <c r="Z305" s="891">
        <v>0</v>
      </c>
      <c r="AA305" s="892">
        <v>0</v>
      </c>
      <c r="AB305" s="892">
        <v>0</v>
      </c>
      <c r="AC305" s="893">
        <v>0</v>
      </c>
      <c r="AD305" s="891">
        <v>4.0000000000000001E-3</v>
      </c>
      <c r="AE305" s="892">
        <v>2E-3</v>
      </c>
      <c r="AF305" s="892">
        <v>1E-3</v>
      </c>
      <c r="AG305" s="893">
        <v>2.1999999999999999E-2</v>
      </c>
      <c r="AH305" s="788">
        <v>808</v>
      </c>
      <c r="AI305" s="789">
        <v>586</v>
      </c>
      <c r="AJ305" s="790">
        <v>481</v>
      </c>
    </row>
    <row r="306" spans="1:36" ht="12.75" customHeight="1" x14ac:dyDescent="0.2">
      <c r="A306" s="808" t="s">
        <v>1382</v>
      </c>
      <c r="B306" s="813" t="s">
        <v>1375</v>
      </c>
      <c r="C306" s="809" t="s">
        <v>94</v>
      </c>
      <c r="D306" s="810" t="s">
        <v>1383</v>
      </c>
      <c r="E306" s="811" t="s">
        <v>1381</v>
      </c>
      <c r="F306" s="885">
        <v>2.6</v>
      </c>
      <c r="G306" s="886">
        <v>1.3</v>
      </c>
      <c r="H306" s="886">
        <v>0.7</v>
      </c>
      <c r="I306" s="887">
        <v>12.3</v>
      </c>
      <c r="J306" s="885">
        <v>0</v>
      </c>
      <c r="K306" s="886">
        <v>0</v>
      </c>
      <c r="L306" s="886">
        <v>0</v>
      </c>
      <c r="M306" s="887">
        <v>0.1</v>
      </c>
      <c r="N306" s="885">
        <v>4.5999999999999996</v>
      </c>
      <c r="O306" s="886">
        <v>2.8</v>
      </c>
      <c r="P306" s="886">
        <v>1.8</v>
      </c>
      <c r="Q306" s="887">
        <v>22.3</v>
      </c>
      <c r="R306" s="888">
        <v>0.01</v>
      </c>
      <c r="S306" s="889">
        <v>7.0000000000000001E-3</v>
      </c>
      <c r="T306" s="889">
        <v>6.0000000000000001E-3</v>
      </c>
      <c r="U306" s="890">
        <v>4.7E-2</v>
      </c>
      <c r="V306" s="891">
        <v>1.7999999999999999E-2</v>
      </c>
      <c r="W306" s="892">
        <v>1.7999999999999999E-2</v>
      </c>
      <c r="X306" s="892">
        <v>1.9E-2</v>
      </c>
      <c r="Y306" s="893">
        <v>5.3999999999999999E-2</v>
      </c>
      <c r="Z306" s="891">
        <v>0.03</v>
      </c>
      <c r="AA306" s="892">
        <v>0.04</v>
      </c>
      <c r="AB306" s="892">
        <v>3.5000000000000003E-2</v>
      </c>
      <c r="AC306" s="893">
        <v>0.09</v>
      </c>
      <c r="AD306" s="891">
        <v>5.0000000000000001E-3</v>
      </c>
      <c r="AE306" s="892">
        <v>3.0000000000000001E-3</v>
      </c>
      <c r="AF306" s="892">
        <v>2E-3</v>
      </c>
      <c r="AG306" s="893">
        <v>2.3E-2</v>
      </c>
      <c r="AH306" s="788">
        <v>432</v>
      </c>
      <c r="AI306" s="789">
        <v>287</v>
      </c>
      <c r="AJ306" s="790">
        <v>244</v>
      </c>
    </row>
    <row r="307" spans="1:36" ht="12.75" customHeight="1" x14ac:dyDescent="0.2">
      <c r="A307" s="808" t="s">
        <v>1384</v>
      </c>
      <c r="B307" s="813" t="s">
        <v>1375</v>
      </c>
      <c r="C307" s="809" t="s">
        <v>94</v>
      </c>
      <c r="D307" s="810" t="s">
        <v>1385</v>
      </c>
      <c r="E307" s="811" t="s">
        <v>1386</v>
      </c>
      <c r="F307" s="885">
        <v>3.5</v>
      </c>
      <c r="G307" s="886">
        <v>1.8</v>
      </c>
      <c r="H307" s="886">
        <v>1.6</v>
      </c>
      <c r="I307" s="887">
        <v>26.8</v>
      </c>
      <c r="J307" s="885">
        <v>0</v>
      </c>
      <c r="K307" s="886">
        <v>0</v>
      </c>
      <c r="L307" s="886">
        <v>0</v>
      </c>
      <c r="M307" s="887">
        <v>0.2</v>
      </c>
      <c r="N307" s="885">
        <v>6.9</v>
      </c>
      <c r="O307" s="886">
        <v>4.8</v>
      </c>
      <c r="P307" s="886">
        <v>4</v>
      </c>
      <c r="Q307" s="887">
        <v>42</v>
      </c>
      <c r="R307" s="888">
        <v>0.02</v>
      </c>
      <c r="S307" s="889">
        <v>1.2999999999999999E-2</v>
      </c>
      <c r="T307" s="889">
        <v>1.2E-2</v>
      </c>
      <c r="U307" s="890">
        <v>9.5000000000000001E-2</v>
      </c>
      <c r="V307" s="891">
        <v>1.7999999999999999E-2</v>
      </c>
      <c r="W307" s="892">
        <v>1.7999999999999999E-2</v>
      </c>
      <c r="X307" s="892">
        <v>1.9E-2</v>
      </c>
      <c r="Y307" s="893">
        <v>5.3999999999999999E-2</v>
      </c>
      <c r="Z307" s="891">
        <v>0.03</v>
      </c>
      <c r="AA307" s="892">
        <v>0.04</v>
      </c>
      <c r="AB307" s="892">
        <v>3.5000000000000003E-2</v>
      </c>
      <c r="AC307" s="893">
        <v>0.09</v>
      </c>
      <c r="AD307" s="891">
        <v>0.01</v>
      </c>
      <c r="AE307" s="892">
        <v>5.0000000000000001E-3</v>
      </c>
      <c r="AF307" s="892">
        <v>4.0000000000000001E-3</v>
      </c>
      <c r="AG307" s="893">
        <v>4.5999999999999999E-2</v>
      </c>
      <c r="AH307" s="788">
        <v>813</v>
      </c>
      <c r="AI307" s="789">
        <v>541</v>
      </c>
      <c r="AJ307" s="790">
        <v>452</v>
      </c>
    </row>
    <row r="308" spans="1:36" ht="12.75" customHeight="1" x14ac:dyDescent="0.2">
      <c r="A308" s="808" t="s">
        <v>1387</v>
      </c>
      <c r="B308" s="813" t="s">
        <v>1375</v>
      </c>
      <c r="C308" s="809" t="s">
        <v>94</v>
      </c>
      <c r="D308" s="810" t="s">
        <v>1388</v>
      </c>
      <c r="E308" s="811" t="s">
        <v>1386</v>
      </c>
      <c r="F308" s="885">
        <v>1.2</v>
      </c>
      <c r="G308" s="886">
        <v>0.6</v>
      </c>
      <c r="H308" s="886">
        <v>0.5</v>
      </c>
      <c r="I308" s="887">
        <v>11.6</v>
      </c>
      <c r="J308" s="885">
        <v>0.3</v>
      </c>
      <c r="K308" s="886">
        <v>0.1</v>
      </c>
      <c r="L308" s="886">
        <v>0.1</v>
      </c>
      <c r="M308" s="887">
        <v>1.2</v>
      </c>
      <c r="N308" s="885">
        <v>2.5</v>
      </c>
      <c r="O308" s="886">
        <v>1.3</v>
      </c>
      <c r="P308" s="886">
        <v>1.3</v>
      </c>
      <c r="Q308" s="887">
        <v>21.1</v>
      </c>
      <c r="R308" s="888">
        <v>1.0999999999999999E-2</v>
      </c>
      <c r="S308" s="889">
        <v>7.0000000000000001E-3</v>
      </c>
      <c r="T308" s="889">
        <v>6.0000000000000001E-3</v>
      </c>
      <c r="U308" s="890">
        <v>5.2999999999999999E-2</v>
      </c>
      <c r="V308" s="891">
        <v>3.0000000000000001E-3</v>
      </c>
      <c r="W308" s="892">
        <v>3.0000000000000001E-3</v>
      </c>
      <c r="X308" s="892">
        <v>3.0000000000000001E-3</v>
      </c>
      <c r="Y308" s="893">
        <v>8.9999999999999993E-3</v>
      </c>
      <c r="Z308" s="891">
        <v>0.03</v>
      </c>
      <c r="AA308" s="892">
        <v>0.04</v>
      </c>
      <c r="AB308" s="892">
        <v>3.5000000000000003E-2</v>
      </c>
      <c r="AC308" s="893">
        <v>0.09</v>
      </c>
      <c r="AD308" s="891">
        <v>6.0000000000000001E-3</v>
      </c>
      <c r="AE308" s="892">
        <v>3.0000000000000001E-3</v>
      </c>
      <c r="AF308" s="892">
        <v>2E-3</v>
      </c>
      <c r="AG308" s="893">
        <v>2.7E-2</v>
      </c>
      <c r="AH308" s="788">
        <v>541</v>
      </c>
      <c r="AI308" s="789">
        <v>330</v>
      </c>
      <c r="AJ308" s="790">
        <v>268</v>
      </c>
    </row>
    <row r="309" spans="1:36" ht="12.75" customHeight="1" x14ac:dyDescent="0.2">
      <c r="A309" s="1389" t="s">
        <v>1389</v>
      </c>
      <c r="B309" s="813" t="s">
        <v>1375</v>
      </c>
      <c r="C309" s="1390" t="s">
        <v>94</v>
      </c>
      <c r="D309" s="1391" t="s">
        <v>1390</v>
      </c>
      <c r="E309" s="1392" t="s">
        <v>1386</v>
      </c>
      <c r="F309" s="894">
        <v>2.2000000000000002</v>
      </c>
      <c r="G309" s="895">
        <v>1.1000000000000001</v>
      </c>
      <c r="H309" s="895">
        <v>0.9</v>
      </c>
      <c r="I309" s="896">
        <v>21.7</v>
      </c>
      <c r="J309" s="894">
        <v>0.5</v>
      </c>
      <c r="K309" s="895">
        <v>0.2</v>
      </c>
      <c r="L309" s="895">
        <v>0.1</v>
      </c>
      <c r="M309" s="896">
        <v>2.2999999999999998</v>
      </c>
      <c r="N309" s="894">
        <v>4.8</v>
      </c>
      <c r="O309" s="895">
        <v>2.5</v>
      </c>
      <c r="P309" s="895">
        <v>2.5</v>
      </c>
      <c r="Q309" s="896">
        <v>39.299999999999997</v>
      </c>
      <c r="R309" s="897">
        <v>2.1999999999999999E-2</v>
      </c>
      <c r="S309" s="898">
        <v>1.4E-2</v>
      </c>
      <c r="T309" s="898">
        <v>1.0999999999999999E-2</v>
      </c>
      <c r="U309" s="899">
        <v>0.105</v>
      </c>
      <c r="V309" s="897">
        <v>3.0000000000000001E-3</v>
      </c>
      <c r="W309" s="898">
        <v>3.0000000000000001E-3</v>
      </c>
      <c r="X309" s="898">
        <v>3.0000000000000001E-3</v>
      </c>
      <c r="Y309" s="899">
        <v>8.9999999999999993E-3</v>
      </c>
      <c r="Z309" s="897">
        <v>0.03</v>
      </c>
      <c r="AA309" s="898">
        <v>0.04</v>
      </c>
      <c r="AB309" s="898">
        <v>3.5000000000000003E-2</v>
      </c>
      <c r="AC309" s="899">
        <v>0.09</v>
      </c>
      <c r="AD309" s="897">
        <v>1.0999999999999999E-2</v>
      </c>
      <c r="AE309" s="898">
        <v>6.0000000000000001E-3</v>
      </c>
      <c r="AF309" s="898">
        <v>4.0000000000000001E-3</v>
      </c>
      <c r="AG309" s="899">
        <v>5.1999999999999998E-2</v>
      </c>
      <c r="AH309" s="782">
        <v>1008</v>
      </c>
      <c r="AI309" s="786">
        <v>630</v>
      </c>
      <c r="AJ309" s="787">
        <v>507</v>
      </c>
    </row>
    <row r="310" spans="1:36" ht="12.75" customHeight="1" x14ac:dyDescent="0.2">
      <c r="A310" s="1389" t="s">
        <v>1391</v>
      </c>
      <c r="B310" s="813" t="s">
        <v>1375</v>
      </c>
      <c r="C310" s="1390" t="s">
        <v>94</v>
      </c>
      <c r="D310" s="1391" t="s">
        <v>1392</v>
      </c>
      <c r="E310" s="1392" t="s">
        <v>1386</v>
      </c>
      <c r="F310" s="885">
        <v>1.8</v>
      </c>
      <c r="G310" s="886">
        <v>0.9</v>
      </c>
      <c r="H310" s="886">
        <v>0.5</v>
      </c>
      <c r="I310" s="887">
        <v>8.6999999999999993</v>
      </c>
      <c r="J310" s="885">
        <v>0</v>
      </c>
      <c r="K310" s="886">
        <v>0</v>
      </c>
      <c r="L310" s="886">
        <v>0</v>
      </c>
      <c r="M310" s="887">
        <v>0.2</v>
      </c>
      <c r="N310" s="885">
        <v>4.5999999999999996</v>
      </c>
      <c r="O310" s="886">
        <v>2.7</v>
      </c>
      <c r="P310" s="886">
        <v>1.9</v>
      </c>
      <c r="Q310" s="887">
        <v>22.3</v>
      </c>
      <c r="R310" s="888">
        <v>8.9999999999999993E-3</v>
      </c>
      <c r="S310" s="889">
        <v>6.0000000000000001E-3</v>
      </c>
      <c r="T310" s="889">
        <v>5.0000000000000001E-3</v>
      </c>
      <c r="U310" s="890">
        <v>4.2000000000000003E-2</v>
      </c>
      <c r="V310" s="891">
        <v>1.7999999999999999E-2</v>
      </c>
      <c r="W310" s="892">
        <v>1.7999999999999999E-2</v>
      </c>
      <c r="X310" s="892">
        <v>1.9E-2</v>
      </c>
      <c r="Y310" s="893">
        <v>5.3999999999999999E-2</v>
      </c>
      <c r="Z310" s="891">
        <v>0.03</v>
      </c>
      <c r="AA310" s="892">
        <v>0.04</v>
      </c>
      <c r="AB310" s="892">
        <v>3.5000000000000003E-2</v>
      </c>
      <c r="AC310" s="893">
        <v>0.09</v>
      </c>
      <c r="AD310" s="891">
        <v>5.0000000000000001E-3</v>
      </c>
      <c r="AE310" s="892">
        <v>3.0000000000000001E-3</v>
      </c>
      <c r="AF310" s="892">
        <v>2E-3</v>
      </c>
      <c r="AG310" s="893">
        <v>2.3E-2</v>
      </c>
      <c r="AH310" s="788">
        <v>421</v>
      </c>
      <c r="AI310" s="789">
        <v>278</v>
      </c>
      <c r="AJ310" s="790">
        <v>240</v>
      </c>
    </row>
    <row r="311" spans="1:36" ht="12.75" customHeight="1" x14ac:dyDescent="0.2">
      <c r="A311" s="1389" t="s">
        <v>1393</v>
      </c>
      <c r="B311" s="813" t="s">
        <v>1375</v>
      </c>
      <c r="C311" s="1390" t="s">
        <v>94</v>
      </c>
      <c r="D311" s="1391" t="s">
        <v>1394</v>
      </c>
      <c r="E311" s="1392" t="s">
        <v>1207</v>
      </c>
      <c r="F311" s="885">
        <v>2.5</v>
      </c>
      <c r="G311" s="886">
        <v>1.3</v>
      </c>
      <c r="H311" s="886">
        <v>1.2</v>
      </c>
      <c r="I311" s="887">
        <v>20.100000000000001</v>
      </c>
      <c r="J311" s="885">
        <v>0.1</v>
      </c>
      <c r="K311" s="886">
        <v>0.1</v>
      </c>
      <c r="L311" s="886">
        <v>0</v>
      </c>
      <c r="M311" s="887">
        <v>0.4</v>
      </c>
      <c r="N311" s="885">
        <v>5.9</v>
      </c>
      <c r="O311" s="886">
        <v>3.8</v>
      </c>
      <c r="P311" s="886">
        <v>3.3</v>
      </c>
      <c r="Q311" s="887">
        <v>38.4</v>
      </c>
      <c r="R311" s="888">
        <v>1.7999999999999999E-2</v>
      </c>
      <c r="S311" s="889">
        <v>1.2E-2</v>
      </c>
      <c r="T311" s="889">
        <v>0.01</v>
      </c>
      <c r="U311" s="890">
        <v>8.5999999999999993E-2</v>
      </c>
      <c r="V311" s="891">
        <v>1.7999999999999999E-2</v>
      </c>
      <c r="W311" s="892">
        <v>1.7999999999999999E-2</v>
      </c>
      <c r="X311" s="892">
        <v>1.9E-2</v>
      </c>
      <c r="Y311" s="893">
        <v>5.3999999999999999E-2</v>
      </c>
      <c r="Z311" s="891">
        <v>0.03</v>
      </c>
      <c r="AA311" s="892">
        <v>0.04</v>
      </c>
      <c r="AB311" s="892">
        <v>3.5000000000000003E-2</v>
      </c>
      <c r="AC311" s="893">
        <v>0.09</v>
      </c>
      <c r="AD311" s="891">
        <v>8.9999999999999993E-3</v>
      </c>
      <c r="AE311" s="892">
        <v>5.0000000000000001E-3</v>
      </c>
      <c r="AF311" s="892">
        <v>3.0000000000000001E-3</v>
      </c>
      <c r="AG311" s="893">
        <v>4.3999999999999997E-2</v>
      </c>
      <c r="AH311" s="788">
        <v>839</v>
      </c>
      <c r="AI311" s="789">
        <v>545</v>
      </c>
      <c r="AJ311" s="790">
        <v>456</v>
      </c>
    </row>
    <row r="312" spans="1:36" ht="12.75" customHeight="1" x14ac:dyDescent="0.2">
      <c r="A312" s="1389" t="s">
        <v>1395</v>
      </c>
      <c r="B312" s="813" t="s">
        <v>1375</v>
      </c>
      <c r="C312" s="1390" t="s">
        <v>94</v>
      </c>
      <c r="D312" s="1391" t="s">
        <v>1396</v>
      </c>
      <c r="E312" s="1392" t="s">
        <v>1207</v>
      </c>
      <c r="F312" s="885">
        <v>3.8</v>
      </c>
      <c r="G312" s="886">
        <v>1.9</v>
      </c>
      <c r="H312" s="886">
        <v>1.6</v>
      </c>
      <c r="I312" s="887">
        <v>3.8</v>
      </c>
      <c r="J312" s="885">
        <v>3.6</v>
      </c>
      <c r="K312" s="886">
        <v>0.9</v>
      </c>
      <c r="L312" s="886">
        <v>0.8</v>
      </c>
      <c r="M312" s="887">
        <v>3.6</v>
      </c>
      <c r="N312" s="885">
        <v>7.7</v>
      </c>
      <c r="O312" s="886">
        <v>6.4</v>
      </c>
      <c r="P312" s="886">
        <v>7.2</v>
      </c>
      <c r="Q312" s="887">
        <v>12.4</v>
      </c>
      <c r="R312" s="888">
        <v>0.54</v>
      </c>
      <c r="S312" s="889">
        <v>0.32700000000000001</v>
      </c>
      <c r="T312" s="889">
        <v>0.27900000000000003</v>
      </c>
      <c r="U312" s="890">
        <v>0.97099999999999997</v>
      </c>
      <c r="V312" s="891">
        <v>3.0000000000000001E-3</v>
      </c>
      <c r="W312" s="892">
        <v>3.0000000000000001E-3</v>
      </c>
      <c r="X312" s="892">
        <v>3.0000000000000001E-3</v>
      </c>
      <c r="Y312" s="893">
        <v>3.0000000000000001E-3</v>
      </c>
      <c r="Z312" s="891">
        <v>0</v>
      </c>
      <c r="AA312" s="892">
        <v>0</v>
      </c>
      <c r="AB312" s="892">
        <v>0</v>
      </c>
      <c r="AC312" s="893">
        <v>0</v>
      </c>
      <c r="AD312" s="891">
        <v>0.27</v>
      </c>
      <c r="AE312" s="892">
        <v>0.16400000000000001</v>
      </c>
      <c r="AF312" s="892">
        <v>0.13900000000000001</v>
      </c>
      <c r="AG312" s="893">
        <v>0.27</v>
      </c>
      <c r="AH312" s="788">
        <v>422</v>
      </c>
      <c r="AI312" s="789">
        <v>286</v>
      </c>
      <c r="AJ312" s="790">
        <v>295</v>
      </c>
    </row>
    <row r="313" spans="1:36" ht="12.75" customHeight="1" x14ac:dyDescent="0.2">
      <c r="A313" s="1389" t="s">
        <v>1397</v>
      </c>
      <c r="B313" s="813" t="s">
        <v>1375</v>
      </c>
      <c r="C313" s="1390" t="s">
        <v>94</v>
      </c>
      <c r="D313" s="1391" t="s">
        <v>1398</v>
      </c>
      <c r="E313" s="1392" t="s">
        <v>974</v>
      </c>
      <c r="F313" s="885">
        <v>5.5</v>
      </c>
      <c r="G313" s="886">
        <v>3.3</v>
      </c>
      <c r="H313" s="886">
        <v>2.7</v>
      </c>
      <c r="I313" s="887">
        <v>5.5</v>
      </c>
      <c r="J313" s="885">
        <v>4.0999999999999996</v>
      </c>
      <c r="K313" s="886">
        <v>0.8</v>
      </c>
      <c r="L313" s="886">
        <v>0.8</v>
      </c>
      <c r="M313" s="887">
        <v>4.0999999999999996</v>
      </c>
      <c r="N313" s="885">
        <v>14.1</v>
      </c>
      <c r="O313" s="886">
        <v>10</v>
      </c>
      <c r="P313" s="886">
        <v>9.6999999999999993</v>
      </c>
      <c r="Q313" s="887">
        <v>22.6</v>
      </c>
      <c r="R313" s="888">
        <v>0.97899999999999998</v>
      </c>
      <c r="S313" s="889">
        <v>0.55500000000000005</v>
      </c>
      <c r="T313" s="889">
        <v>0.45200000000000001</v>
      </c>
      <c r="U313" s="890">
        <v>1.762</v>
      </c>
      <c r="V313" s="891">
        <v>3.0000000000000001E-3</v>
      </c>
      <c r="W313" s="892">
        <v>3.0000000000000001E-3</v>
      </c>
      <c r="X313" s="892">
        <v>3.0000000000000001E-3</v>
      </c>
      <c r="Y313" s="893">
        <v>3.0000000000000001E-3</v>
      </c>
      <c r="Z313" s="891">
        <v>0</v>
      </c>
      <c r="AA313" s="892">
        <v>0</v>
      </c>
      <c r="AB313" s="892">
        <v>0</v>
      </c>
      <c r="AC313" s="893">
        <v>0</v>
      </c>
      <c r="AD313" s="891">
        <v>0.49</v>
      </c>
      <c r="AE313" s="892">
        <v>0.27700000000000002</v>
      </c>
      <c r="AF313" s="892">
        <v>0.22500000000000001</v>
      </c>
      <c r="AG313" s="893">
        <v>0.49</v>
      </c>
      <c r="AH313" s="788">
        <v>856</v>
      </c>
      <c r="AI313" s="789">
        <v>590</v>
      </c>
      <c r="AJ313" s="790">
        <v>532</v>
      </c>
    </row>
    <row r="314" spans="1:36" ht="12.75" customHeight="1" x14ac:dyDescent="0.2">
      <c r="A314" s="1389" t="s">
        <v>1399</v>
      </c>
      <c r="B314" s="813" t="s">
        <v>1375</v>
      </c>
      <c r="C314" s="1390" t="s">
        <v>94</v>
      </c>
      <c r="D314" s="1391" t="s">
        <v>1400</v>
      </c>
      <c r="E314" s="1392" t="s">
        <v>974</v>
      </c>
      <c r="F314" s="885">
        <v>1.2</v>
      </c>
      <c r="G314" s="886">
        <v>0.8</v>
      </c>
      <c r="H314" s="886">
        <v>0.6</v>
      </c>
      <c r="I314" s="887">
        <v>1.2</v>
      </c>
      <c r="J314" s="885">
        <v>0.5</v>
      </c>
      <c r="K314" s="886">
        <v>0.3</v>
      </c>
      <c r="L314" s="886">
        <v>0.2</v>
      </c>
      <c r="M314" s="887">
        <v>0.5</v>
      </c>
      <c r="N314" s="885">
        <v>5</v>
      </c>
      <c r="O314" s="886">
        <v>4.2</v>
      </c>
      <c r="P314" s="886">
        <v>4.5999999999999996</v>
      </c>
      <c r="Q314" s="887">
        <v>8.1</v>
      </c>
      <c r="R314" s="888">
        <v>0.26500000000000001</v>
      </c>
      <c r="S314" s="889">
        <v>0.159</v>
      </c>
      <c r="T314" s="889">
        <v>0.13700000000000001</v>
      </c>
      <c r="U314" s="890">
        <v>0.47699999999999998</v>
      </c>
      <c r="V314" s="891">
        <v>3.0000000000000001E-3</v>
      </c>
      <c r="W314" s="892">
        <v>3.0000000000000001E-3</v>
      </c>
      <c r="X314" s="892">
        <v>3.0000000000000001E-3</v>
      </c>
      <c r="Y314" s="893">
        <v>3.0000000000000001E-3</v>
      </c>
      <c r="Z314" s="891">
        <v>6.0000000000000001E-3</v>
      </c>
      <c r="AA314" s="892">
        <v>5.0000000000000001E-3</v>
      </c>
      <c r="AB314" s="892">
        <v>3.0000000000000001E-3</v>
      </c>
      <c r="AC314" s="893">
        <v>6.0000000000000001E-3</v>
      </c>
      <c r="AD314" s="891">
        <v>0.17199999999999999</v>
      </c>
      <c r="AE314" s="892">
        <v>0.10299999999999999</v>
      </c>
      <c r="AF314" s="892">
        <v>8.8999999999999996E-2</v>
      </c>
      <c r="AG314" s="893">
        <v>0.17199999999999999</v>
      </c>
      <c r="AH314" s="788">
        <v>515</v>
      </c>
      <c r="AI314" s="789">
        <v>411</v>
      </c>
      <c r="AJ314" s="790">
        <v>427</v>
      </c>
    </row>
    <row r="315" spans="1:36" ht="12.75" customHeight="1" x14ac:dyDescent="0.2">
      <c r="A315" s="1389" t="s">
        <v>1401</v>
      </c>
      <c r="B315" s="813" t="s">
        <v>1375</v>
      </c>
      <c r="C315" s="1390" t="s">
        <v>94</v>
      </c>
      <c r="D315" s="1391" t="s">
        <v>1402</v>
      </c>
      <c r="E315" s="1392" t="s">
        <v>983</v>
      </c>
      <c r="F315" s="885">
        <v>2.2000000000000002</v>
      </c>
      <c r="G315" s="886">
        <v>1.4</v>
      </c>
      <c r="H315" s="886">
        <v>1</v>
      </c>
      <c r="I315" s="887">
        <v>2.2000000000000002</v>
      </c>
      <c r="J315" s="885">
        <v>1</v>
      </c>
      <c r="K315" s="886">
        <v>0.5</v>
      </c>
      <c r="L315" s="886">
        <v>0.4</v>
      </c>
      <c r="M315" s="887">
        <v>1</v>
      </c>
      <c r="N315" s="885">
        <v>9.3000000000000007</v>
      </c>
      <c r="O315" s="886">
        <v>6.6</v>
      </c>
      <c r="P315" s="886">
        <v>6.2</v>
      </c>
      <c r="Q315" s="887">
        <v>14.9</v>
      </c>
      <c r="R315" s="888">
        <v>0.48799999999999999</v>
      </c>
      <c r="S315" s="889">
        <v>0.26700000000000002</v>
      </c>
      <c r="T315" s="889">
        <v>0.219</v>
      </c>
      <c r="U315" s="890">
        <v>0.878</v>
      </c>
      <c r="V315" s="891">
        <v>3.0000000000000001E-3</v>
      </c>
      <c r="W315" s="892">
        <v>3.0000000000000001E-3</v>
      </c>
      <c r="X315" s="892">
        <v>3.0000000000000001E-3</v>
      </c>
      <c r="Y315" s="893">
        <v>3.0000000000000001E-3</v>
      </c>
      <c r="Z315" s="891">
        <v>1.0999999999999999E-2</v>
      </c>
      <c r="AA315" s="892">
        <v>8.9999999999999993E-3</v>
      </c>
      <c r="AB315" s="892">
        <v>7.0000000000000001E-3</v>
      </c>
      <c r="AC315" s="893">
        <v>1.0999999999999999E-2</v>
      </c>
      <c r="AD315" s="891">
        <v>0.317</v>
      </c>
      <c r="AE315" s="892">
        <v>0.17399999999999999</v>
      </c>
      <c r="AF315" s="892">
        <v>0.14099999999999999</v>
      </c>
      <c r="AG315" s="893">
        <v>0.317</v>
      </c>
      <c r="AH315" s="788">
        <v>874</v>
      </c>
      <c r="AI315" s="789">
        <v>590</v>
      </c>
      <c r="AJ315" s="790">
        <v>531</v>
      </c>
    </row>
    <row r="316" spans="1:36" ht="12.75" customHeight="1" x14ac:dyDescent="0.2">
      <c r="A316" s="1389" t="s">
        <v>1403</v>
      </c>
      <c r="B316" s="813" t="s">
        <v>1375</v>
      </c>
      <c r="C316" s="1390" t="s">
        <v>94</v>
      </c>
      <c r="D316" s="1391" t="s">
        <v>1404</v>
      </c>
      <c r="E316" s="1392" t="s">
        <v>983</v>
      </c>
      <c r="F316" s="885">
        <v>1</v>
      </c>
      <c r="G316" s="886">
        <v>0.7</v>
      </c>
      <c r="H316" s="886">
        <v>0.5</v>
      </c>
      <c r="I316" s="887">
        <v>1</v>
      </c>
      <c r="J316" s="885">
        <v>0.3</v>
      </c>
      <c r="K316" s="886">
        <v>0.2</v>
      </c>
      <c r="L316" s="886">
        <v>0.1</v>
      </c>
      <c r="M316" s="887">
        <v>0.3</v>
      </c>
      <c r="N316" s="885">
        <v>5.4</v>
      </c>
      <c r="O316" s="886">
        <v>4.4000000000000004</v>
      </c>
      <c r="P316" s="886">
        <v>4.7</v>
      </c>
      <c r="Q316" s="887">
        <v>8.6999999999999993</v>
      </c>
      <c r="R316" s="888">
        <v>0.107</v>
      </c>
      <c r="S316" s="889">
        <v>7.6999999999999999E-2</v>
      </c>
      <c r="T316" s="889">
        <v>6.9000000000000006E-2</v>
      </c>
      <c r="U316" s="890">
        <v>0.192</v>
      </c>
      <c r="V316" s="891">
        <v>3.0000000000000001E-3</v>
      </c>
      <c r="W316" s="892">
        <v>3.0000000000000001E-3</v>
      </c>
      <c r="X316" s="892">
        <v>3.0000000000000001E-3</v>
      </c>
      <c r="Y316" s="893">
        <v>3.0000000000000001E-3</v>
      </c>
      <c r="Z316" s="891">
        <v>5.0000000000000001E-3</v>
      </c>
      <c r="AA316" s="892">
        <v>5.0000000000000001E-3</v>
      </c>
      <c r="AB316" s="892">
        <v>3.0000000000000001E-3</v>
      </c>
      <c r="AC316" s="893">
        <v>5.0000000000000001E-3</v>
      </c>
      <c r="AD316" s="891">
        <v>6.9000000000000006E-2</v>
      </c>
      <c r="AE316" s="892">
        <v>0.05</v>
      </c>
      <c r="AF316" s="892">
        <v>4.4999999999999998E-2</v>
      </c>
      <c r="AG316" s="893">
        <v>6.9000000000000006E-2</v>
      </c>
      <c r="AH316" s="788">
        <v>373</v>
      </c>
      <c r="AI316" s="789">
        <v>305</v>
      </c>
      <c r="AJ316" s="790">
        <v>319</v>
      </c>
    </row>
    <row r="317" spans="1:36" ht="12.75" customHeight="1" x14ac:dyDescent="0.2">
      <c r="A317" s="1389" t="s">
        <v>1405</v>
      </c>
      <c r="B317" s="813" t="s">
        <v>1375</v>
      </c>
      <c r="C317" s="1390" t="s">
        <v>94</v>
      </c>
      <c r="D317" s="1391" t="s">
        <v>1406</v>
      </c>
      <c r="E317" s="1392" t="s">
        <v>986</v>
      </c>
      <c r="F317" s="885">
        <v>1.8</v>
      </c>
      <c r="G317" s="886">
        <v>1.2</v>
      </c>
      <c r="H317" s="886">
        <v>0.8</v>
      </c>
      <c r="I317" s="887">
        <v>1.8</v>
      </c>
      <c r="J317" s="885">
        <v>0.6</v>
      </c>
      <c r="K317" s="886">
        <v>0.3</v>
      </c>
      <c r="L317" s="886">
        <v>0.3</v>
      </c>
      <c r="M317" s="887">
        <v>0.6</v>
      </c>
      <c r="N317" s="885">
        <v>9.9</v>
      </c>
      <c r="O317" s="886">
        <v>7</v>
      </c>
      <c r="P317" s="886">
        <v>6.5</v>
      </c>
      <c r="Q317" s="887">
        <v>15.9</v>
      </c>
      <c r="R317" s="888">
        <v>0.191</v>
      </c>
      <c r="S317" s="889">
        <v>0.11899999999999999</v>
      </c>
      <c r="T317" s="889">
        <v>0.10299999999999999</v>
      </c>
      <c r="U317" s="890">
        <v>0.34399999999999997</v>
      </c>
      <c r="V317" s="891">
        <v>3.0000000000000001E-3</v>
      </c>
      <c r="W317" s="892">
        <v>3.0000000000000001E-3</v>
      </c>
      <c r="X317" s="892">
        <v>3.0000000000000001E-3</v>
      </c>
      <c r="Y317" s="893">
        <v>3.0000000000000001E-3</v>
      </c>
      <c r="Z317" s="891">
        <v>1.0999999999999999E-2</v>
      </c>
      <c r="AA317" s="892">
        <v>8.9999999999999993E-3</v>
      </c>
      <c r="AB317" s="892">
        <v>6.0000000000000001E-3</v>
      </c>
      <c r="AC317" s="893">
        <v>1.0999999999999999E-2</v>
      </c>
      <c r="AD317" s="891">
        <v>0.124</v>
      </c>
      <c r="AE317" s="892">
        <v>7.6999999999999999E-2</v>
      </c>
      <c r="AF317" s="892">
        <v>6.7000000000000004E-2</v>
      </c>
      <c r="AG317" s="893">
        <v>0.124</v>
      </c>
      <c r="AH317" s="788">
        <v>802</v>
      </c>
      <c r="AI317" s="789">
        <v>555</v>
      </c>
      <c r="AJ317" s="790">
        <v>499</v>
      </c>
    </row>
    <row r="318" spans="1:36" ht="12.75" customHeight="1" x14ac:dyDescent="0.2">
      <c r="A318" s="1389" t="s">
        <v>1407</v>
      </c>
      <c r="B318" s="813" t="s">
        <v>1375</v>
      </c>
      <c r="C318" s="1390" t="s">
        <v>94</v>
      </c>
      <c r="D318" s="1391" t="s">
        <v>1408</v>
      </c>
      <c r="E318" s="1392" t="s">
        <v>986</v>
      </c>
      <c r="F318" s="894">
        <v>1.1000000000000001</v>
      </c>
      <c r="G318" s="895">
        <v>0.8</v>
      </c>
      <c r="H318" s="895">
        <v>0.6</v>
      </c>
      <c r="I318" s="896">
        <v>1.1000000000000001</v>
      </c>
      <c r="J318" s="894">
        <v>0.3</v>
      </c>
      <c r="K318" s="895">
        <v>0.2</v>
      </c>
      <c r="L318" s="895">
        <v>0.1</v>
      </c>
      <c r="M318" s="896">
        <v>0.3</v>
      </c>
      <c r="N318" s="894">
        <v>5.7</v>
      </c>
      <c r="O318" s="895">
        <v>3.9</v>
      </c>
      <c r="P318" s="895">
        <v>4.4000000000000004</v>
      </c>
      <c r="Q318" s="896">
        <v>10.3</v>
      </c>
      <c r="R318" s="897">
        <v>0.124</v>
      </c>
      <c r="S318" s="898">
        <v>7.4999999999999997E-2</v>
      </c>
      <c r="T318" s="898">
        <v>5.6000000000000001E-2</v>
      </c>
      <c r="U318" s="899">
        <v>0.224</v>
      </c>
      <c r="V318" s="897">
        <v>3.0000000000000001E-3</v>
      </c>
      <c r="W318" s="898">
        <v>3.0000000000000001E-3</v>
      </c>
      <c r="X318" s="898">
        <v>3.0000000000000001E-3</v>
      </c>
      <c r="Y318" s="899">
        <v>3.0000000000000001E-3</v>
      </c>
      <c r="Z318" s="897">
        <v>3.0000000000000001E-3</v>
      </c>
      <c r="AA318" s="898">
        <v>3.0000000000000001E-3</v>
      </c>
      <c r="AB318" s="898">
        <v>2E-3</v>
      </c>
      <c r="AC318" s="899">
        <v>3.0000000000000001E-3</v>
      </c>
      <c r="AD318" s="897">
        <v>8.6999999999999994E-2</v>
      </c>
      <c r="AE318" s="898">
        <v>5.1999999999999998E-2</v>
      </c>
      <c r="AF318" s="898">
        <v>3.9E-2</v>
      </c>
      <c r="AG318" s="899">
        <v>8.6999999999999994E-2</v>
      </c>
      <c r="AH318" s="782">
        <v>423</v>
      </c>
      <c r="AI318" s="786">
        <v>299</v>
      </c>
      <c r="AJ318" s="787">
        <v>321</v>
      </c>
    </row>
    <row r="319" spans="1:36" ht="12.75" customHeight="1" x14ac:dyDescent="0.2">
      <c r="A319" s="1389" t="s">
        <v>1409</v>
      </c>
      <c r="B319" s="813" t="s">
        <v>1375</v>
      </c>
      <c r="C319" s="1390" t="s">
        <v>94</v>
      </c>
      <c r="D319" s="1391" t="s">
        <v>1410</v>
      </c>
      <c r="E319" s="1392" t="s">
        <v>995</v>
      </c>
      <c r="F319" s="885">
        <v>2</v>
      </c>
      <c r="G319" s="886">
        <v>1.5</v>
      </c>
      <c r="H319" s="886">
        <v>1</v>
      </c>
      <c r="I319" s="887">
        <v>2</v>
      </c>
      <c r="J319" s="885">
        <v>0.6</v>
      </c>
      <c r="K319" s="886">
        <v>0.3</v>
      </c>
      <c r="L319" s="886">
        <v>0.2</v>
      </c>
      <c r="M319" s="887">
        <v>0.6</v>
      </c>
      <c r="N319" s="885">
        <v>10.199999999999999</v>
      </c>
      <c r="O319" s="886">
        <v>6.2</v>
      </c>
      <c r="P319" s="886">
        <v>5.9</v>
      </c>
      <c r="Q319" s="887">
        <v>18.399999999999999</v>
      </c>
      <c r="R319" s="888">
        <v>0.22500000000000001</v>
      </c>
      <c r="S319" s="889">
        <v>0.126</v>
      </c>
      <c r="T319" s="889">
        <v>9.6000000000000002E-2</v>
      </c>
      <c r="U319" s="890">
        <v>0.40600000000000003</v>
      </c>
      <c r="V319" s="891">
        <v>3.0000000000000001E-3</v>
      </c>
      <c r="W319" s="892">
        <v>3.0000000000000001E-3</v>
      </c>
      <c r="X319" s="892">
        <v>3.0000000000000001E-3</v>
      </c>
      <c r="Y319" s="893">
        <v>3.0000000000000001E-3</v>
      </c>
      <c r="Z319" s="891">
        <v>5.0000000000000001E-3</v>
      </c>
      <c r="AA319" s="892">
        <v>5.0000000000000001E-3</v>
      </c>
      <c r="AB319" s="892">
        <v>4.0000000000000001E-3</v>
      </c>
      <c r="AC319" s="893">
        <v>5.0000000000000001E-3</v>
      </c>
      <c r="AD319" s="891">
        <v>0.158</v>
      </c>
      <c r="AE319" s="892">
        <v>8.7999999999999995E-2</v>
      </c>
      <c r="AF319" s="892">
        <v>6.7000000000000004E-2</v>
      </c>
      <c r="AG319" s="893">
        <v>0.158</v>
      </c>
      <c r="AH319" s="788">
        <v>873</v>
      </c>
      <c r="AI319" s="789">
        <v>551</v>
      </c>
      <c r="AJ319" s="790">
        <v>506</v>
      </c>
    </row>
    <row r="320" spans="1:36" ht="12.75" customHeight="1" x14ac:dyDescent="0.2">
      <c r="A320" s="1389" t="s">
        <v>1411</v>
      </c>
      <c r="B320" s="813" t="s">
        <v>1375</v>
      </c>
      <c r="C320" s="1390" t="s">
        <v>94</v>
      </c>
      <c r="D320" s="1391" t="s">
        <v>1412</v>
      </c>
      <c r="E320" s="1392" t="s">
        <v>995</v>
      </c>
      <c r="F320" s="906">
        <v>2.2000000000000002</v>
      </c>
      <c r="G320" s="907">
        <v>0.8</v>
      </c>
      <c r="H320" s="907">
        <v>0.4</v>
      </c>
      <c r="I320" s="908">
        <v>4.3</v>
      </c>
      <c r="J320" s="906">
        <v>0</v>
      </c>
      <c r="K320" s="907">
        <v>0</v>
      </c>
      <c r="L320" s="907">
        <v>0</v>
      </c>
      <c r="M320" s="908">
        <v>0.1</v>
      </c>
      <c r="N320" s="906">
        <v>6.3</v>
      </c>
      <c r="O320" s="907">
        <v>3.3</v>
      </c>
      <c r="P320" s="907">
        <v>3.4</v>
      </c>
      <c r="Q320" s="908">
        <v>20.100000000000001</v>
      </c>
      <c r="R320" s="891">
        <v>2.5000000000000001E-2</v>
      </c>
      <c r="S320" s="892">
        <v>1.4E-2</v>
      </c>
      <c r="T320" s="892">
        <v>1.0999999999999999E-2</v>
      </c>
      <c r="U320" s="893">
        <v>9.0999999999999998E-2</v>
      </c>
      <c r="V320" s="891">
        <v>3.0000000000000001E-3</v>
      </c>
      <c r="W320" s="892">
        <v>3.0000000000000001E-3</v>
      </c>
      <c r="X320" s="892">
        <v>3.0000000000000001E-3</v>
      </c>
      <c r="Y320" s="893">
        <v>6.0000000000000001E-3</v>
      </c>
      <c r="Z320" s="891">
        <v>6.0000000000000001E-3</v>
      </c>
      <c r="AA320" s="892">
        <v>7.0000000000000001E-3</v>
      </c>
      <c r="AB320" s="892">
        <v>6.0000000000000001E-3</v>
      </c>
      <c r="AC320" s="893">
        <v>1.2E-2</v>
      </c>
      <c r="AD320" s="891">
        <v>1.9E-2</v>
      </c>
      <c r="AE320" s="892">
        <v>0.01</v>
      </c>
      <c r="AF320" s="892">
        <v>8.0000000000000002E-3</v>
      </c>
      <c r="AG320" s="893">
        <v>6.0999999999999999E-2</v>
      </c>
      <c r="AH320" s="788">
        <v>466</v>
      </c>
      <c r="AI320" s="789">
        <v>272</v>
      </c>
      <c r="AJ320" s="790">
        <v>224</v>
      </c>
    </row>
    <row r="321" spans="1:36" ht="12.75" customHeight="1" x14ac:dyDescent="0.2">
      <c r="A321" s="1389" t="s">
        <v>1413</v>
      </c>
      <c r="B321" s="813" t="s">
        <v>1375</v>
      </c>
      <c r="C321" s="1390" t="s">
        <v>94</v>
      </c>
      <c r="D321" s="1391" t="s">
        <v>1414</v>
      </c>
      <c r="E321" s="1392" t="s">
        <v>962</v>
      </c>
      <c r="F321" s="906">
        <v>4.7</v>
      </c>
      <c r="G321" s="907">
        <v>1.8</v>
      </c>
      <c r="H321" s="907">
        <v>0.9</v>
      </c>
      <c r="I321" s="908">
        <v>9.5</v>
      </c>
      <c r="J321" s="906">
        <v>0.1</v>
      </c>
      <c r="K321" s="907">
        <v>0</v>
      </c>
      <c r="L321" s="907">
        <v>0</v>
      </c>
      <c r="M321" s="908">
        <v>0.2</v>
      </c>
      <c r="N321" s="906">
        <v>11.9</v>
      </c>
      <c r="O321" s="907">
        <v>6.3</v>
      </c>
      <c r="P321" s="907">
        <v>5.8</v>
      </c>
      <c r="Q321" s="908">
        <v>38.200000000000003</v>
      </c>
      <c r="R321" s="891">
        <v>4.5999999999999999E-2</v>
      </c>
      <c r="S321" s="892">
        <v>2.4E-2</v>
      </c>
      <c r="T321" s="892">
        <v>1.9E-2</v>
      </c>
      <c r="U321" s="893">
        <v>0.16600000000000001</v>
      </c>
      <c r="V321" s="891">
        <v>3.0000000000000001E-3</v>
      </c>
      <c r="W321" s="892">
        <v>3.0000000000000001E-3</v>
      </c>
      <c r="X321" s="892">
        <v>3.0000000000000001E-3</v>
      </c>
      <c r="Y321" s="893">
        <v>6.0000000000000001E-3</v>
      </c>
      <c r="Z321" s="891">
        <v>1.0999999999999999E-2</v>
      </c>
      <c r="AA321" s="892">
        <v>1.4E-2</v>
      </c>
      <c r="AB321" s="892">
        <v>1.0999999999999999E-2</v>
      </c>
      <c r="AC321" s="893">
        <v>2.1999999999999999E-2</v>
      </c>
      <c r="AD321" s="891">
        <v>3.5000000000000003E-2</v>
      </c>
      <c r="AE321" s="892">
        <v>1.7999999999999999E-2</v>
      </c>
      <c r="AF321" s="892">
        <v>1.4E-2</v>
      </c>
      <c r="AG321" s="893">
        <v>0.111</v>
      </c>
      <c r="AH321" s="788">
        <v>855</v>
      </c>
      <c r="AI321" s="789">
        <v>494</v>
      </c>
      <c r="AJ321" s="790">
        <v>402</v>
      </c>
    </row>
    <row r="322" spans="1:36" ht="12.75" customHeight="1" x14ac:dyDescent="0.2">
      <c r="A322" s="1389" t="s">
        <v>1415</v>
      </c>
      <c r="B322" s="813" t="s">
        <v>1375</v>
      </c>
      <c r="C322" s="1390" t="s">
        <v>94</v>
      </c>
      <c r="D322" s="1391" t="s">
        <v>1378</v>
      </c>
      <c r="E322" s="1392" t="s">
        <v>962</v>
      </c>
      <c r="F322" s="906">
        <v>0.6</v>
      </c>
      <c r="G322" s="907">
        <v>0.3</v>
      </c>
      <c r="H322" s="907">
        <v>0.3</v>
      </c>
      <c r="I322" s="908">
        <v>6.2</v>
      </c>
      <c r="J322" s="906">
        <v>0.1</v>
      </c>
      <c r="K322" s="907">
        <v>0</v>
      </c>
      <c r="L322" s="907">
        <v>0</v>
      </c>
      <c r="M322" s="908">
        <v>0.5</v>
      </c>
      <c r="N322" s="906">
        <v>1.4</v>
      </c>
      <c r="O322" s="907">
        <v>0.6</v>
      </c>
      <c r="P322" s="907">
        <v>0.6</v>
      </c>
      <c r="Q322" s="908">
        <v>7.3</v>
      </c>
      <c r="R322" s="891">
        <v>6.0000000000000001E-3</v>
      </c>
      <c r="S322" s="892">
        <v>4.0000000000000001E-3</v>
      </c>
      <c r="T322" s="892">
        <v>4.0000000000000001E-3</v>
      </c>
      <c r="U322" s="893">
        <v>3.9E-2</v>
      </c>
      <c r="V322" s="891">
        <v>0.08</v>
      </c>
      <c r="W322" s="892">
        <v>0.1</v>
      </c>
      <c r="X322" s="892">
        <v>8.3000000000000004E-2</v>
      </c>
      <c r="Y322" s="893">
        <v>0.32</v>
      </c>
      <c r="Z322" s="891">
        <v>1.9E-2</v>
      </c>
      <c r="AA322" s="892">
        <v>1.9E-2</v>
      </c>
      <c r="AB322" s="892">
        <v>1.4999999999999999E-2</v>
      </c>
      <c r="AC322" s="893">
        <v>7.3999999999999996E-2</v>
      </c>
      <c r="AD322" s="891">
        <v>2E-3</v>
      </c>
      <c r="AE322" s="892">
        <v>1E-3</v>
      </c>
      <c r="AF322" s="892">
        <v>1E-3</v>
      </c>
      <c r="AG322" s="893">
        <v>1.2E-2</v>
      </c>
      <c r="AH322" s="788">
        <v>381</v>
      </c>
      <c r="AI322" s="789">
        <v>281</v>
      </c>
      <c r="AJ322" s="790">
        <v>253</v>
      </c>
    </row>
    <row r="323" spans="1:36" ht="12.75" customHeight="1" x14ac:dyDescent="0.2">
      <c r="A323" s="1389" t="s">
        <v>1416</v>
      </c>
      <c r="B323" s="813" t="s">
        <v>1375</v>
      </c>
      <c r="C323" s="1390" t="s">
        <v>94</v>
      </c>
      <c r="D323" s="1391" t="s">
        <v>1380</v>
      </c>
      <c r="E323" s="1392" t="s">
        <v>324</v>
      </c>
      <c r="F323" s="906">
        <v>1.1000000000000001</v>
      </c>
      <c r="G323" s="907">
        <v>0.6</v>
      </c>
      <c r="H323" s="907">
        <v>0.7</v>
      </c>
      <c r="I323" s="908">
        <v>12.6</v>
      </c>
      <c r="J323" s="906">
        <v>0.1</v>
      </c>
      <c r="K323" s="907">
        <v>0.1</v>
      </c>
      <c r="L323" s="907">
        <v>0</v>
      </c>
      <c r="M323" s="908">
        <v>0.9</v>
      </c>
      <c r="N323" s="906">
        <v>4</v>
      </c>
      <c r="O323" s="907">
        <v>1.1000000000000001</v>
      </c>
      <c r="P323" s="907">
        <v>0.9</v>
      </c>
      <c r="Q323" s="908">
        <v>20.6</v>
      </c>
      <c r="R323" s="891">
        <v>1.2999999999999999E-2</v>
      </c>
      <c r="S323" s="892">
        <v>8.9999999999999993E-3</v>
      </c>
      <c r="T323" s="892">
        <v>8.0000000000000002E-3</v>
      </c>
      <c r="U323" s="893">
        <v>8.1000000000000003E-2</v>
      </c>
      <c r="V323" s="891">
        <v>0.08</v>
      </c>
      <c r="W323" s="892">
        <v>0.1</v>
      </c>
      <c r="X323" s="892">
        <v>8.3000000000000004E-2</v>
      </c>
      <c r="Y323" s="893">
        <v>0.32</v>
      </c>
      <c r="Z323" s="891">
        <v>3.6999999999999998E-2</v>
      </c>
      <c r="AA323" s="892">
        <v>3.9E-2</v>
      </c>
      <c r="AB323" s="892">
        <v>0.03</v>
      </c>
      <c r="AC323" s="893">
        <v>0.14799999999999999</v>
      </c>
      <c r="AD323" s="891">
        <v>4.0000000000000001E-3</v>
      </c>
      <c r="AE323" s="892">
        <v>2E-3</v>
      </c>
      <c r="AF323" s="892">
        <v>1E-3</v>
      </c>
      <c r="AG323" s="893">
        <v>2.1999999999999999E-2</v>
      </c>
      <c r="AH323" s="788">
        <v>806</v>
      </c>
      <c r="AI323" s="789">
        <v>599</v>
      </c>
      <c r="AJ323" s="790">
        <v>492</v>
      </c>
    </row>
    <row r="324" spans="1:36" ht="12.75" customHeight="1" x14ac:dyDescent="0.2">
      <c r="A324" s="1389" t="s">
        <v>1417</v>
      </c>
      <c r="B324" s="813" t="s">
        <v>1375</v>
      </c>
      <c r="C324" s="1390" t="s">
        <v>1204</v>
      </c>
      <c r="D324" s="1391" t="s">
        <v>1418</v>
      </c>
      <c r="E324" s="1392" t="s">
        <v>324</v>
      </c>
      <c r="F324" s="906">
        <v>0</v>
      </c>
      <c r="G324" s="907">
        <v>0</v>
      </c>
      <c r="H324" s="907">
        <v>0</v>
      </c>
      <c r="I324" s="908">
        <v>0</v>
      </c>
      <c r="J324" s="906">
        <v>0</v>
      </c>
      <c r="K324" s="907">
        <v>0</v>
      </c>
      <c r="L324" s="907">
        <v>0</v>
      </c>
      <c r="M324" s="908">
        <v>0</v>
      </c>
      <c r="N324" s="906">
        <v>0</v>
      </c>
      <c r="O324" s="907">
        <v>0</v>
      </c>
      <c r="P324" s="907">
        <v>0</v>
      </c>
      <c r="Q324" s="908">
        <v>0</v>
      </c>
      <c r="R324" s="891">
        <v>0</v>
      </c>
      <c r="S324" s="892">
        <v>0</v>
      </c>
      <c r="T324" s="892">
        <v>0</v>
      </c>
      <c r="U324" s="893">
        <v>0</v>
      </c>
      <c r="V324" s="891">
        <v>0</v>
      </c>
      <c r="W324" s="892">
        <v>0</v>
      </c>
      <c r="X324" s="892">
        <v>0</v>
      </c>
      <c r="Y324" s="893">
        <v>0</v>
      </c>
      <c r="Z324" s="891">
        <v>0</v>
      </c>
      <c r="AA324" s="892">
        <v>0</v>
      </c>
      <c r="AB324" s="892">
        <v>0</v>
      </c>
      <c r="AC324" s="893">
        <v>0</v>
      </c>
      <c r="AD324" s="891">
        <v>0</v>
      </c>
      <c r="AE324" s="892">
        <v>0</v>
      </c>
      <c r="AF324" s="892">
        <v>0</v>
      </c>
      <c r="AG324" s="893">
        <v>0</v>
      </c>
      <c r="AH324" s="788">
        <v>0</v>
      </c>
      <c r="AI324" s="789">
        <v>0</v>
      </c>
      <c r="AJ324" s="790">
        <v>0</v>
      </c>
    </row>
    <row r="325" spans="1:36" ht="12.75" customHeight="1" x14ac:dyDescent="0.2">
      <c r="A325" s="1389" t="s">
        <v>1419</v>
      </c>
      <c r="B325" s="1393" t="s">
        <v>1375</v>
      </c>
      <c r="C325" s="1390" t="s">
        <v>1007</v>
      </c>
      <c r="D325" s="1391" t="s">
        <v>1418</v>
      </c>
      <c r="E325" s="1392" t="s">
        <v>324</v>
      </c>
      <c r="F325" s="906">
        <v>0</v>
      </c>
      <c r="G325" s="907">
        <v>0</v>
      </c>
      <c r="H325" s="907">
        <v>0</v>
      </c>
      <c r="I325" s="908">
        <v>0</v>
      </c>
      <c r="J325" s="906">
        <v>0</v>
      </c>
      <c r="K325" s="907">
        <v>0</v>
      </c>
      <c r="L325" s="907">
        <v>0</v>
      </c>
      <c r="M325" s="908">
        <v>0</v>
      </c>
      <c r="N325" s="906">
        <v>0</v>
      </c>
      <c r="O325" s="907">
        <v>0</v>
      </c>
      <c r="P325" s="907">
        <v>0</v>
      </c>
      <c r="Q325" s="908">
        <v>0</v>
      </c>
      <c r="R325" s="891">
        <v>0</v>
      </c>
      <c r="S325" s="892">
        <v>0</v>
      </c>
      <c r="T325" s="892">
        <v>0</v>
      </c>
      <c r="U325" s="893">
        <v>0</v>
      </c>
      <c r="V325" s="891">
        <v>0</v>
      </c>
      <c r="W325" s="892">
        <v>0</v>
      </c>
      <c r="X325" s="892">
        <v>0</v>
      </c>
      <c r="Y325" s="893">
        <v>0</v>
      </c>
      <c r="Z325" s="891">
        <v>0</v>
      </c>
      <c r="AA325" s="892">
        <v>0</v>
      </c>
      <c r="AB325" s="892">
        <v>0</v>
      </c>
      <c r="AC325" s="893">
        <v>0</v>
      </c>
      <c r="AD325" s="891">
        <v>0</v>
      </c>
      <c r="AE325" s="892">
        <v>0</v>
      </c>
      <c r="AF325" s="892">
        <v>0</v>
      </c>
      <c r="AG325" s="893">
        <v>0</v>
      </c>
      <c r="AH325" s="788">
        <v>0</v>
      </c>
      <c r="AI325" s="789">
        <v>0</v>
      </c>
      <c r="AJ325" s="790">
        <v>0</v>
      </c>
    </row>
    <row r="326" spans="1:36" ht="12.75" customHeight="1" x14ac:dyDescent="0.2">
      <c r="A326" s="1389" t="s">
        <v>1420</v>
      </c>
      <c r="B326" s="1393" t="s">
        <v>1375</v>
      </c>
      <c r="C326" s="1390" t="s">
        <v>34</v>
      </c>
      <c r="D326" s="1391" t="s">
        <v>1396</v>
      </c>
      <c r="E326" s="1392" t="s">
        <v>1207</v>
      </c>
      <c r="F326" s="906">
        <v>2.2000000000000002</v>
      </c>
      <c r="G326" s="907">
        <v>1.6</v>
      </c>
      <c r="H326" s="907">
        <v>1.5</v>
      </c>
      <c r="I326" s="908">
        <v>2.2000000000000002</v>
      </c>
      <c r="J326" s="906">
        <v>2.5</v>
      </c>
      <c r="K326" s="907">
        <v>0.4</v>
      </c>
      <c r="L326" s="907">
        <v>0.4</v>
      </c>
      <c r="M326" s="908">
        <v>2.5</v>
      </c>
      <c r="N326" s="906">
        <v>6.3</v>
      </c>
      <c r="O326" s="907">
        <v>9.6999999999999993</v>
      </c>
      <c r="P326" s="907">
        <v>14.3</v>
      </c>
      <c r="Q326" s="908">
        <v>10.1</v>
      </c>
      <c r="R326" s="891">
        <v>9.7000000000000003E-2</v>
      </c>
      <c r="S326" s="892">
        <v>0.1</v>
      </c>
      <c r="T326" s="892">
        <v>0.104</v>
      </c>
      <c r="U326" s="893">
        <v>0.18099999999999999</v>
      </c>
      <c r="V326" s="891">
        <v>2E-3</v>
      </c>
      <c r="W326" s="892">
        <v>2E-3</v>
      </c>
      <c r="X326" s="892">
        <v>2E-3</v>
      </c>
      <c r="Y326" s="893">
        <v>2E-3</v>
      </c>
      <c r="Z326" s="891">
        <v>0</v>
      </c>
      <c r="AA326" s="892">
        <v>0</v>
      </c>
      <c r="AB326" s="892">
        <v>0</v>
      </c>
      <c r="AC326" s="893">
        <v>0</v>
      </c>
      <c r="AD326" s="891">
        <v>1.9E-2</v>
      </c>
      <c r="AE326" s="892">
        <v>0.02</v>
      </c>
      <c r="AF326" s="892">
        <v>2.1000000000000001E-2</v>
      </c>
      <c r="AG326" s="893">
        <v>1.9E-2</v>
      </c>
      <c r="AH326" s="788">
        <v>509</v>
      </c>
      <c r="AI326" s="789">
        <v>351</v>
      </c>
      <c r="AJ326" s="790">
        <v>393</v>
      </c>
    </row>
    <row r="327" spans="1:36" ht="12.75" customHeight="1" x14ac:dyDescent="0.2">
      <c r="A327" s="1389" t="s">
        <v>1421</v>
      </c>
      <c r="B327" s="1393" t="s">
        <v>1375</v>
      </c>
      <c r="C327" s="1390" t="s">
        <v>22</v>
      </c>
      <c r="D327" s="1391" t="s">
        <v>1422</v>
      </c>
      <c r="E327" s="1392" t="s">
        <v>962</v>
      </c>
      <c r="F327" s="906">
        <v>73.8</v>
      </c>
      <c r="G327" s="907">
        <v>41.4</v>
      </c>
      <c r="H327" s="907">
        <v>37.5</v>
      </c>
      <c r="I327" s="908">
        <v>73.8</v>
      </c>
      <c r="J327" s="906">
        <v>41.1</v>
      </c>
      <c r="K327" s="907">
        <v>4.8</v>
      </c>
      <c r="L327" s="907">
        <v>5</v>
      </c>
      <c r="M327" s="908">
        <v>41.1</v>
      </c>
      <c r="N327" s="906">
        <v>6.3</v>
      </c>
      <c r="O327" s="907">
        <v>9.6999999999999993</v>
      </c>
      <c r="P327" s="907">
        <v>14.3</v>
      </c>
      <c r="Q327" s="908">
        <v>10.1</v>
      </c>
      <c r="R327" s="891">
        <v>0.38800000000000001</v>
      </c>
      <c r="S327" s="892">
        <v>0.39900000000000002</v>
      </c>
      <c r="T327" s="892">
        <v>0.41699999999999998</v>
      </c>
      <c r="U327" s="893">
        <v>0.72199999999999998</v>
      </c>
      <c r="V327" s="891">
        <v>2E-3</v>
      </c>
      <c r="W327" s="892">
        <v>2E-3</v>
      </c>
      <c r="X327" s="892">
        <v>2E-3</v>
      </c>
      <c r="Y327" s="893">
        <v>2E-3</v>
      </c>
      <c r="Z327" s="891">
        <v>0</v>
      </c>
      <c r="AA327" s="892">
        <v>0</v>
      </c>
      <c r="AB327" s="892">
        <v>0</v>
      </c>
      <c r="AC327" s="893">
        <v>0</v>
      </c>
      <c r="AD327" s="891">
        <v>7.8E-2</v>
      </c>
      <c r="AE327" s="892">
        <v>0.08</v>
      </c>
      <c r="AF327" s="892">
        <v>8.3000000000000004E-2</v>
      </c>
      <c r="AG327" s="893">
        <v>7.8E-2</v>
      </c>
      <c r="AH327" s="788">
        <v>1665</v>
      </c>
      <c r="AI327" s="789">
        <v>1110</v>
      </c>
      <c r="AJ327" s="790">
        <v>1231</v>
      </c>
    </row>
    <row r="328" spans="1:36" ht="12.75" customHeight="1" x14ac:dyDescent="0.2">
      <c r="A328" s="1389" t="s">
        <v>1423</v>
      </c>
      <c r="B328" s="1393" t="s">
        <v>1375</v>
      </c>
      <c r="C328" s="1390" t="s">
        <v>36</v>
      </c>
      <c r="D328" s="1391" t="s">
        <v>1424</v>
      </c>
      <c r="E328" s="1392" t="s">
        <v>1381</v>
      </c>
      <c r="F328" s="906">
        <v>1.6</v>
      </c>
      <c r="G328" s="907">
        <v>0.9</v>
      </c>
      <c r="H328" s="907">
        <v>0.9</v>
      </c>
      <c r="I328" s="908">
        <v>17.8</v>
      </c>
      <c r="J328" s="906">
        <v>0.2</v>
      </c>
      <c r="K328" s="907">
        <v>0.1</v>
      </c>
      <c r="L328" s="907">
        <v>0</v>
      </c>
      <c r="M328" s="908">
        <v>1</v>
      </c>
      <c r="N328" s="906">
        <v>6.1</v>
      </c>
      <c r="O328" s="907">
        <v>4.3</v>
      </c>
      <c r="P328" s="907">
        <v>0.6</v>
      </c>
      <c r="Q328" s="908">
        <v>5</v>
      </c>
      <c r="R328" s="891">
        <v>1.9E-2</v>
      </c>
      <c r="S328" s="892">
        <v>1.2E-2</v>
      </c>
      <c r="T328" s="892">
        <v>0.01</v>
      </c>
      <c r="U328" s="893">
        <v>0.11899999999999999</v>
      </c>
      <c r="V328" s="891">
        <v>0.1</v>
      </c>
      <c r="W328" s="892">
        <v>0.1</v>
      </c>
      <c r="X328" s="892">
        <v>0.10299999999999999</v>
      </c>
      <c r="Y328" s="893">
        <v>0.4</v>
      </c>
      <c r="Z328" s="891">
        <v>6.0000000000000001E-3</v>
      </c>
      <c r="AA328" s="892">
        <v>2E-3</v>
      </c>
      <c r="AB328" s="892">
        <v>2E-3</v>
      </c>
      <c r="AC328" s="893">
        <v>2.4E-2</v>
      </c>
      <c r="AD328" s="891">
        <v>5.0000000000000001E-3</v>
      </c>
      <c r="AE328" s="892">
        <v>2E-3</v>
      </c>
      <c r="AF328" s="892">
        <v>2E-3</v>
      </c>
      <c r="AG328" s="893">
        <v>0.03</v>
      </c>
      <c r="AH328" s="788">
        <v>1199</v>
      </c>
      <c r="AI328" s="789">
        <v>844</v>
      </c>
      <c r="AJ328" s="790">
        <v>681</v>
      </c>
    </row>
    <row r="329" spans="1:36" ht="12.75" customHeight="1" x14ac:dyDescent="0.2">
      <c r="A329" s="1389" t="s">
        <v>1425</v>
      </c>
      <c r="B329" s="1393" t="s">
        <v>1375</v>
      </c>
      <c r="C329" s="1390" t="s">
        <v>94</v>
      </c>
      <c r="D329" s="1391" t="s">
        <v>1426</v>
      </c>
      <c r="E329" s="1392" t="s">
        <v>1386</v>
      </c>
      <c r="F329" s="906">
        <v>4.5999999999999996</v>
      </c>
      <c r="G329" s="907">
        <v>2.2000000000000002</v>
      </c>
      <c r="H329" s="907">
        <v>2</v>
      </c>
      <c r="I329" s="908">
        <v>37.299999999999997</v>
      </c>
      <c r="J329" s="906">
        <v>0</v>
      </c>
      <c r="K329" s="907">
        <v>0</v>
      </c>
      <c r="L329" s="907">
        <v>0</v>
      </c>
      <c r="M329" s="908">
        <v>0.2</v>
      </c>
      <c r="N329" s="906">
        <v>8.9</v>
      </c>
      <c r="O329" s="907">
        <v>6.1</v>
      </c>
      <c r="P329" s="907">
        <v>5</v>
      </c>
      <c r="Q329" s="908">
        <v>52.8</v>
      </c>
      <c r="R329" s="891">
        <v>2.8000000000000001E-2</v>
      </c>
      <c r="S329" s="892">
        <v>2.1000000000000001E-2</v>
      </c>
      <c r="T329" s="892">
        <v>1.7000000000000001E-2</v>
      </c>
      <c r="U329" s="893">
        <v>0.13300000000000001</v>
      </c>
      <c r="V329" s="891">
        <v>1.7999999999999999E-2</v>
      </c>
      <c r="W329" s="892">
        <v>1.7999999999999999E-2</v>
      </c>
      <c r="X329" s="892">
        <v>1.9E-2</v>
      </c>
      <c r="Y329" s="893">
        <v>5.3999999999999999E-2</v>
      </c>
      <c r="Z329" s="891">
        <v>4.5999999999999999E-2</v>
      </c>
      <c r="AA329" s="892">
        <v>6.2E-2</v>
      </c>
      <c r="AB329" s="892">
        <v>5.3999999999999999E-2</v>
      </c>
      <c r="AC329" s="893">
        <v>0.13800000000000001</v>
      </c>
      <c r="AD329" s="891">
        <v>1.2999999999999999E-2</v>
      </c>
      <c r="AE329" s="892">
        <v>7.0000000000000001E-3</v>
      </c>
      <c r="AF329" s="892">
        <v>5.0000000000000001E-3</v>
      </c>
      <c r="AG329" s="893">
        <v>6.2E-2</v>
      </c>
      <c r="AH329" s="788">
        <v>1241</v>
      </c>
      <c r="AI329" s="789">
        <v>825</v>
      </c>
      <c r="AJ329" s="790">
        <v>673</v>
      </c>
    </row>
    <row r="330" spans="1:36" ht="12.75" customHeight="1" x14ac:dyDescent="0.2">
      <c r="A330" s="1389" t="s">
        <v>1427</v>
      </c>
      <c r="B330" s="1393" t="s">
        <v>1375</v>
      </c>
      <c r="C330" s="1390" t="s">
        <v>94</v>
      </c>
      <c r="D330" s="1391" t="s">
        <v>1428</v>
      </c>
      <c r="E330" s="1392" t="s">
        <v>1386</v>
      </c>
      <c r="F330" s="906">
        <v>2.8</v>
      </c>
      <c r="G330" s="907">
        <v>1.4</v>
      </c>
      <c r="H330" s="907">
        <v>1.2</v>
      </c>
      <c r="I330" s="908">
        <v>26.6</v>
      </c>
      <c r="J330" s="906">
        <v>0.6</v>
      </c>
      <c r="K330" s="907">
        <v>0.3</v>
      </c>
      <c r="L330" s="907">
        <v>0.2</v>
      </c>
      <c r="M330" s="908">
        <v>2.8</v>
      </c>
      <c r="N330" s="906">
        <v>6.3</v>
      </c>
      <c r="O330" s="907">
        <v>3.4</v>
      </c>
      <c r="P330" s="907">
        <v>3.6</v>
      </c>
      <c r="Q330" s="908">
        <v>47.7</v>
      </c>
      <c r="R330" s="891">
        <v>0.03</v>
      </c>
      <c r="S330" s="892">
        <v>2.3E-2</v>
      </c>
      <c r="T330" s="892">
        <v>1.7000000000000001E-2</v>
      </c>
      <c r="U330" s="893">
        <v>0.14399999999999999</v>
      </c>
      <c r="V330" s="891">
        <v>3.0000000000000001E-3</v>
      </c>
      <c r="W330" s="892">
        <v>3.0000000000000001E-3</v>
      </c>
      <c r="X330" s="892">
        <v>3.0000000000000001E-3</v>
      </c>
      <c r="Y330" s="893">
        <v>8.9999999999999993E-3</v>
      </c>
      <c r="Z330" s="891">
        <v>4.5999999999999999E-2</v>
      </c>
      <c r="AA330" s="892">
        <v>6.2E-2</v>
      </c>
      <c r="AB330" s="892">
        <v>5.3999999999999999E-2</v>
      </c>
      <c r="AC330" s="893">
        <v>0.13800000000000001</v>
      </c>
      <c r="AD330" s="891">
        <v>1.2999999999999999E-2</v>
      </c>
      <c r="AE330" s="892">
        <v>8.0000000000000002E-3</v>
      </c>
      <c r="AF330" s="892">
        <v>5.0000000000000001E-3</v>
      </c>
      <c r="AG330" s="893">
        <v>6.5000000000000002E-2</v>
      </c>
      <c r="AH330" s="788">
        <v>1162</v>
      </c>
      <c r="AI330" s="789">
        <v>723</v>
      </c>
      <c r="AJ330" s="790">
        <v>569</v>
      </c>
    </row>
    <row r="331" spans="1:36" ht="12.75" customHeight="1" x14ac:dyDescent="0.2">
      <c r="A331" s="1389" t="s">
        <v>1429</v>
      </c>
      <c r="B331" s="1393" t="s">
        <v>1375</v>
      </c>
      <c r="C331" s="1390" t="s">
        <v>94</v>
      </c>
      <c r="D331" s="1391" t="s">
        <v>1430</v>
      </c>
      <c r="E331" s="1392" t="s">
        <v>1386</v>
      </c>
      <c r="F331" s="906">
        <v>3.6</v>
      </c>
      <c r="G331" s="907">
        <v>1.9</v>
      </c>
      <c r="H331" s="907">
        <v>1.6</v>
      </c>
      <c r="I331" s="908">
        <v>29.3</v>
      </c>
      <c r="J331" s="906">
        <v>0.1</v>
      </c>
      <c r="K331" s="907">
        <v>0.1</v>
      </c>
      <c r="L331" s="907">
        <v>0</v>
      </c>
      <c r="M331" s="908">
        <v>0.6</v>
      </c>
      <c r="N331" s="906">
        <v>6.8</v>
      </c>
      <c r="O331" s="907">
        <v>4.2</v>
      </c>
      <c r="P331" s="907">
        <v>3.7</v>
      </c>
      <c r="Q331" s="908">
        <v>43.4</v>
      </c>
      <c r="R331" s="891">
        <v>2.5999999999999999E-2</v>
      </c>
      <c r="S331" s="892">
        <v>1.7000000000000001E-2</v>
      </c>
      <c r="T331" s="892">
        <v>1.4E-2</v>
      </c>
      <c r="U331" s="893">
        <v>0.124</v>
      </c>
      <c r="V331" s="891">
        <v>1.7999999999999999E-2</v>
      </c>
      <c r="W331" s="892">
        <v>1.7999999999999999E-2</v>
      </c>
      <c r="X331" s="892">
        <v>1.9E-2</v>
      </c>
      <c r="Y331" s="893">
        <v>5.3999999999999999E-2</v>
      </c>
      <c r="Z331" s="891">
        <v>4.5999999999999999E-2</v>
      </c>
      <c r="AA331" s="892">
        <v>6.2E-2</v>
      </c>
      <c r="AB331" s="892">
        <v>5.3999999999999999E-2</v>
      </c>
      <c r="AC331" s="893">
        <v>0.13800000000000001</v>
      </c>
      <c r="AD331" s="891">
        <v>1.2E-2</v>
      </c>
      <c r="AE331" s="892">
        <v>6.0000000000000001E-3</v>
      </c>
      <c r="AF331" s="892">
        <v>4.0000000000000001E-3</v>
      </c>
      <c r="AG331" s="893">
        <v>5.8000000000000003E-2</v>
      </c>
      <c r="AH331" s="788">
        <v>1241</v>
      </c>
      <c r="AI331" s="789">
        <v>797</v>
      </c>
      <c r="AJ331" s="790">
        <v>633</v>
      </c>
    </row>
    <row r="332" spans="1:36" ht="12.75" customHeight="1" x14ac:dyDescent="0.2">
      <c r="A332" s="1389" t="s">
        <v>1431</v>
      </c>
      <c r="B332" s="1393" t="s">
        <v>1375</v>
      </c>
      <c r="C332" s="1390" t="s">
        <v>94</v>
      </c>
      <c r="D332" s="1391" t="s">
        <v>1432</v>
      </c>
      <c r="E332" s="1392" t="s">
        <v>1207</v>
      </c>
      <c r="F332" s="876">
        <v>4.5</v>
      </c>
      <c r="G332" s="877">
        <v>4.8</v>
      </c>
      <c r="H332" s="877">
        <v>3.7</v>
      </c>
      <c r="I332" s="878">
        <v>4.5</v>
      </c>
      <c r="J332" s="876">
        <v>4.5</v>
      </c>
      <c r="K332" s="877">
        <v>0.6</v>
      </c>
      <c r="L332" s="877">
        <v>0.6</v>
      </c>
      <c r="M332" s="878">
        <v>4.5</v>
      </c>
      <c r="N332" s="876">
        <v>21</v>
      </c>
      <c r="O332" s="877">
        <v>15</v>
      </c>
      <c r="P332" s="877">
        <v>13.8</v>
      </c>
      <c r="Q332" s="878">
        <v>33.6</v>
      </c>
      <c r="R332" s="879">
        <v>1.3819999999999999</v>
      </c>
      <c r="S332" s="880">
        <v>0.81799999999999995</v>
      </c>
      <c r="T332" s="880">
        <v>0.65300000000000002</v>
      </c>
      <c r="U332" s="881">
        <v>2.488</v>
      </c>
      <c r="V332" s="879">
        <v>3.0000000000000001E-3</v>
      </c>
      <c r="W332" s="880">
        <v>3.0000000000000001E-3</v>
      </c>
      <c r="X332" s="880">
        <v>3.0000000000000001E-3</v>
      </c>
      <c r="Y332" s="881">
        <v>3.0000000000000001E-3</v>
      </c>
      <c r="Z332" s="879">
        <v>0</v>
      </c>
      <c r="AA332" s="880">
        <v>0</v>
      </c>
      <c r="AB332" s="880">
        <v>0</v>
      </c>
      <c r="AC332" s="881">
        <v>0</v>
      </c>
      <c r="AD332" s="879">
        <v>0.69099999999999995</v>
      </c>
      <c r="AE332" s="880">
        <v>0.40899999999999997</v>
      </c>
      <c r="AF332" s="880">
        <v>0.32400000000000001</v>
      </c>
      <c r="AG332" s="881">
        <v>0.69099999999999995</v>
      </c>
      <c r="AH332" s="882">
        <v>1219</v>
      </c>
      <c r="AI332" s="883">
        <v>858</v>
      </c>
      <c r="AJ332" s="884">
        <v>738</v>
      </c>
    </row>
    <row r="333" spans="1:36" ht="12.75" customHeight="1" x14ac:dyDescent="0.2">
      <c r="A333" s="1389" t="s">
        <v>1433</v>
      </c>
      <c r="B333" s="1393" t="s">
        <v>1375</v>
      </c>
      <c r="C333" s="1390" t="s">
        <v>94</v>
      </c>
      <c r="D333" s="1391" t="s">
        <v>1434</v>
      </c>
      <c r="E333" s="1392" t="s">
        <v>974</v>
      </c>
      <c r="F333" s="906">
        <v>3</v>
      </c>
      <c r="G333" s="907">
        <v>2.2000000000000002</v>
      </c>
      <c r="H333" s="907">
        <v>1.7</v>
      </c>
      <c r="I333" s="908">
        <v>3</v>
      </c>
      <c r="J333" s="906">
        <v>1.3</v>
      </c>
      <c r="K333" s="907">
        <v>0.7</v>
      </c>
      <c r="L333" s="907">
        <v>0.5</v>
      </c>
      <c r="M333" s="908">
        <v>1.3</v>
      </c>
      <c r="N333" s="906">
        <v>13.8</v>
      </c>
      <c r="O333" s="907">
        <v>9.9</v>
      </c>
      <c r="P333" s="907">
        <v>8.9</v>
      </c>
      <c r="Q333" s="908">
        <v>22.1</v>
      </c>
      <c r="R333" s="891">
        <v>0.71699999999999997</v>
      </c>
      <c r="S333" s="892">
        <v>0.40799999999999997</v>
      </c>
      <c r="T333" s="892">
        <v>0.33200000000000002</v>
      </c>
      <c r="U333" s="893">
        <v>1.2909999999999999</v>
      </c>
      <c r="V333" s="891">
        <v>3.0000000000000001E-3</v>
      </c>
      <c r="W333" s="892">
        <v>3.0000000000000001E-3</v>
      </c>
      <c r="X333" s="892">
        <v>3.0000000000000001E-3</v>
      </c>
      <c r="Y333" s="893">
        <v>3.0000000000000001E-3</v>
      </c>
      <c r="Z333" s="891">
        <v>1.9E-2</v>
      </c>
      <c r="AA333" s="892">
        <v>1.6E-2</v>
      </c>
      <c r="AB333" s="892">
        <v>1.0999999999999999E-2</v>
      </c>
      <c r="AC333" s="893">
        <v>1.9E-2</v>
      </c>
      <c r="AD333" s="891">
        <v>0.46600000000000003</v>
      </c>
      <c r="AE333" s="892">
        <v>0.26500000000000001</v>
      </c>
      <c r="AF333" s="892">
        <v>0.214</v>
      </c>
      <c r="AG333" s="893">
        <v>0.46600000000000003</v>
      </c>
      <c r="AH333" s="788">
        <v>1423</v>
      </c>
      <c r="AI333" s="789">
        <v>1032</v>
      </c>
      <c r="AJ333" s="790">
        <v>886</v>
      </c>
    </row>
    <row r="334" spans="1:36" ht="12.75" customHeight="1" x14ac:dyDescent="0.2">
      <c r="A334" s="1389" t="s">
        <v>1435</v>
      </c>
      <c r="B334" s="1393" t="s">
        <v>1375</v>
      </c>
      <c r="C334" s="1390" t="s">
        <v>94</v>
      </c>
      <c r="D334" s="1391" t="s">
        <v>1436</v>
      </c>
      <c r="E334" s="1392" t="s">
        <v>983</v>
      </c>
      <c r="F334" s="885">
        <v>2.4</v>
      </c>
      <c r="G334" s="886">
        <v>1.8</v>
      </c>
      <c r="H334" s="886">
        <v>1.3</v>
      </c>
      <c r="I334" s="887">
        <v>2.4</v>
      </c>
      <c r="J334" s="885">
        <v>0.8</v>
      </c>
      <c r="K334" s="886">
        <v>0.4</v>
      </c>
      <c r="L334" s="886">
        <v>0.3</v>
      </c>
      <c r="M334" s="887">
        <v>0.8</v>
      </c>
      <c r="N334" s="885">
        <v>14.6</v>
      </c>
      <c r="O334" s="886">
        <v>10.199999999999999</v>
      </c>
      <c r="P334" s="886">
        <v>9.1</v>
      </c>
      <c r="Q334" s="887">
        <v>23.3</v>
      </c>
      <c r="R334" s="888">
        <v>0.313</v>
      </c>
      <c r="S334" s="889">
        <v>0.191</v>
      </c>
      <c r="T334" s="889">
        <v>0.16800000000000001</v>
      </c>
      <c r="U334" s="890">
        <v>0.56299999999999994</v>
      </c>
      <c r="V334" s="891">
        <v>3.0000000000000001E-3</v>
      </c>
      <c r="W334" s="892">
        <v>3.0000000000000001E-3</v>
      </c>
      <c r="X334" s="892">
        <v>3.0000000000000001E-3</v>
      </c>
      <c r="Y334" s="893">
        <v>3.0000000000000001E-3</v>
      </c>
      <c r="Z334" s="891">
        <v>1.7999999999999999E-2</v>
      </c>
      <c r="AA334" s="892">
        <v>1.6E-2</v>
      </c>
      <c r="AB334" s="892">
        <v>0.01</v>
      </c>
      <c r="AC334" s="893">
        <v>1.7999999999999999E-2</v>
      </c>
      <c r="AD334" s="891">
        <v>0.20300000000000001</v>
      </c>
      <c r="AE334" s="892">
        <v>0.124</v>
      </c>
      <c r="AF334" s="892">
        <v>0.109</v>
      </c>
      <c r="AG334" s="893">
        <v>0.20300000000000001</v>
      </c>
      <c r="AH334" s="788">
        <v>1236</v>
      </c>
      <c r="AI334" s="789">
        <v>886</v>
      </c>
      <c r="AJ334" s="790">
        <v>762</v>
      </c>
    </row>
    <row r="335" spans="1:36" ht="12.75" customHeight="1" x14ac:dyDescent="0.2">
      <c r="A335" s="1389" t="s">
        <v>1437</v>
      </c>
      <c r="B335" s="1393" t="s">
        <v>1375</v>
      </c>
      <c r="C335" s="1390" t="s">
        <v>94</v>
      </c>
      <c r="D335" s="1391" t="s">
        <v>1438</v>
      </c>
      <c r="E335" s="1392" t="s">
        <v>986</v>
      </c>
      <c r="F335" s="885">
        <v>2.5</v>
      </c>
      <c r="G335" s="886">
        <v>2.2000000000000002</v>
      </c>
      <c r="H335" s="886">
        <v>1.6</v>
      </c>
      <c r="I335" s="887">
        <v>2.5</v>
      </c>
      <c r="J335" s="885">
        <v>0.8</v>
      </c>
      <c r="K335" s="886">
        <v>0.4</v>
      </c>
      <c r="L335" s="886">
        <v>0.3</v>
      </c>
      <c r="M335" s="887">
        <v>0.8</v>
      </c>
      <c r="N335" s="885">
        <v>15.6</v>
      </c>
      <c r="O335" s="886">
        <v>9.4</v>
      </c>
      <c r="P335" s="886">
        <v>8.6</v>
      </c>
      <c r="Q335" s="887">
        <v>28</v>
      </c>
      <c r="R335" s="888">
        <v>0.30299999999999999</v>
      </c>
      <c r="S335" s="889">
        <v>0.16800000000000001</v>
      </c>
      <c r="T335" s="889">
        <v>0.13300000000000001</v>
      </c>
      <c r="U335" s="890">
        <v>0.54600000000000004</v>
      </c>
      <c r="V335" s="891">
        <v>3.0000000000000001E-3</v>
      </c>
      <c r="W335" s="892">
        <v>3.0000000000000001E-3</v>
      </c>
      <c r="X335" s="892">
        <v>3.0000000000000001E-3</v>
      </c>
      <c r="Y335" s="893">
        <v>3.0000000000000001E-3</v>
      </c>
      <c r="Z335" s="891">
        <v>0.01</v>
      </c>
      <c r="AA335" s="892">
        <v>8.9999999999999993E-3</v>
      </c>
      <c r="AB335" s="892">
        <v>7.0000000000000001E-3</v>
      </c>
      <c r="AC335" s="893">
        <v>0.01</v>
      </c>
      <c r="AD335" s="891">
        <v>0.21199999999999999</v>
      </c>
      <c r="AE335" s="892">
        <v>0.11700000000000001</v>
      </c>
      <c r="AF335" s="892">
        <v>9.1999999999999998E-2</v>
      </c>
      <c r="AG335" s="893">
        <v>0.21199999999999999</v>
      </c>
      <c r="AH335" s="788">
        <v>1288</v>
      </c>
      <c r="AI335" s="789">
        <v>829</v>
      </c>
      <c r="AJ335" s="790">
        <v>730</v>
      </c>
    </row>
    <row r="336" spans="1:36" ht="12.75" customHeight="1" x14ac:dyDescent="0.2">
      <c r="A336" s="1389" t="s">
        <v>1439</v>
      </c>
      <c r="B336" s="1393" t="s">
        <v>1375</v>
      </c>
      <c r="C336" s="1390" t="s">
        <v>94</v>
      </c>
      <c r="D336" s="1391" t="s">
        <v>1440</v>
      </c>
      <c r="E336" s="1392" t="s">
        <v>995</v>
      </c>
      <c r="F336" s="885">
        <v>8.1</v>
      </c>
      <c r="G336" s="886">
        <v>3.1</v>
      </c>
      <c r="H336" s="886">
        <v>1.5</v>
      </c>
      <c r="I336" s="887">
        <v>16.3</v>
      </c>
      <c r="J336" s="885">
        <v>0.1</v>
      </c>
      <c r="K336" s="886">
        <v>0.1</v>
      </c>
      <c r="L336" s="886">
        <v>0</v>
      </c>
      <c r="M336" s="887">
        <v>0.3</v>
      </c>
      <c r="N336" s="885">
        <v>15.1</v>
      </c>
      <c r="O336" s="886">
        <v>7.9</v>
      </c>
      <c r="P336" s="886">
        <v>8.1</v>
      </c>
      <c r="Q336" s="887">
        <v>48.2</v>
      </c>
      <c r="R336" s="888">
        <v>6.0999999999999999E-2</v>
      </c>
      <c r="S336" s="889">
        <v>3.1E-2</v>
      </c>
      <c r="T336" s="889">
        <v>2.4E-2</v>
      </c>
      <c r="U336" s="890">
        <v>0.22</v>
      </c>
      <c r="V336" s="891">
        <v>3.0000000000000001E-3</v>
      </c>
      <c r="W336" s="892">
        <v>3.0000000000000001E-3</v>
      </c>
      <c r="X336" s="892">
        <v>3.0000000000000001E-3</v>
      </c>
      <c r="Y336" s="893">
        <v>6.0000000000000001E-3</v>
      </c>
      <c r="Z336" s="891">
        <v>1.7000000000000001E-2</v>
      </c>
      <c r="AA336" s="892">
        <v>2.1000000000000001E-2</v>
      </c>
      <c r="AB336" s="892">
        <v>1.7999999999999999E-2</v>
      </c>
      <c r="AC336" s="893">
        <v>3.5000000000000003E-2</v>
      </c>
      <c r="AD336" s="891">
        <v>4.5999999999999999E-2</v>
      </c>
      <c r="AE336" s="892">
        <v>2.4E-2</v>
      </c>
      <c r="AF336" s="892">
        <v>1.7999999999999999E-2</v>
      </c>
      <c r="AG336" s="893">
        <v>0.14699999999999999</v>
      </c>
      <c r="AH336" s="788">
        <v>1288</v>
      </c>
      <c r="AI336" s="789">
        <v>757</v>
      </c>
      <c r="AJ336" s="790">
        <v>617</v>
      </c>
    </row>
    <row r="337" spans="1:36" ht="12.75" customHeight="1" x14ac:dyDescent="0.2">
      <c r="A337" s="1389" t="s">
        <v>1441</v>
      </c>
      <c r="B337" s="1393" t="s">
        <v>1375</v>
      </c>
      <c r="C337" s="1390" t="s">
        <v>94</v>
      </c>
      <c r="D337" s="1391" t="s">
        <v>1424</v>
      </c>
      <c r="E337" s="1392" t="s">
        <v>962</v>
      </c>
      <c r="F337" s="885">
        <v>1.6</v>
      </c>
      <c r="G337" s="886">
        <v>0.9</v>
      </c>
      <c r="H337" s="886">
        <v>0.9</v>
      </c>
      <c r="I337" s="887">
        <v>17.8</v>
      </c>
      <c r="J337" s="885">
        <v>0.2</v>
      </c>
      <c r="K337" s="886">
        <v>0.1</v>
      </c>
      <c r="L337" s="886">
        <v>0</v>
      </c>
      <c r="M337" s="887">
        <v>1</v>
      </c>
      <c r="N337" s="885">
        <v>6.1</v>
      </c>
      <c r="O337" s="886">
        <v>2.7</v>
      </c>
      <c r="P337" s="886">
        <v>1.9</v>
      </c>
      <c r="Q337" s="887">
        <v>28.7</v>
      </c>
      <c r="R337" s="888">
        <v>1.9E-2</v>
      </c>
      <c r="S337" s="889">
        <v>1.2E-2</v>
      </c>
      <c r="T337" s="889">
        <v>0.01</v>
      </c>
      <c r="U337" s="890">
        <v>0.11899999999999999</v>
      </c>
      <c r="V337" s="891">
        <v>0.13600000000000001</v>
      </c>
      <c r="W337" s="892">
        <v>0.17499999999999999</v>
      </c>
      <c r="X337" s="892">
        <v>8.3000000000000004E-2</v>
      </c>
      <c r="Y337" s="893">
        <v>0.56399999999999995</v>
      </c>
      <c r="Z337" s="891">
        <v>5.6000000000000001E-2</v>
      </c>
      <c r="AA337" s="892">
        <v>0.06</v>
      </c>
      <c r="AB337" s="892">
        <v>4.5999999999999999E-2</v>
      </c>
      <c r="AC337" s="893">
        <v>0.22600000000000001</v>
      </c>
      <c r="AD337" s="891">
        <v>5.0000000000000001E-3</v>
      </c>
      <c r="AE337" s="892">
        <v>2E-3</v>
      </c>
      <c r="AF337" s="892">
        <v>2E-3</v>
      </c>
      <c r="AG337" s="893">
        <v>0.03</v>
      </c>
      <c r="AH337" s="788">
        <v>1147</v>
      </c>
      <c r="AI337" s="789">
        <v>808</v>
      </c>
      <c r="AJ337" s="790">
        <v>652</v>
      </c>
    </row>
    <row r="338" spans="1:36" ht="12.75" customHeight="1" x14ac:dyDescent="0.2">
      <c r="A338" s="1389" t="s">
        <v>1442</v>
      </c>
      <c r="B338" s="1393" t="s">
        <v>1375</v>
      </c>
      <c r="C338" s="1390" t="s">
        <v>1204</v>
      </c>
      <c r="D338" s="1391" t="s">
        <v>1443</v>
      </c>
      <c r="E338" s="1392" t="s">
        <v>324</v>
      </c>
      <c r="F338" s="885">
        <v>0</v>
      </c>
      <c r="G338" s="886">
        <v>0</v>
      </c>
      <c r="H338" s="886">
        <v>0</v>
      </c>
      <c r="I338" s="887">
        <v>0</v>
      </c>
      <c r="J338" s="885">
        <v>0</v>
      </c>
      <c r="K338" s="886">
        <v>0</v>
      </c>
      <c r="L338" s="886">
        <v>0</v>
      </c>
      <c r="M338" s="887">
        <v>0</v>
      </c>
      <c r="N338" s="885">
        <v>0</v>
      </c>
      <c r="O338" s="886">
        <v>0</v>
      </c>
      <c r="P338" s="886">
        <v>0</v>
      </c>
      <c r="Q338" s="887">
        <v>0</v>
      </c>
      <c r="R338" s="888">
        <v>0</v>
      </c>
      <c r="S338" s="889">
        <v>0</v>
      </c>
      <c r="T338" s="889">
        <v>0</v>
      </c>
      <c r="U338" s="890">
        <v>0</v>
      </c>
      <c r="V338" s="891">
        <v>0</v>
      </c>
      <c r="W338" s="892">
        <v>0</v>
      </c>
      <c r="X338" s="892">
        <v>0</v>
      </c>
      <c r="Y338" s="893">
        <v>0</v>
      </c>
      <c r="Z338" s="891">
        <v>0</v>
      </c>
      <c r="AA338" s="892">
        <v>0</v>
      </c>
      <c r="AB338" s="892">
        <v>0</v>
      </c>
      <c r="AC338" s="893">
        <v>0</v>
      </c>
      <c r="AD338" s="891">
        <v>0</v>
      </c>
      <c r="AE338" s="892">
        <v>0</v>
      </c>
      <c r="AF338" s="892">
        <v>0</v>
      </c>
      <c r="AG338" s="893">
        <v>0</v>
      </c>
      <c r="AH338" s="788">
        <v>0</v>
      </c>
      <c r="AI338" s="789">
        <v>0</v>
      </c>
      <c r="AJ338" s="790">
        <v>0</v>
      </c>
    </row>
    <row r="339" spans="1:36" ht="12.75" customHeight="1" x14ac:dyDescent="0.2">
      <c r="A339" s="1389" t="s">
        <v>1444</v>
      </c>
      <c r="B339" s="1393" t="s">
        <v>1375</v>
      </c>
      <c r="C339" s="1390" t="s">
        <v>1007</v>
      </c>
      <c r="D339" s="1391" t="s">
        <v>1443</v>
      </c>
      <c r="E339" s="1392" t="s">
        <v>324</v>
      </c>
      <c r="F339" s="885">
        <v>0</v>
      </c>
      <c r="G339" s="886">
        <v>0</v>
      </c>
      <c r="H339" s="886">
        <v>0</v>
      </c>
      <c r="I339" s="887">
        <v>0</v>
      </c>
      <c r="J339" s="885">
        <v>0</v>
      </c>
      <c r="K339" s="886">
        <v>0</v>
      </c>
      <c r="L339" s="886">
        <v>0</v>
      </c>
      <c r="M339" s="887">
        <v>0</v>
      </c>
      <c r="N339" s="885">
        <v>0</v>
      </c>
      <c r="O339" s="886">
        <v>0</v>
      </c>
      <c r="P339" s="886">
        <v>0</v>
      </c>
      <c r="Q339" s="887">
        <v>0</v>
      </c>
      <c r="R339" s="888">
        <v>0</v>
      </c>
      <c r="S339" s="889">
        <v>0</v>
      </c>
      <c r="T339" s="889">
        <v>0</v>
      </c>
      <c r="U339" s="890">
        <v>0</v>
      </c>
      <c r="V339" s="891">
        <v>0</v>
      </c>
      <c r="W339" s="892">
        <v>0</v>
      </c>
      <c r="X339" s="892">
        <v>0</v>
      </c>
      <c r="Y339" s="893">
        <v>0</v>
      </c>
      <c r="Z339" s="891">
        <v>0</v>
      </c>
      <c r="AA339" s="892">
        <v>0</v>
      </c>
      <c r="AB339" s="892">
        <v>0</v>
      </c>
      <c r="AC339" s="893">
        <v>0</v>
      </c>
      <c r="AD339" s="891">
        <v>0</v>
      </c>
      <c r="AE339" s="892">
        <v>0</v>
      </c>
      <c r="AF339" s="892">
        <v>0</v>
      </c>
      <c r="AG339" s="893">
        <v>0</v>
      </c>
      <c r="AH339" s="788">
        <v>0</v>
      </c>
      <c r="AI339" s="789">
        <v>0</v>
      </c>
      <c r="AJ339" s="790">
        <v>0</v>
      </c>
    </row>
    <row r="340" spans="1:36" ht="12.75" customHeight="1" x14ac:dyDescent="0.2">
      <c r="A340" s="804" t="s">
        <v>1445</v>
      </c>
      <c r="B340" s="805" t="s">
        <v>463</v>
      </c>
      <c r="C340" s="821" t="s">
        <v>22</v>
      </c>
      <c r="D340" s="806" t="s">
        <v>1049</v>
      </c>
      <c r="E340" s="807" t="s">
        <v>324</v>
      </c>
      <c r="F340" s="885">
        <v>73.8</v>
      </c>
      <c r="G340" s="886">
        <v>41.4</v>
      </c>
      <c r="H340" s="886">
        <v>37.5</v>
      </c>
      <c r="I340" s="887">
        <v>73.8</v>
      </c>
      <c r="J340" s="885">
        <v>41.1</v>
      </c>
      <c r="K340" s="886">
        <v>4.8</v>
      </c>
      <c r="L340" s="886">
        <v>5</v>
      </c>
      <c r="M340" s="887">
        <v>41.1</v>
      </c>
      <c r="N340" s="885">
        <v>6.3</v>
      </c>
      <c r="O340" s="886">
        <v>9.6999999999999993</v>
      </c>
      <c r="P340" s="886">
        <v>14.3</v>
      </c>
      <c r="Q340" s="887">
        <v>10.1</v>
      </c>
      <c r="R340" s="888">
        <v>0.38800000000000001</v>
      </c>
      <c r="S340" s="889">
        <v>0.39900000000000002</v>
      </c>
      <c r="T340" s="889">
        <v>0.41699999999999998</v>
      </c>
      <c r="U340" s="890">
        <v>0.72199999999999998</v>
      </c>
      <c r="V340" s="891">
        <v>2E-3</v>
      </c>
      <c r="W340" s="892">
        <v>2E-3</v>
      </c>
      <c r="X340" s="892">
        <v>2E-3</v>
      </c>
      <c r="Y340" s="893">
        <v>2E-3</v>
      </c>
      <c r="Z340" s="891">
        <v>0</v>
      </c>
      <c r="AA340" s="892">
        <v>0</v>
      </c>
      <c r="AB340" s="892">
        <v>0</v>
      </c>
      <c r="AC340" s="893">
        <v>0</v>
      </c>
      <c r="AD340" s="891">
        <v>7.8E-2</v>
      </c>
      <c r="AE340" s="892">
        <v>0.08</v>
      </c>
      <c r="AF340" s="892">
        <v>8.3000000000000004E-2</v>
      </c>
      <c r="AG340" s="893">
        <v>7.8E-2</v>
      </c>
      <c r="AH340" s="788">
        <v>594</v>
      </c>
      <c r="AI340" s="789">
        <v>385</v>
      </c>
      <c r="AJ340" s="790">
        <v>450</v>
      </c>
    </row>
    <row r="341" spans="1:36" ht="12.75" customHeight="1" x14ac:dyDescent="0.2">
      <c r="A341" s="804" t="s">
        <v>1446</v>
      </c>
      <c r="B341" s="805" t="s">
        <v>463</v>
      </c>
      <c r="C341" s="821" t="s">
        <v>36</v>
      </c>
      <c r="D341" s="806" t="s">
        <v>259</v>
      </c>
      <c r="E341" s="807" t="s">
        <v>1447</v>
      </c>
      <c r="F341" s="885">
        <v>0.6</v>
      </c>
      <c r="G341" s="886">
        <v>0.3</v>
      </c>
      <c r="H341" s="886">
        <v>0.3</v>
      </c>
      <c r="I341" s="887">
        <v>6.2</v>
      </c>
      <c r="J341" s="885">
        <v>0.1</v>
      </c>
      <c r="K341" s="886">
        <v>0</v>
      </c>
      <c r="L341" s="886">
        <v>0</v>
      </c>
      <c r="M341" s="887">
        <v>0.5</v>
      </c>
      <c r="N341" s="885">
        <v>1.3</v>
      </c>
      <c r="O341" s="886">
        <v>0.5</v>
      </c>
      <c r="P341" s="886">
        <v>0.2</v>
      </c>
      <c r="Q341" s="887">
        <v>1.7</v>
      </c>
      <c r="R341" s="888">
        <v>6.0000000000000001E-3</v>
      </c>
      <c r="S341" s="889">
        <v>4.0000000000000001E-3</v>
      </c>
      <c r="T341" s="889">
        <v>4.0000000000000001E-3</v>
      </c>
      <c r="U341" s="890">
        <v>3.9E-2</v>
      </c>
      <c r="V341" s="891">
        <v>0.1</v>
      </c>
      <c r="W341" s="892">
        <v>0.1</v>
      </c>
      <c r="X341" s="892">
        <v>0.10299999999999999</v>
      </c>
      <c r="Y341" s="893">
        <v>0.4</v>
      </c>
      <c r="Z341" s="891">
        <v>0</v>
      </c>
      <c r="AA341" s="892">
        <v>0</v>
      </c>
      <c r="AB341" s="892">
        <v>0</v>
      </c>
      <c r="AC341" s="893">
        <v>0</v>
      </c>
      <c r="AD341" s="891">
        <v>2E-3</v>
      </c>
      <c r="AE341" s="892">
        <v>1E-3</v>
      </c>
      <c r="AF341" s="892">
        <v>1E-3</v>
      </c>
      <c r="AG341" s="893">
        <v>1.2E-2</v>
      </c>
      <c r="AH341" s="788">
        <v>345</v>
      </c>
      <c r="AI341" s="789">
        <v>253</v>
      </c>
      <c r="AJ341" s="790">
        <v>226</v>
      </c>
    </row>
    <row r="342" spans="1:36" ht="12.75" customHeight="1" x14ac:dyDescent="0.2">
      <c r="A342" s="804" t="s">
        <v>1448</v>
      </c>
      <c r="B342" s="805" t="s">
        <v>463</v>
      </c>
      <c r="C342" s="821" t="s">
        <v>36</v>
      </c>
      <c r="D342" s="806" t="s">
        <v>265</v>
      </c>
      <c r="E342" s="807" t="s">
        <v>1447</v>
      </c>
      <c r="F342" s="885">
        <v>1.1000000000000001</v>
      </c>
      <c r="G342" s="886">
        <v>0.6</v>
      </c>
      <c r="H342" s="886">
        <v>0.7</v>
      </c>
      <c r="I342" s="887">
        <v>12.6</v>
      </c>
      <c r="J342" s="885">
        <v>0.1</v>
      </c>
      <c r="K342" s="886">
        <v>0.1</v>
      </c>
      <c r="L342" s="886">
        <v>0</v>
      </c>
      <c r="M342" s="887">
        <v>0.9</v>
      </c>
      <c r="N342" s="885">
        <v>3.8</v>
      </c>
      <c r="O342" s="886">
        <v>0.9</v>
      </c>
      <c r="P342" s="886">
        <v>0.4</v>
      </c>
      <c r="Q342" s="887">
        <v>3.5</v>
      </c>
      <c r="R342" s="888">
        <v>1.2999999999999999E-2</v>
      </c>
      <c r="S342" s="889">
        <v>8.9999999999999993E-3</v>
      </c>
      <c r="T342" s="889">
        <v>8.0000000000000002E-3</v>
      </c>
      <c r="U342" s="890">
        <v>8.1000000000000003E-2</v>
      </c>
      <c r="V342" s="891">
        <v>0.1</v>
      </c>
      <c r="W342" s="892">
        <v>0.1</v>
      </c>
      <c r="X342" s="892">
        <v>0.10299999999999999</v>
      </c>
      <c r="Y342" s="893">
        <v>0.4</v>
      </c>
      <c r="Z342" s="891">
        <v>0</v>
      </c>
      <c r="AA342" s="892">
        <v>0</v>
      </c>
      <c r="AB342" s="892">
        <v>0</v>
      </c>
      <c r="AC342" s="893">
        <v>0</v>
      </c>
      <c r="AD342" s="891">
        <v>4.0000000000000001E-3</v>
      </c>
      <c r="AE342" s="892">
        <v>2E-3</v>
      </c>
      <c r="AF342" s="892">
        <v>1E-3</v>
      </c>
      <c r="AG342" s="893">
        <v>2.1999999999999999E-2</v>
      </c>
      <c r="AH342" s="788">
        <v>1032</v>
      </c>
      <c r="AI342" s="789">
        <v>721</v>
      </c>
      <c r="AJ342" s="790">
        <v>602</v>
      </c>
    </row>
    <row r="343" spans="1:36" ht="12.75" customHeight="1" x14ac:dyDescent="0.2">
      <c r="A343" s="804" t="s">
        <v>256</v>
      </c>
      <c r="B343" s="805" t="s">
        <v>463</v>
      </c>
      <c r="C343" s="821" t="s">
        <v>94</v>
      </c>
      <c r="D343" s="806" t="s">
        <v>255</v>
      </c>
      <c r="E343" s="807" t="s">
        <v>1449</v>
      </c>
      <c r="F343" s="906">
        <v>2.6</v>
      </c>
      <c r="G343" s="907">
        <v>1.3</v>
      </c>
      <c r="H343" s="907">
        <v>0.7</v>
      </c>
      <c r="I343" s="908">
        <v>12.3</v>
      </c>
      <c r="J343" s="906">
        <v>0</v>
      </c>
      <c r="K343" s="907">
        <v>0</v>
      </c>
      <c r="L343" s="907">
        <v>0</v>
      </c>
      <c r="M343" s="908">
        <v>0.1</v>
      </c>
      <c r="N343" s="906">
        <v>4.5999999999999996</v>
      </c>
      <c r="O343" s="907">
        <v>2.8</v>
      </c>
      <c r="P343" s="907">
        <v>1.8</v>
      </c>
      <c r="Q343" s="908">
        <v>22.3</v>
      </c>
      <c r="R343" s="891">
        <v>0.01</v>
      </c>
      <c r="S343" s="892">
        <v>7.0000000000000001E-3</v>
      </c>
      <c r="T343" s="892">
        <v>6.0000000000000001E-3</v>
      </c>
      <c r="U343" s="893">
        <v>4.7E-2</v>
      </c>
      <c r="V343" s="891">
        <v>1.7999999999999999E-2</v>
      </c>
      <c r="W343" s="892">
        <v>1.7999999999999999E-2</v>
      </c>
      <c r="X343" s="892">
        <v>1.9E-2</v>
      </c>
      <c r="Y343" s="893">
        <v>5.3999999999999999E-2</v>
      </c>
      <c r="Z343" s="891">
        <v>0.03</v>
      </c>
      <c r="AA343" s="892">
        <v>0.04</v>
      </c>
      <c r="AB343" s="892">
        <v>3.5000000000000003E-2</v>
      </c>
      <c r="AC343" s="893">
        <v>0.09</v>
      </c>
      <c r="AD343" s="891">
        <v>5.0000000000000001E-3</v>
      </c>
      <c r="AE343" s="892">
        <v>3.0000000000000001E-3</v>
      </c>
      <c r="AF343" s="892">
        <v>2E-3</v>
      </c>
      <c r="AG343" s="893">
        <v>2.3E-2</v>
      </c>
      <c r="AH343" s="788">
        <v>513</v>
      </c>
      <c r="AI343" s="789">
        <v>336</v>
      </c>
      <c r="AJ343" s="790">
        <v>290</v>
      </c>
    </row>
    <row r="344" spans="1:36" ht="12.75" customHeight="1" x14ac:dyDescent="0.2">
      <c r="A344" s="804" t="s">
        <v>262</v>
      </c>
      <c r="B344" s="805" t="s">
        <v>463</v>
      </c>
      <c r="C344" s="821" t="s">
        <v>94</v>
      </c>
      <c r="D344" s="806" t="s">
        <v>261</v>
      </c>
      <c r="E344" s="807" t="s">
        <v>1449</v>
      </c>
      <c r="F344" s="906">
        <v>3.9</v>
      </c>
      <c r="G344" s="907">
        <v>1.9</v>
      </c>
      <c r="H344" s="907">
        <v>1.6</v>
      </c>
      <c r="I344" s="908">
        <v>26.9</v>
      </c>
      <c r="J344" s="906">
        <v>0</v>
      </c>
      <c r="K344" s="907">
        <v>0</v>
      </c>
      <c r="L344" s="907">
        <v>0</v>
      </c>
      <c r="M344" s="908">
        <v>0.2</v>
      </c>
      <c r="N344" s="906">
        <v>7.3</v>
      </c>
      <c r="O344" s="907">
        <v>4.8</v>
      </c>
      <c r="P344" s="907">
        <v>3.9</v>
      </c>
      <c r="Q344" s="908">
        <v>42.3</v>
      </c>
      <c r="R344" s="891">
        <v>2.1000000000000001E-2</v>
      </c>
      <c r="S344" s="892">
        <v>1.4999999999999999E-2</v>
      </c>
      <c r="T344" s="892">
        <v>1.2999999999999999E-2</v>
      </c>
      <c r="U344" s="893">
        <v>0.1</v>
      </c>
      <c r="V344" s="891">
        <v>1.7999999999999999E-2</v>
      </c>
      <c r="W344" s="892">
        <v>1.7999999999999999E-2</v>
      </c>
      <c r="X344" s="892">
        <v>1.9E-2</v>
      </c>
      <c r="Y344" s="893">
        <v>5.3999999999999999E-2</v>
      </c>
      <c r="Z344" s="891">
        <v>3.3000000000000002E-2</v>
      </c>
      <c r="AA344" s="892">
        <v>4.3999999999999997E-2</v>
      </c>
      <c r="AB344" s="892">
        <v>3.7999999999999999E-2</v>
      </c>
      <c r="AC344" s="893">
        <v>9.8000000000000004E-2</v>
      </c>
      <c r="AD344" s="891">
        <v>0.01</v>
      </c>
      <c r="AE344" s="892">
        <v>5.0000000000000001E-3</v>
      </c>
      <c r="AF344" s="892">
        <v>4.0000000000000001E-3</v>
      </c>
      <c r="AG344" s="893">
        <v>4.5999999999999999E-2</v>
      </c>
      <c r="AH344" s="788">
        <v>931</v>
      </c>
      <c r="AI344" s="789">
        <v>621</v>
      </c>
      <c r="AJ344" s="790">
        <v>520</v>
      </c>
    </row>
    <row r="345" spans="1:36" ht="12.75" customHeight="1" x14ac:dyDescent="0.2">
      <c r="A345" s="804" t="s">
        <v>1450</v>
      </c>
      <c r="B345" s="805" t="s">
        <v>463</v>
      </c>
      <c r="C345" s="821" t="s">
        <v>94</v>
      </c>
      <c r="D345" s="806" t="s">
        <v>1451</v>
      </c>
      <c r="E345" s="807" t="s">
        <v>1452</v>
      </c>
      <c r="F345" s="906">
        <v>1.2</v>
      </c>
      <c r="G345" s="907">
        <v>0.6</v>
      </c>
      <c r="H345" s="907">
        <v>0.5</v>
      </c>
      <c r="I345" s="908">
        <v>11.6</v>
      </c>
      <c r="J345" s="906">
        <v>0.3</v>
      </c>
      <c r="K345" s="907">
        <v>0.1</v>
      </c>
      <c r="L345" s="907">
        <v>0.1</v>
      </c>
      <c r="M345" s="908">
        <v>1.2</v>
      </c>
      <c r="N345" s="906">
        <v>2.5</v>
      </c>
      <c r="O345" s="907">
        <v>1.3</v>
      </c>
      <c r="P345" s="907">
        <v>1.3</v>
      </c>
      <c r="Q345" s="908">
        <v>21.1</v>
      </c>
      <c r="R345" s="891">
        <v>1.0999999999999999E-2</v>
      </c>
      <c r="S345" s="892">
        <v>7.0000000000000001E-3</v>
      </c>
      <c r="T345" s="892">
        <v>6.0000000000000001E-3</v>
      </c>
      <c r="U345" s="893">
        <v>5.2999999999999999E-2</v>
      </c>
      <c r="V345" s="891">
        <v>3.0000000000000001E-3</v>
      </c>
      <c r="W345" s="892">
        <v>3.0000000000000001E-3</v>
      </c>
      <c r="X345" s="892">
        <v>3.0000000000000001E-3</v>
      </c>
      <c r="Y345" s="893">
        <v>8.9999999999999993E-3</v>
      </c>
      <c r="Z345" s="891">
        <v>0.03</v>
      </c>
      <c r="AA345" s="892">
        <v>0.04</v>
      </c>
      <c r="AB345" s="892">
        <v>3.5000000000000003E-2</v>
      </c>
      <c r="AC345" s="893">
        <v>0.09</v>
      </c>
      <c r="AD345" s="891">
        <v>6.0000000000000001E-3</v>
      </c>
      <c r="AE345" s="892">
        <v>3.0000000000000001E-3</v>
      </c>
      <c r="AF345" s="892">
        <v>2E-3</v>
      </c>
      <c r="AG345" s="893">
        <v>2.7E-2</v>
      </c>
      <c r="AH345" s="788">
        <v>615</v>
      </c>
      <c r="AI345" s="789">
        <v>366</v>
      </c>
      <c r="AJ345" s="790">
        <v>301</v>
      </c>
    </row>
    <row r="346" spans="1:36" ht="12.75" customHeight="1" x14ac:dyDescent="0.2">
      <c r="A346" s="804" t="s">
        <v>1453</v>
      </c>
      <c r="B346" s="805" t="s">
        <v>463</v>
      </c>
      <c r="C346" s="821" t="s">
        <v>94</v>
      </c>
      <c r="D346" s="806" t="s">
        <v>1454</v>
      </c>
      <c r="E346" s="807" t="s">
        <v>1452</v>
      </c>
      <c r="F346" s="906">
        <v>2.2999999999999998</v>
      </c>
      <c r="G346" s="907">
        <v>1.1000000000000001</v>
      </c>
      <c r="H346" s="907">
        <v>0.9</v>
      </c>
      <c r="I346" s="908">
        <v>20.2</v>
      </c>
      <c r="J346" s="906">
        <v>0.5</v>
      </c>
      <c r="K346" s="907">
        <v>0.2</v>
      </c>
      <c r="L346" s="907">
        <v>0.1</v>
      </c>
      <c r="M346" s="908">
        <v>2.2000000000000002</v>
      </c>
      <c r="N346" s="906">
        <v>5.0999999999999996</v>
      </c>
      <c r="O346" s="907">
        <v>2.7</v>
      </c>
      <c r="P346" s="907">
        <v>2.7</v>
      </c>
      <c r="Q346" s="908">
        <v>37.9</v>
      </c>
      <c r="R346" s="891">
        <v>2.5999999999999999E-2</v>
      </c>
      <c r="S346" s="892">
        <v>1.6E-2</v>
      </c>
      <c r="T346" s="892">
        <v>1.2999999999999999E-2</v>
      </c>
      <c r="U346" s="893">
        <v>0.125</v>
      </c>
      <c r="V346" s="891">
        <v>3.0000000000000001E-3</v>
      </c>
      <c r="W346" s="892">
        <v>3.0000000000000001E-3</v>
      </c>
      <c r="X346" s="892">
        <v>3.0000000000000001E-3</v>
      </c>
      <c r="Y346" s="893">
        <v>8.9999999999999993E-3</v>
      </c>
      <c r="Z346" s="891">
        <v>3.3000000000000002E-2</v>
      </c>
      <c r="AA346" s="892">
        <v>4.3999999999999997E-2</v>
      </c>
      <c r="AB346" s="892">
        <v>3.7999999999999999E-2</v>
      </c>
      <c r="AC346" s="893">
        <v>9.8000000000000004E-2</v>
      </c>
      <c r="AD346" s="891">
        <v>1.0999999999999999E-2</v>
      </c>
      <c r="AE346" s="892">
        <v>6.0000000000000001E-3</v>
      </c>
      <c r="AF346" s="892">
        <v>4.0000000000000001E-3</v>
      </c>
      <c r="AG346" s="893">
        <v>5.2999999999999999E-2</v>
      </c>
      <c r="AH346" s="788">
        <v>1035</v>
      </c>
      <c r="AI346" s="789">
        <v>626</v>
      </c>
      <c r="AJ346" s="790">
        <v>503</v>
      </c>
    </row>
    <row r="347" spans="1:36" ht="12.75" customHeight="1" x14ac:dyDescent="0.2">
      <c r="A347" s="1394" t="s">
        <v>258</v>
      </c>
      <c r="B347" s="1395" t="s">
        <v>463</v>
      </c>
      <c r="C347" s="1396" t="s">
        <v>94</v>
      </c>
      <c r="D347" s="1397" t="s">
        <v>257</v>
      </c>
      <c r="E347" s="1398" t="s">
        <v>1452</v>
      </c>
      <c r="F347" s="906">
        <v>0.5</v>
      </c>
      <c r="G347" s="907">
        <v>0.3</v>
      </c>
      <c r="H347" s="907">
        <v>0.1</v>
      </c>
      <c r="I347" s="908">
        <v>1.5</v>
      </c>
      <c r="J347" s="906">
        <v>0.6</v>
      </c>
      <c r="K347" s="907">
        <v>0.2</v>
      </c>
      <c r="L347" s="907">
        <v>0.2</v>
      </c>
      <c r="M347" s="908">
        <v>1.9</v>
      </c>
      <c r="N347" s="906">
        <v>4.5999999999999996</v>
      </c>
      <c r="O347" s="907">
        <v>2.7</v>
      </c>
      <c r="P347" s="907">
        <v>1.9</v>
      </c>
      <c r="Q347" s="908">
        <v>22.3</v>
      </c>
      <c r="R347" s="891">
        <v>8.9999999999999993E-3</v>
      </c>
      <c r="S347" s="892">
        <v>6.0000000000000001E-3</v>
      </c>
      <c r="T347" s="892">
        <v>5.0000000000000001E-3</v>
      </c>
      <c r="U347" s="893">
        <v>4.2000000000000003E-2</v>
      </c>
      <c r="V347" s="891">
        <v>1.7999999999999999E-2</v>
      </c>
      <c r="W347" s="892">
        <v>1.7999999999999999E-2</v>
      </c>
      <c r="X347" s="892">
        <v>1.9E-2</v>
      </c>
      <c r="Y347" s="893">
        <v>5.3999999999999999E-2</v>
      </c>
      <c r="Z347" s="891">
        <v>0.03</v>
      </c>
      <c r="AA347" s="892">
        <v>0.04</v>
      </c>
      <c r="AB347" s="892">
        <v>3.5000000000000003E-2</v>
      </c>
      <c r="AC347" s="893">
        <v>0.09</v>
      </c>
      <c r="AD347" s="891">
        <v>5.0000000000000001E-3</v>
      </c>
      <c r="AE347" s="892">
        <v>3.0000000000000001E-3</v>
      </c>
      <c r="AF347" s="892">
        <v>2E-3</v>
      </c>
      <c r="AG347" s="893">
        <v>2.3E-2</v>
      </c>
      <c r="AH347" s="788">
        <v>455</v>
      </c>
      <c r="AI347" s="789">
        <v>291</v>
      </c>
      <c r="AJ347" s="790">
        <v>258</v>
      </c>
    </row>
    <row r="348" spans="1:36" ht="12.75" customHeight="1" x14ac:dyDescent="0.2">
      <c r="A348" s="1394" t="s">
        <v>264</v>
      </c>
      <c r="B348" s="1395" t="s">
        <v>463</v>
      </c>
      <c r="C348" s="1396" t="s">
        <v>94</v>
      </c>
      <c r="D348" s="1397" t="s">
        <v>263</v>
      </c>
      <c r="E348" s="1398" t="s">
        <v>1452</v>
      </c>
      <c r="F348" s="906">
        <v>1.3</v>
      </c>
      <c r="G348" s="907">
        <v>0.6</v>
      </c>
      <c r="H348" s="907">
        <v>0.3</v>
      </c>
      <c r="I348" s="908">
        <v>5.4</v>
      </c>
      <c r="J348" s="906">
        <v>0.5</v>
      </c>
      <c r="K348" s="907">
        <v>0.1</v>
      </c>
      <c r="L348" s="907">
        <v>0.2</v>
      </c>
      <c r="M348" s="908">
        <v>1.6</v>
      </c>
      <c r="N348" s="906">
        <v>6</v>
      </c>
      <c r="O348" s="907">
        <v>3.7</v>
      </c>
      <c r="P348" s="907">
        <v>3.2</v>
      </c>
      <c r="Q348" s="908">
        <v>37.299999999999997</v>
      </c>
      <c r="R348" s="891">
        <v>1.9E-2</v>
      </c>
      <c r="S348" s="892">
        <v>1.2E-2</v>
      </c>
      <c r="T348" s="892">
        <v>0.01</v>
      </c>
      <c r="U348" s="893">
        <v>9.0999999999999998E-2</v>
      </c>
      <c r="V348" s="891">
        <v>1.7999999999999999E-2</v>
      </c>
      <c r="W348" s="892">
        <v>1.7999999999999999E-2</v>
      </c>
      <c r="X348" s="892">
        <v>1.9E-2</v>
      </c>
      <c r="Y348" s="893">
        <v>5.3999999999999999E-2</v>
      </c>
      <c r="Z348" s="891">
        <v>3.3000000000000002E-2</v>
      </c>
      <c r="AA348" s="892">
        <v>4.3999999999999997E-2</v>
      </c>
      <c r="AB348" s="892">
        <v>3.7999999999999999E-2</v>
      </c>
      <c r="AC348" s="893">
        <v>9.8000000000000004E-2</v>
      </c>
      <c r="AD348" s="891">
        <v>8.9999999999999993E-3</v>
      </c>
      <c r="AE348" s="892">
        <v>5.0000000000000001E-3</v>
      </c>
      <c r="AF348" s="892">
        <v>3.0000000000000001E-3</v>
      </c>
      <c r="AG348" s="893">
        <v>4.3999999999999997E-2</v>
      </c>
      <c r="AH348" s="788">
        <v>958</v>
      </c>
      <c r="AI348" s="789">
        <v>624</v>
      </c>
      <c r="AJ348" s="790">
        <v>523</v>
      </c>
    </row>
    <row r="349" spans="1:36" ht="12.75" customHeight="1" x14ac:dyDescent="0.2">
      <c r="A349" s="1394" t="s">
        <v>1455</v>
      </c>
      <c r="B349" s="1395" t="s">
        <v>463</v>
      </c>
      <c r="C349" s="1396" t="s">
        <v>94</v>
      </c>
      <c r="D349" s="1397" t="s">
        <v>1456</v>
      </c>
      <c r="E349" s="1398" t="s">
        <v>1457</v>
      </c>
      <c r="F349" s="906">
        <v>3.8</v>
      </c>
      <c r="G349" s="907">
        <v>1.9</v>
      </c>
      <c r="H349" s="907">
        <v>1.6</v>
      </c>
      <c r="I349" s="908">
        <v>3.8</v>
      </c>
      <c r="J349" s="906">
        <v>3.6</v>
      </c>
      <c r="K349" s="907">
        <v>0.9</v>
      </c>
      <c r="L349" s="907">
        <v>0.8</v>
      </c>
      <c r="M349" s="908">
        <v>3.6</v>
      </c>
      <c r="N349" s="906">
        <v>7.7</v>
      </c>
      <c r="O349" s="907">
        <v>6.4</v>
      </c>
      <c r="P349" s="907">
        <v>7.2</v>
      </c>
      <c r="Q349" s="908">
        <v>12.4</v>
      </c>
      <c r="R349" s="891">
        <v>0.54</v>
      </c>
      <c r="S349" s="892">
        <v>0.32700000000000001</v>
      </c>
      <c r="T349" s="892">
        <v>0.27900000000000003</v>
      </c>
      <c r="U349" s="893">
        <v>0.97099999999999997</v>
      </c>
      <c r="V349" s="891">
        <v>3.0000000000000001E-3</v>
      </c>
      <c r="W349" s="892">
        <v>3.0000000000000001E-3</v>
      </c>
      <c r="X349" s="892">
        <v>3.0000000000000001E-3</v>
      </c>
      <c r="Y349" s="893">
        <v>3.0000000000000001E-3</v>
      </c>
      <c r="Z349" s="891">
        <v>0</v>
      </c>
      <c r="AA349" s="892">
        <v>0</v>
      </c>
      <c r="AB349" s="892">
        <v>0</v>
      </c>
      <c r="AC349" s="893">
        <v>0</v>
      </c>
      <c r="AD349" s="891">
        <v>0.27</v>
      </c>
      <c r="AE349" s="892">
        <v>0.16400000000000001</v>
      </c>
      <c r="AF349" s="892">
        <v>0.13900000000000001</v>
      </c>
      <c r="AG349" s="893">
        <v>0.27</v>
      </c>
      <c r="AH349" s="788">
        <v>475</v>
      </c>
      <c r="AI349" s="789">
        <v>311</v>
      </c>
      <c r="AJ349" s="790">
        <v>326</v>
      </c>
    </row>
    <row r="350" spans="1:36" ht="12.75" customHeight="1" x14ac:dyDescent="0.2">
      <c r="A350" s="1394" t="s">
        <v>1458</v>
      </c>
      <c r="B350" s="1395" t="s">
        <v>463</v>
      </c>
      <c r="C350" s="1396" t="s">
        <v>94</v>
      </c>
      <c r="D350" s="1397" t="s">
        <v>1459</v>
      </c>
      <c r="E350" s="1398" t="s">
        <v>1457</v>
      </c>
      <c r="F350" s="906">
        <v>5.4</v>
      </c>
      <c r="G350" s="907">
        <v>3.4</v>
      </c>
      <c r="H350" s="907">
        <v>2.8</v>
      </c>
      <c r="I350" s="908">
        <v>5.4</v>
      </c>
      <c r="J350" s="906">
        <v>3.7</v>
      </c>
      <c r="K350" s="907">
        <v>0.9</v>
      </c>
      <c r="L350" s="907">
        <v>0.8</v>
      </c>
      <c r="M350" s="908">
        <v>3.7</v>
      </c>
      <c r="N350" s="906">
        <v>15.2</v>
      </c>
      <c r="O350" s="907">
        <v>10.7</v>
      </c>
      <c r="P350" s="907">
        <v>10.199999999999999</v>
      </c>
      <c r="Q350" s="908">
        <v>24.3</v>
      </c>
      <c r="R350" s="891">
        <v>0.995</v>
      </c>
      <c r="S350" s="892">
        <v>0.57599999999999996</v>
      </c>
      <c r="T350" s="892">
        <v>0.47299999999999998</v>
      </c>
      <c r="U350" s="893">
        <v>1.8049999999999999</v>
      </c>
      <c r="V350" s="891">
        <v>3.0000000000000001E-3</v>
      </c>
      <c r="W350" s="892">
        <v>3.0000000000000001E-3</v>
      </c>
      <c r="X350" s="892">
        <v>3.0000000000000001E-3</v>
      </c>
      <c r="Y350" s="893">
        <v>3.0000000000000001E-3</v>
      </c>
      <c r="Z350" s="891">
        <v>0</v>
      </c>
      <c r="AA350" s="892">
        <v>0</v>
      </c>
      <c r="AB350" s="892">
        <v>0</v>
      </c>
      <c r="AC350" s="893">
        <v>0</v>
      </c>
      <c r="AD350" s="891">
        <v>0.497</v>
      </c>
      <c r="AE350" s="892">
        <v>0.28799999999999998</v>
      </c>
      <c r="AF350" s="892">
        <v>0.23499999999999999</v>
      </c>
      <c r="AG350" s="893">
        <v>0.502</v>
      </c>
      <c r="AH350" s="788">
        <v>953</v>
      </c>
      <c r="AI350" s="789">
        <v>621</v>
      </c>
      <c r="AJ350" s="790">
        <v>559</v>
      </c>
    </row>
    <row r="351" spans="1:36" ht="12.75" customHeight="1" x14ac:dyDescent="0.2">
      <c r="A351" s="1394" t="s">
        <v>1460</v>
      </c>
      <c r="B351" s="1395" t="s">
        <v>463</v>
      </c>
      <c r="C351" s="1396" t="s">
        <v>94</v>
      </c>
      <c r="D351" s="1397" t="s">
        <v>1093</v>
      </c>
      <c r="E351" s="1398" t="s">
        <v>1461</v>
      </c>
      <c r="F351" s="906">
        <v>1.2</v>
      </c>
      <c r="G351" s="907">
        <v>0.8</v>
      </c>
      <c r="H351" s="907">
        <v>0.6</v>
      </c>
      <c r="I351" s="908">
        <v>1.2</v>
      </c>
      <c r="J351" s="906">
        <v>0.5</v>
      </c>
      <c r="K351" s="907">
        <v>0.3</v>
      </c>
      <c r="L351" s="907">
        <v>0.2</v>
      </c>
      <c r="M351" s="908">
        <v>0.5</v>
      </c>
      <c r="N351" s="906">
        <v>5</v>
      </c>
      <c r="O351" s="907">
        <v>4.2</v>
      </c>
      <c r="P351" s="907">
        <v>4.5999999999999996</v>
      </c>
      <c r="Q351" s="908">
        <v>8.1</v>
      </c>
      <c r="R351" s="891">
        <v>0.26500000000000001</v>
      </c>
      <c r="S351" s="892">
        <v>0.159</v>
      </c>
      <c r="T351" s="892">
        <v>0.13700000000000001</v>
      </c>
      <c r="U351" s="893">
        <v>0.47699999999999998</v>
      </c>
      <c r="V351" s="891">
        <v>3.0000000000000001E-3</v>
      </c>
      <c r="W351" s="892">
        <v>3.0000000000000001E-3</v>
      </c>
      <c r="X351" s="892">
        <v>3.0000000000000001E-3</v>
      </c>
      <c r="Y351" s="893">
        <v>3.0000000000000001E-3</v>
      </c>
      <c r="Z351" s="891">
        <v>6.0000000000000001E-3</v>
      </c>
      <c r="AA351" s="892">
        <v>5.0000000000000001E-3</v>
      </c>
      <c r="AB351" s="892">
        <v>3.0000000000000001E-3</v>
      </c>
      <c r="AC351" s="893">
        <v>6.0000000000000001E-3</v>
      </c>
      <c r="AD351" s="891">
        <v>0.17199999999999999</v>
      </c>
      <c r="AE351" s="892">
        <v>0.10299999999999999</v>
      </c>
      <c r="AF351" s="892">
        <v>8.8999999999999996E-2</v>
      </c>
      <c r="AG351" s="893">
        <v>0.17199999999999999</v>
      </c>
      <c r="AH351" s="788">
        <v>420</v>
      </c>
      <c r="AI351" s="789">
        <v>318</v>
      </c>
      <c r="AJ351" s="790">
        <v>337</v>
      </c>
    </row>
    <row r="352" spans="1:36" ht="12.75" customHeight="1" x14ac:dyDescent="0.2">
      <c r="A352" s="1394" t="s">
        <v>1462</v>
      </c>
      <c r="B352" s="1395" t="s">
        <v>463</v>
      </c>
      <c r="C352" s="1396" t="s">
        <v>94</v>
      </c>
      <c r="D352" s="1397" t="s">
        <v>1096</v>
      </c>
      <c r="E352" s="1398" t="s">
        <v>1461</v>
      </c>
      <c r="F352" s="906">
        <v>2.2000000000000002</v>
      </c>
      <c r="G352" s="907">
        <v>1.5</v>
      </c>
      <c r="H352" s="907">
        <v>1.1000000000000001</v>
      </c>
      <c r="I352" s="908">
        <v>2.2000000000000002</v>
      </c>
      <c r="J352" s="906">
        <v>0.9</v>
      </c>
      <c r="K352" s="907">
        <v>0.5</v>
      </c>
      <c r="L352" s="907">
        <v>0.4</v>
      </c>
      <c r="M352" s="908">
        <v>0.9</v>
      </c>
      <c r="N352" s="906">
        <v>9.9</v>
      </c>
      <c r="O352" s="907">
        <v>7</v>
      </c>
      <c r="P352" s="907">
        <v>6.5</v>
      </c>
      <c r="Q352" s="908">
        <v>15.9</v>
      </c>
      <c r="R352" s="891">
        <v>0.501</v>
      </c>
      <c r="S352" s="892">
        <v>0.28199999999999997</v>
      </c>
      <c r="T352" s="892">
        <v>0.23400000000000001</v>
      </c>
      <c r="U352" s="893">
        <v>0.91400000000000003</v>
      </c>
      <c r="V352" s="891">
        <v>3.0000000000000001E-3</v>
      </c>
      <c r="W352" s="892">
        <v>3.0000000000000001E-3</v>
      </c>
      <c r="X352" s="892">
        <v>3.0000000000000001E-3</v>
      </c>
      <c r="Y352" s="893">
        <v>3.0000000000000001E-3</v>
      </c>
      <c r="Z352" s="891">
        <v>1.2E-2</v>
      </c>
      <c r="AA352" s="892">
        <v>0.01</v>
      </c>
      <c r="AB352" s="892">
        <v>8.0000000000000002E-3</v>
      </c>
      <c r="AC352" s="893">
        <v>1.2E-2</v>
      </c>
      <c r="AD352" s="891">
        <v>0.32600000000000001</v>
      </c>
      <c r="AE352" s="892">
        <v>0.183</v>
      </c>
      <c r="AF352" s="892">
        <v>0.151</v>
      </c>
      <c r="AG352" s="893">
        <v>0.33</v>
      </c>
      <c r="AH352" s="788">
        <v>931</v>
      </c>
      <c r="AI352" s="789">
        <v>625</v>
      </c>
      <c r="AJ352" s="790">
        <v>561</v>
      </c>
    </row>
    <row r="353" spans="1:36" ht="12.75" customHeight="1" x14ac:dyDescent="0.2">
      <c r="A353" s="1394" t="s">
        <v>1463</v>
      </c>
      <c r="B353" s="1395" t="s">
        <v>463</v>
      </c>
      <c r="C353" s="1396" t="s">
        <v>94</v>
      </c>
      <c r="D353" s="1397" t="s">
        <v>1102</v>
      </c>
      <c r="E353" s="1398" t="s">
        <v>1464</v>
      </c>
      <c r="F353" s="906">
        <v>1</v>
      </c>
      <c r="G353" s="907">
        <v>0.7</v>
      </c>
      <c r="H353" s="907">
        <v>0.5</v>
      </c>
      <c r="I353" s="908">
        <v>1</v>
      </c>
      <c r="J353" s="906">
        <v>0.3</v>
      </c>
      <c r="K353" s="907">
        <v>0.2</v>
      </c>
      <c r="L353" s="907">
        <v>0.1</v>
      </c>
      <c r="M353" s="908">
        <v>0.3</v>
      </c>
      <c r="N353" s="906">
        <v>5.4</v>
      </c>
      <c r="O353" s="907">
        <v>4.4000000000000004</v>
      </c>
      <c r="P353" s="907">
        <v>4.7</v>
      </c>
      <c r="Q353" s="908">
        <v>8.6999999999999993</v>
      </c>
      <c r="R353" s="891">
        <v>0.107</v>
      </c>
      <c r="S353" s="892">
        <v>7.6999999999999999E-2</v>
      </c>
      <c r="T353" s="892">
        <v>6.9000000000000006E-2</v>
      </c>
      <c r="U353" s="893">
        <v>0.192</v>
      </c>
      <c r="V353" s="891">
        <v>3.0000000000000001E-3</v>
      </c>
      <c r="W353" s="892">
        <v>3.0000000000000001E-3</v>
      </c>
      <c r="X353" s="892">
        <v>3.0000000000000001E-3</v>
      </c>
      <c r="Y353" s="893">
        <v>3.0000000000000001E-3</v>
      </c>
      <c r="Z353" s="891">
        <v>5.0000000000000001E-3</v>
      </c>
      <c r="AA353" s="892">
        <v>5.0000000000000001E-3</v>
      </c>
      <c r="AB353" s="892">
        <v>3.0000000000000001E-3</v>
      </c>
      <c r="AC353" s="893">
        <v>5.0000000000000001E-3</v>
      </c>
      <c r="AD353" s="891">
        <v>6.9000000000000006E-2</v>
      </c>
      <c r="AE353" s="892">
        <v>0.05</v>
      </c>
      <c r="AF353" s="892">
        <v>4.4999999999999998E-2</v>
      </c>
      <c r="AG353" s="893">
        <v>6.9000000000000006E-2</v>
      </c>
      <c r="AH353" s="788">
        <v>409</v>
      </c>
      <c r="AI353" s="789">
        <v>318</v>
      </c>
      <c r="AJ353" s="790">
        <v>335</v>
      </c>
    </row>
    <row r="354" spans="1:36" ht="12.75" customHeight="1" x14ac:dyDescent="0.2">
      <c r="A354" s="1394" t="s">
        <v>1465</v>
      </c>
      <c r="B354" s="1395" t="s">
        <v>463</v>
      </c>
      <c r="C354" s="1396" t="s">
        <v>94</v>
      </c>
      <c r="D354" s="1397" t="s">
        <v>1105</v>
      </c>
      <c r="E354" s="1398" t="s">
        <v>1466</v>
      </c>
      <c r="F354" s="906">
        <v>1.7</v>
      </c>
      <c r="G354" s="907">
        <v>1.2</v>
      </c>
      <c r="H354" s="907">
        <v>0.9</v>
      </c>
      <c r="I354" s="908">
        <v>1.7</v>
      </c>
      <c r="J354" s="906">
        <v>0.6</v>
      </c>
      <c r="K354" s="907">
        <v>0.3</v>
      </c>
      <c r="L354" s="907">
        <v>0.3</v>
      </c>
      <c r="M354" s="908">
        <v>0.6</v>
      </c>
      <c r="N354" s="906">
        <v>10.5</v>
      </c>
      <c r="O354" s="907">
        <v>7.4</v>
      </c>
      <c r="P354" s="907">
        <v>6.7</v>
      </c>
      <c r="Q354" s="908">
        <v>16.899999999999999</v>
      </c>
      <c r="R354" s="891">
        <v>0.20399999999999999</v>
      </c>
      <c r="S354" s="892">
        <v>0.129</v>
      </c>
      <c r="T354" s="892">
        <v>0.114</v>
      </c>
      <c r="U354" s="893">
        <v>0.377</v>
      </c>
      <c r="V354" s="891">
        <v>3.0000000000000001E-3</v>
      </c>
      <c r="W354" s="892">
        <v>3.0000000000000001E-3</v>
      </c>
      <c r="X354" s="892">
        <v>3.0000000000000001E-3</v>
      </c>
      <c r="Y354" s="893">
        <v>3.0000000000000001E-3</v>
      </c>
      <c r="Z354" s="891">
        <v>1.2E-2</v>
      </c>
      <c r="AA354" s="892">
        <v>0.01</v>
      </c>
      <c r="AB354" s="892">
        <v>7.0000000000000001E-3</v>
      </c>
      <c r="AC354" s="893">
        <v>1.2E-2</v>
      </c>
      <c r="AD354" s="891">
        <v>0.13300000000000001</v>
      </c>
      <c r="AE354" s="892">
        <v>8.4000000000000005E-2</v>
      </c>
      <c r="AF354" s="892">
        <v>7.3999999999999996E-2</v>
      </c>
      <c r="AG354" s="893">
        <v>0.13600000000000001</v>
      </c>
      <c r="AH354" s="788">
        <v>936</v>
      </c>
      <c r="AI354" s="789">
        <v>641</v>
      </c>
      <c r="AJ354" s="790">
        <v>576</v>
      </c>
    </row>
    <row r="355" spans="1:36" ht="12.75" customHeight="1" x14ac:dyDescent="0.2">
      <c r="A355" s="1394" t="s">
        <v>1467</v>
      </c>
      <c r="B355" s="1395" t="s">
        <v>463</v>
      </c>
      <c r="C355" s="1396" t="s">
        <v>94</v>
      </c>
      <c r="D355" s="1397" t="s">
        <v>1110</v>
      </c>
      <c r="E355" s="1398" t="s">
        <v>1468</v>
      </c>
      <c r="F355" s="906">
        <v>1.1000000000000001</v>
      </c>
      <c r="G355" s="907">
        <v>0.8</v>
      </c>
      <c r="H355" s="907">
        <v>0.6</v>
      </c>
      <c r="I355" s="908">
        <v>1.1000000000000001</v>
      </c>
      <c r="J355" s="906">
        <v>0.3</v>
      </c>
      <c r="K355" s="907">
        <v>0.2</v>
      </c>
      <c r="L355" s="907">
        <v>0.1</v>
      </c>
      <c r="M355" s="908">
        <v>0.3</v>
      </c>
      <c r="N355" s="906">
        <v>5.7</v>
      </c>
      <c r="O355" s="907">
        <v>3.9</v>
      </c>
      <c r="P355" s="907">
        <v>4.4000000000000004</v>
      </c>
      <c r="Q355" s="908">
        <v>10.3</v>
      </c>
      <c r="R355" s="891">
        <v>0.124</v>
      </c>
      <c r="S355" s="892">
        <v>7.4999999999999997E-2</v>
      </c>
      <c r="T355" s="892">
        <v>5.6000000000000001E-2</v>
      </c>
      <c r="U355" s="893">
        <v>0.224</v>
      </c>
      <c r="V355" s="891">
        <v>3.0000000000000001E-3</v>
      </c>
      <c r="W355" s="892">
        <v>3.0000000000000001E-3</v>
      </c>
      <c r="X355" s="892">
        <v>3.0000000000000001E-3</v>
      </c>
      <c r="Y355" s="893">
        <v>3.0000000000000001E-3</v>
      </c>
      <c r="Z355" s="891">
        <v>3.0000000000000001E-3</v>
      </c>
      <c r="AA355" s="892">
        <v>3.0000000000000001E-3</v>
      </c>
      <c r="AB355" s="892">
        <v>2E-3</v>
      </c>
      <c r="AC355" s="893">
        <v>3.0000000000000001E-3</v>
      </c>
      <c r="AD355" s="891">
        <v>8.6999999999999994E-2</v>
      </c>
      <c r="AE355" s="892">
        <v>5.1999999999999998E-2</v>
      </c>
      <c r="AF355" s="892">
        <v>3.9E-2</v>
      </c>
      <c r="AG355" s="893">
        <v>8.6999999999999994E-2</v>
      </c>
      <c r="AH355" s="788">
        <v>441</v>
      </c>
      <c r="AI355" s="789">
        <v>305</v>
      </c>
      <c r="AJ355" s="790">
        <v>330</v>
      </c>
    </row>
    <row r="356" spans="1:36" ht="12.75" customHeight="1" x14ac:dyDescent="0.2">
      <c r="A356" s="1394" t="s">
        <v>1469</v>
      </c>
      <c r="B356" s="1395" t="s">
        <v>463</v>
      </c>
      <c r="C356" s="1396" t="s">
        <v>94</v>
      </c>
      <c r="D356" s="1397" t="s">
        <v>1114</v>
      </c>
      <c r="E356" s="1398" t="s">
        <v>1468</v>
      </c>
      <c r="F356" s="906">
        <v>1.9</v>
      </c>
      <c r="G356" s="907">
        <v>1.5</v>
      </c>
      <c r="H356" s="907">
        <v>1.1000000000000001</v>
      </c>
      <c r="I356" s="908">
        <v>1.9</v>
      </c>
      <c r="J356" s="906">
        <v>0.6</v>
      </c>
      <c r="K356" s="907">
        <v>0.3</v>
      </c>
      <c r="L356" s="907">
        <v>0.2</v>
      </c>
      <c r="M356" s="908">
        <v>0.6</v>
      </c>
      <c r="N356" s="906">
        <v>11.1</v>
      </c>
      <c r="O356" s="907">
        <v>6.6</v>
      </c>
      <c r="P356" s="907">
        <v>6.2</v>
      </c>
      <c r="Q356" s="908">
        <v>20</v>
      </c>
      <c r="R356" s="891">
        <v>0.22600000000000001</v>
      </c>
      <c r="S356" s="892">
        <v>0.128</v>
      </c>
      <c r="T356" s="892">
        <v>0.1</v>
      </c>
      <c r="U356" s="893">
        <v>0.40699999999999997</v>
      </c>
      <c r="V356" s="891">
        <v>3.0000000000000001E-3</v>
      </c>
      <c r="W356" s="892">
        <v>3.0000000000000001E-3</v>
      </c>
      <c r="X356" s="892">
        <v>3.0000000000000001E-3</v>
      </c>
      <c r="Y356" s="893">
        <v>3.0000000000000001E-3</v>
      </c>
      <c r="Z356" s="891">
        <v>6.0000000000000001E-3</v>
      </c>
      <c r="AA356" s="892">
        <v>6.0000000000000001E-3</v>
      </c>
      <c r="AB356" s="892">
        <v>5.0000000000000001E-3</v>
      </c>
      <c r="AC356" s="893">
        <v>6.0000000000000001E-3</v>
      </c>
      <c r="AD356" s="891">
        <v>0.158</v>
      </c>
      <c r="AE356" s="892">
        <v>8.8999999999999996E-2</v>
      </c>
      <c r="AF356" s="892">
        <v>6.9000000000000006E-2</v>
      </c>
      <c r="AG356" s="893">
        <v>0.158</v>
      </c>
      <c r="AH356" s="788">
        <v>984</v>
      </c>
      <c r="AI356" s="789">
        <v>603</v>
      </c>
      <c r="AJ356" s="790">
        <v>554</v>
      </c>
    </row>
    <row r="357" spans="1:36" ht="12.75" customHeight="1" x14ac:dyDescent="0.2">
      <c r="A357" s="1394" t="s">
        <v>1470</v>
      </c>
      <c r="B357" s="1395" t="s">
        <v>463</v>
      </c>
      <c r="C357" s="1396" t="s">
        <v>94</v>
      </c>
      <c r="D357" s="1397" t="s">
        <v>1123</v>
      </c>
      <c r="E357" s="1398" t="s">
        <v>1471</v>
      </c>
      <c r="F357" s="906">
        <v>2.2000000000000002</v>
      </c>
      <c r="G357" s="907">
        <v>0.8</v>
      </c>
      <c r="H357" s="907">
        <v>0.4</v>
      </c>
      <c r="I357" s="908">
        <v>4.3</v>
      </c>
      <c r="J357" s="906">
        <v>0</v>
      </c>
      <c r="K357" s="907">
        <v>0</v>
      </c>
      <c r="L357" s="907">
        <v>0</v>
      </c>
      <c r="M357" s="908">
        <v>0.1</v>
      </c>
      <c r="N357" s="906">
        <v>6.3</v>
      </c>
      <c r="O357" s="907">
        <v>3.3</v>
      </c>
      <c r="P357" s="907">
        <v>3.4</v>
      </c>
      <c r="Q357" s="908">
        <v>20.100000000000001</v>
      </c>
      <c r="R357" s="891">
        <v>2.5000000000000001E-2</v>
      </c>
      <c r="S357" s="892">
        <v>1.4E-2</v>
      </c>
      <c r="T357" s="892">
        <v>1.0999999999999999E-2</v>
      </c>
      <c r="U357" s="893">
        <v>9.0999999999999998E-2</v>
      </c>
      <c r="V357" s="891">
        <v>3.0000000000000001E-3</v>
      </c>
      <c r="W357" s="892">
        <v>3.0000000000000001E-3</v>
      </c>
      <c r="X357" s="892">
        <v>3.0000000000000001E-3</v>
      </c>
      <c r="Y357" s="893">
        <v>6.0000000000000001E-3</v>
      </c>
      <c r="Z357" s="891">
        <v>6.0000000000000001E-3</v>
      </c>
      <c r="AA357" s="892">
        <v>7.0000000000000001E-3</v>
      </c>
      <c r="AB357" s="892">
        <v>6.0000000000000001E-3</v>
      </c>
      <c r="AC357" s="893">
        <v>1.2E-2</v>
      </c>
      <c r="AD357" s="891">
        <v>1.9E-2</v>
      </c>
      <c r="AE357" s="892">
        <v>0.01</v>
      </c>
      <c r="AF357" s="892">
        <v>8.0000000000000002E-3</v>
      </c>
      <c r="AG357" s="893">
        <v>6.0999999999999999E-2</v>
      </c>
      <c r="AH357" s="788">
        <v>580</v>
      </c>
      <c r="AI357" s="789">
        <v>327</v>
      </c>
      <c r="AJ357" s="790">
        <v>272</v>
      </c>
    </row>
    <row r="358" spans="1:36" ht="12.75" customHeight="1" x14ac:dyDescent="0.2">
      <c r="A358" s="1394" t="s">
        <v>1472</v>
      </c>
      <c r="B358" s="1395" t="s">
        <v>463</v>
      </c>
      <c r="C358" s="1396" t="s">
        <v>94</v>
      </c>
      <c r="D358" s="1397" t="s">
        <v>1129</v>
      </c>
      <c r="E358" s="1398" t="s">
        <v>1471</v>
      </c>
      <c r="F358" s="906">
        <v>5.2</v>
      </c>
      <c r="G358" s="907">
        <v>2.1</v>
      </c>
      <c r="H358" s="907">
        <v>1</v>
      </c>
      <c r="I358" s="908">
        <v>10.4</v>
      </c>
      <c r="J358" s="906">
        <v>0.1</v>
      </c>
      <c r="K358" s="907">
        <v>0</v>
      </c>
      <c r="L358" s="907">
        <v>0</v>
      </c>
      <c r="M358" s="908">
        <v>0.2</v>
      </c>
      <c r="N358" s="906">
        <v>11.7</v>
      </c>
      <c r="O358" s="907">
        <v>6.1</v>
      </c>
      <c r="P358" s="907">
        <v>5.9</v>
      </c>
      <c r="Q358" s="908">
        <v>37.4</v>
      </c>
      <c r="R358" s="891">
        <v>4.4999999999999998E-2</v>
      </c>
      <c r="S358" s="892">
        <v>2.4E-2</v>
      </c>
      <c r="T358" s="892">
        <v>1.9E-2</v>
      </c>
      <c r="U358" s="893">
        <v>0.16300000000000001</v>
      </c>
      <c r="V358" s="891">
        <v>3.0000000000000001E-3</v>
      </c>
      <c r="W358" s="892">
        <v>3.0000000000000001E-3</v>
      </c>
      <c r="X358" s="892">
        <v>3.0000000000000001E-3</v>
      </c>
      <c r="Y358" s="893">
        <v>6.0000000000000001E-3</v>
      </c>
      <c r="Z358" s="891">
        <v>1.2E-2</v>
      </c>
      <c r="AA358" s="892">
        <v>1.4999999999999999E-2</v>
      </c>
      <c r="AB358" s="892">
        <v>1.2999999999999999E-2</v>
      </c>
      <c r="AC358" s="893">
        <v>2.4E-2</v>
      </c>
      <c r="AD358" s="891">
        <v>3.4000000000000002E-2</v>
      </c>
      <c r="AE358" s="892">
        <v>1.7999999999999999E-2</v>
      </c>
      <c r="AF358" s="892">
        <v>1.4E-2</v>
      </c>
      <c r="AG358" s="893">
        <v>0.109</v>
      </c>
      <c r="AH358" s="788">
        <v>1048</v>
      </c>
      <c r="AI358" s="789">
        <v>604</v>
      </c>
      <c r="AJ358" s="790">
        <v>492</v>
      </c>
    </row>
    <row r="359" spans="1:36" ht="12.75" customHeight="1" x14ac:dyDescent="0.2">
      <c r="A359" s="1394" t="s">
        <v>260</v>
      </c>
      <c r="B359" s="1395" t="s">
        <v>463</v>
      </c>
      <c r="C359" s="1396" t="s">
        <v>94</v>
      </c>
      <c r="D359" s="1397" t="s">
        <v>259</v>
      </c>
      <c r="E359" s="1398" t="s">
        <v>1447</v>
      </c>
      <c r="F359" s="906">
        <v>0.1</v>
      </c>
      <c r="G359" s="907">
        <v>0.1</v>
      </c>
      <c r="H359" s="907">
        <v>0</v>
      </c>
      <c r="I359" s="908">
        <v>0.4</v>
      </c>
      <c r="J359" s="906">
        <v>0.3</v>
      </c>
      <c r="K359" s="907">
        <v>0.1</v>
      </c>
      <c r="L359" s="907">
        <v>0.2</v>
      </c>
      <c r="M359" s="908">
        <v>1.1000000000000001</v>
      </c>
      <c r="N359" s="906">
        <v>1.4</v>
      </c>
      <c r="O359" s="907">
        <v>0.6</v>
      </c>
      <c r="P359" s="907">
        <v>0.6</v>
      </c>
      <c r="Q359" s="908">
        <v>7.3</v>
      </c>
      <c r="R359" s="891">
        <v>6.0000000000000001E-3</v>
      </c>
      <c r="S359" s="892">
        <v>4.0000000000000001E-3</v>
      </c>
      <c r="T359" s="892">
        <v>4.0000000000000001E-3</v>
      </c>
      <c r="U359" s="893">
        <v>3.9E-2</v>
      </c>
      <c r="V359" s="891">
        <v>0.08</v>
      </c>
      <c r="W359" s="892">
        <v>0.1</v>
      </c>
      <c r="X359" s="892">
        <v>8.3000000000000004E-2</v>
      </c>
      <c r="Y359" s="893">
        <v>0.32</v>
      </c>
      <c r="Z359" s="891">
        <v>1.9E-2</v>
      </c>
      <c r="AA359" s="892">
        <v>1.9E-2</v>
      </c>
      <c r="AB359" s="892">
        <v>1.4999999999999999E-2</v>
      </c>
      <c r="AC359" s="893">
        <v>7.3999999999999996E-2</v>
      </c>
      <c r="AD359" s="891">
        <v>2E-3</v>
      </c>
      <c r="AE359" s="892">
        <v>1E-3</v>
      </c>
      <c r="AF359" s="892">
        <v>1E-3</v>
      </c>
      <c r="AG359" s="893">
        <v>1.2E-2</v>
      </c>
      <c r="AH359" s="788">
        <v>398</v>
      </c>
      <c r="AI359" s="789">
        <v>290</v>
      </c>
      <c r="AJ359" s="790">
        <v>262</v>
      </c>
    </row>
    <row r="360" spans="1:36" ht="12.75" customHeight="1" x14ac:dyDescent="0.2">
      <c r="A360" s="1394" t="s">
        <v>266</v>
      </c>
      <c r="B360" s="1395" t="s">
        <v>463</v>
      </c>
      <c r="C360" s="1396" t="s">
        <v>94</v>
      </c>
      <c r="D360" s="1397" t="s">
        <v>265</v>
      </c>
      <c r="E360" s="1398" t="s">
        <v>1447</v>
      </c>
      <c r="F360" s="906">
        <v>1.2</v>
      </c>
      <c r="G360" s="907">
        <v>0.7</v>
      </c>
      <c r="H360" s="907">
        <v>0.7</v>
      </c>
      <c r="I360" s="908">
        <v>13.4</v>
      </c>
      <c r="J360" s="906">
        <v>0.1</v>
      </c>
      <c r="K360" s="907">
        <v>0.1</v>
      </c>
      <c r="L360" s="907">
        <v>0</v>
      </c>
      <c r="M360" s="908">
        <v>0.8</v>
      </c>
      <c r="N360" s="906">
        <v>4</v>
      </c>
      <c r="O360" s="907">
        <v>1.3</v>
      </c>
      <c r="P360" s="907">
        <v>1</v>
      </c>
      <c r="Q360" s="908">
        <v>20.399999999999999</v>
      </c>
      <c r="R360" s="891">
        <v>1.4E-2</v>
      </c>
      <c r="S360" s="892">
        <v>8.9999999999999993E-3</v>
      </c>
      <c r="T360" s="892">
        <v>8.0000000000000002E-3</v>
      </c>
      <c r="U360" s="893">
        <v>8.6999999999999994E-2</v>
      </c>
      <c r="V360" s="891">
        <v>0.08</v>
      </c>
      <c r="W360" s="892">
        <v>0.1</v>
      </c>
      <c r="X360" s="892">
        <v>8.3000000000000004E-2</v>
      </c>
      <c r="Y360" s="893">
        <v>0.32</v>
      </c>
      <c r="Z360" s="891">
        <v>0.04</v>
      </c>
      <c r="AA360" s="892">
        <v>4.2999999999999997E-2</v>
      </c>
      <c r="AB360" s="892">
        <v>3.3000000000000002E-2</v>
      </c>
      <c r="AC360" s="893">
        <v>0.16200000000000001</v>
      </c>
      <c r="AD360" s="891">
        <v>3.0000000000000001E-3</v>
      </c>
      <c r="AE360" s="892">
        <v>2E-3</v>
      </c>
      <c r="AF360" s="892">
        <v>1E-3</v>
      </c>
      <c r="AG360" s="893">
        <v>2.1999999999999999E-2</v>
      </c>
      <c r="AH360" s="788">
        <v>847</v>
      </c>
      <c r="AI360" s="789">
        <v>621</v>
      </c>
      <c r="AJ360" s="790">
        <v>510</v>
      </c>
    </row>
    <row r="361" spans="1:36" ht="12.75" customHeight="1" x14ac:dyDescent="0.2">
      <c r="A361" s="1394" t="s">
        <v>1473</v>
      </c>
      <c r="B361" s="1395" t="s">
        <v>463</v>
      </c>
      <c r="C361" s="1396" t="s">
        <v>1204</v>
      </c>
      <c r="D361" s="1397" t="s">
        <v>1474</v>
      </c>
      <c r="E361" s="1398" t="s">
        <v>324</v>
      </c>
      <c r="F361" s="906">
        <v>0</v>
      </c>
      <c r="G361" s="907">
        <v>0</v>
      </c>
      <c r="H361" s="907">
        <v>0</v>
      </c>
      <c r="I361" s="908">
        <v>0</v>
      </c>
      <c r="J361" s="906">
        <v>0</v>
      </c>
      <c r="K361" s="907">
        <v>0</v>
      </c>
      <c r="L361" s="907">
        <v>0</v>
      </c>
      <c r="M361" s="908">
        <v>0</v>
      </c>
      <c r="N361" s="906">
        <v>0</v>
      </c>
      <c r="O361" s="907">
        <v>0</v>
      </c>
      <c r="P361" s="907">
        <v>0</v>
      </c>
      <c r="Q361" s="908">
        <v>0</v>
      </c>
      <c r="R361" s="891">
        <v>0</v>
      </c>
      <c r="S361" s="892">
        <v>0</v>
      </c>
      <c r="T361" s="892">
        <v>0</v>
      </c>
      <c r="U361" s="893">
        <v>0</v>
      </c>
      <c r="V361" s="891">
        <v>0</v>
      </c>
      <c r="W361" s="892">
        <v>0</v>
      </c>
      <c r="X361" s="892">
        <v>0</v>
      </c>
      <c r="Y361" s="893">
        <v>0</v>
      </c>
      <c r="Z361" s="891">
        <v>0</v>
      </c>
      <c r="AA361" s="892">
        <v>0</v>
      </c>
      <c r="AB361" s="892">
        <v>0</v>
      </c>
      <c r="AC361" s="893">
        <v>0</v>
      </c>
      <c r="AD361" s="891">
        <v>0</v>
      </c>
      <c r="AE361" s="892">
        <v>0</v>
      </c>
      <c r="AF361" s="892">
        <v>0</v>
      </c>
      <c r="AG361" s="893">
        <v>0</v>
      </c>
      <c r="AH361" s="788">
        <v>0</v>
      </c>
      <c r="AI361" s="789">
        <v>0</v>
      </c>
      <c r="AJ361" s="790">
        <v>0</v>
      </c>
    </row>
    <row r="362" spans="1:36" ht="12.75" customHeight="1" x14ac:dyDescent="0.2">
      <c r="A362" s="1394" t="s">
        <v>1475</v>
      </c>
      <c r="B362" s="1395" t="s">
        <v>463</v>
      </c>
      <c r="C362" s="1396" t="s">
        <v>1204</v>
      </c>
      <c r="D362" s="1397" t="s">
        <v>1476</v>
      </c>
      <c r="E362" s="1398" t="s">
        <v>324</v>
      </c>
      <c r="F362" s="906">
        <v>0</v>
      </c>
      <c r="G362" s="907">
        <v>0</v>
      </c>
      <c r="H362" s="907">
        <v>0</v>
      </c>
      <c r="I362" s="908">
        <v>0</v>
      </c>
      <c r="J362" s="906">
        <v>0</v>
      </c>
      <c r="K362" s="907">
        <v>0</v>
      </c>
      <c r="L362" s="907">
        <v>0</v>
      </c>
      <c r="M362" s="908">
        <v>0</v>
      </c>
      <c r="N362" s="906">
        <v>0</v>
      </c>
      <c r="O362" s="907">
        <v>0</v>
      </c>
      <c r="P362" s="907">
        <v>0</v>
      </c>
      <c r="Q362" s="908">
        <v>0</v>
      </c>
      <c r="R362" s="891">
        <v>0</v>
      </c>
      <c r="S362" s="892">
        <v>0</v>
      </c>
      <c r="T362" s="892">
        <v>0</v>
      </c>
      <c r="U362" s="893">
        <v>0</v>
      </c>
      <c r="V362" s="891">
        <v>0</v>
      </c>
      <c r="W362" s="892">
        <v>0</v>
      </c>
      <c r="X362" s="892">
        <v>0</v>
      </c>
      <c r="Y362" s="893">
        <v>0</v>
      </c>
      <c r="Z362" s="891">
        <v>0</v>
      </c>
      <c r="AA362" s="892">
        <v>0</v>
      </c>
      <c r="AB362" s="892">
        <v>0</v>
      </c>
      <c r="AC362" s="893">
        <v>0</v>
      </c>
      <c r="AD362" s="891">
        <v>0</v>
      </c>
      <c r="AE362" s="892">
        <v>0</v>
      </c>
      <c r="AF362" s="892">
        <v>0</v>
      </c>
      <c r="AG362" s="893">
        <v>0</v>
      </c>
      <c r="AH362" s="788">
        <v>0</v>
      </c>
      <c r="AI362" s="789">
        <v>0</v>
      </c>
      <c r="AJ362" s="790">
        <v>0</v>
      </c>
    </row>
    <row r="363" spans="1:36" ht="12.75" customHeight="1" x14ac:dyDescent="0.2">
      <c r="A363" s="1394" t="s">
        <v>1477</v>
      </c>
      <c r="B363" s="1395" t="s">
        <v>463</v>
      </c>
      <c r="C363" s="1396" t="s">
        <v>1007</v>
      </c>
      <c r="D363" s="1397" t="s">
        <v>1474</v>
      </c>
      <c r="E363" s="1398" t="s">
        <v>324</v>
      </c>
      <c r="F363" s="906">
        <v>0</v>
      </c>
      <c r="G363" s="907">
        <v>0</v>
      </c>
      <c r="H363" s="907">
        <v>0</v>
      </c>
      <c r="I363" s="908">
        <v>0</v>
      </c>
      <c r="J363" s="906">
        <v>0</v>
      </c>
      <c r="K363" s="907">
        <v>0</v>
      </c>
      <c r="L363" s="907">
        <v>0</v>
      </c>
      <c r="M363" s="908">
        <v>0</v>
      </c>
      <c r="N363" s="906">
        <v>0</v>
      </c>
      <c r="O363" s="907">
        <v>0</v>
      </c>
      <c r="P363" s="907">
        <v>0</v>
      </c>
      <c r="Q363" s="908">
        <v>0</v>
      </c>
      <c r="R363" s="891">
        <v>0</v>
      </c>
      <c r="S363" s="892">
        <v>0</v>
      </c>
      <c r="T363" s="892">
        <v>0</v>
      </c>
      <c r="U363" s="893">
        <v>0</v>
      </c>
      <c r="V363" s="891">
        <v>0</v>
      </c>
      <c r="W363" s="892">
        <v>0</v>
      </c>
      <c r="X363" s="892">
        <v>0</v>
      </c>
      <c r="Y363" s="893">
        <v>0</v>
      </c>
      <c r="Z363" s="891">
        <v>0</v>
      </c>
      <c r="AA363" s="892">
        <v>0</v>
      </c>
      <c r="AB363" s="892">
        <v>0</v>
      </c>
      <c r="AC363" s="893">
        <v>0</v>
      </c>
      <c r="AD363" s="891">
        <v>0</v>
      </c>
      <c r="AE363" s="892">
        <v>0</v>
      </c>
      <c r="AF363" s="892">
        <v>0</v>
      </c>
      <c r="AG363" s="893">
        <v>0</v>
      </c>
      <c r="AH363" s="788">
        <v>0</v>
      </c>
      <c r="AI363" s="789">
        <v>0</v>
      </c>
      <c r="AJ363" s="790">
        <v>0</v>
      </c>
    </row>
    <row r="364" spans="1:36" ht="12.75" customHeight="1" x14ac:dyDescent="0.2">
      <c r="A364" s="1394" t="s">
        <v>1478</v>
      </c>
      <c r="B364" s="1395" t="s">
        <v>463</v>
      </c>
      <c r="C364" s="1396" t="s">
        <v>1007</v>
      </c>
      <c r="D364" s="1397" t="s">
        <v>1476</v>
      </c>
      <c r="E364" s="1398" t="s">
        <v>324</v>
      </c>
      <c r="F364" s="906">
        <v>0</v>
      </c>
      <c r="G364" s="907">
        <v>0</v>
      </c>
      <c r="H364" s="907">
        <v>0</v>
      </c>
      <c r="I364" s="908">
        <v>0</v>
      </c>
      <c r="J364" s="906">
        <v>0</v>
      </c>
      <c r="K364" s="907">
        <v>0</v>
      </c>
      <c r="L364" s="907">
        <v>0</v>
      </c>
      <c r="M364" s="908">
        <v>0</v>
      </c>
      <c r="N364" s="906">
        <v>0</v>
      </c>
      <c r="O364" s="907">
        <v>0</v>
      </c>
      <c r="P364" s="907">
        <v>0</v>
      </c>
      <c r="Q364" s="908">
        <v>0</v>
      </c>
      <c r="R364" s="891">
        <v>0</v>
      </c>
      <c r="S364" s="892">
        <v>0</v>
      </c>
      <c r="T364" s="892">
        <v>0</v>
      </c>
      <c r="U364" s="893">
        <v>0</v>
      </c>
      <c r="V364" s="891">
        <v>0</v>
      </c>
      <c r="W364" s="892">
        <v>0</v>
      </c>
      <c r="X364" s="892">
        <v>0</v>
      </c>
      <c r="Y364" s="893">
        <v>0</v>
      </c>
      <c r="Z364" s="891">
        <v>0</v>
      </c>
      <c r="AA364" s="892">
        <v>0</v>
      </c>
      <c r="AB364" s="892">
        <v>0</v>
      </c>
      <c r="AC364" s="893">
        <v>0</v>
      </c>
      <c r="AD364" s="891">
        <v>0</v>
      </c>
      <c r="AE364" s="892">
        <v>0</v>
      </c>
      <c r="AF364" s="892">
        <v>0</v>
      </c>
      <c r="AG364" s="893">
        <v>0</v>
      </c>
      <c r="AH364" s="788">
        <v>0</v>
      </c>
      <c r="AI364" s="789">
        <v>0</v>
      </c>
      <c r="AJ364" s="790">
        <v>0</v>
      </c>
    </row>
    <row r="365" spans="1:36" ht="12.75" customHeight="1" x14ac:dyDescent="0.2">
      <c r="A365" s="1394" t="s">
        <v>1479</v>
      </c>
      <c r="B365" s="1395" t="s">
        <v>463</v>
      </c>
      <c r="C365" s="1396" t="s">
        <v>34</v>
      </c>
      <c r="D365" s="1397" t="s">
        <v>1456</v>
      </c>
      <c r="E365" s="1398" t="s">
        <v>324</v>
      </c>
      <c r="F365" s="906">
        <v>2.2000000000000002</v>
      </c>
      <c r="G365" s="907">
        <v>1.6</v>
      </c>
      <c r="H365" s="907">
        <v>1.5</v>
      </c>
      <c r="I365" s="908">
        <v>2.2000000000000002</v>
      </c>
      <c r="J365" s="906">
        <v>2.5</v>
      </c>
      <c r="K365" s="907">
        <v>0.4</v>
      </c>
      <c r="L365" s="907">
        <v>0.4</v>
      </c>
      <c r="M365" s="908">
        <v>2.5</v>
      </c>
      <c r="N365" s="906">
        <v>6.3</v>
      </c>
      <c r="O365" s="907">
        <v>9.6999999999999993</v>
      </c>
      <c r="P365" s="907">
        <v>14.3</v>
      </c>
      <c r="Q365" s="908">
        <v>10.1</v>
      </c>
      <c r="R365" s="891">
        <v>9.7000000000000003E-2</v>
      </c>
      <c r="S365" s="892">
        <v>0.1</v>
      </c>
      <c r="T365" s="892">
        <v>0.104</v>
      </c>
      <c r="U365" s="893">
        <v>0.18099999999999999</v>
      </c>
      <c r="V365" s="891">
        <v>2E-3</v>
      </c>
      <c r="W365" s="892">
        <v>2E-3</v>
      </c>
      <c r="X365" s="892">
        <v>2E-3</v>
      </c>
      <c r="Y365" s="893">
        <v>2E-3</v>
      </c>
      <c r="Z365" s="891">
        <v>0</v>
      </c>
      <c r="AA365" s="892">
        <v>0</v>
      </c>
      <c r="AB365" s="892">
        <v>0</v>
      </c>
      <c r="AC365" s="893">
        <v>0</v>
      </c>
      <c r="AD365" s="891">
        <v>1.9E-2</v>
      </c>
      <c r="AE365" s="892">
        <v>0.02</v>
      </c>
      <c r="AF365" s="892">
        <v>2.1000000000000001E-2</v>
      </c>
      <c r="AG365" s="893">
        <v>1.9E-2</v>
      </c>
      <c r="AH365" s="788">
        <v>783</v>
      </c>
      <c r="AI365" s="789">
        <v>488</v>
      </c>
      <c r="AJ365" s="790">
        <v>559</v>
      </c>
    </row>
    <row r="366" spans="1:36" ht="12.75" customHeight="1" x14ac:dyDescent="0.2">
      <c r="A366" s="1394" t="s">
        <v>1480</v>
      </c>
      <c r="B366" s="1395" t="s">
        <v>463</v>
      </c>
      <c r="C366" s="1396" t="s">
        <v>22</v>
      </c>
      <c r="D366" s="1397" t="s">
        <v>1051</v>
      </c>
      <c r="E366" s="1398" t="s">
        <v>324</v>
      </c>
      <c r="F366" s="885">
        <v>73.8</v>
      </c>
      <c r="G366" s="886">
        <v>41.4</v>
      </c>
      <c r="H366" s="886">
        <v>37.5</v>
      </c>
      <c r="I366" s="887">
        <v>73.8</v>
      </c>
      <c r="J366" s="885">
        <v>41.1</v>
      </c>
      <c r="K366" s="886">
        <v>4.8</v>
      </c>
      <c r="L366" s="886">
        <v>5</v>
      </c>
      <c r="M366" s="887">
        <v>41.1</v>
      </c>
      <c r="N366" s="885">
        <v>6.3</v>
      </c>
      <c r="O366" s="886">
        <v>9.6999999999999993</v>
      </c>
      <c r="P366" s="886">
        <v>14.3</v>
      </c>
      <c r="Q366" s="887">
        <v>10.1</v>
      </c>
      <c r="R366" s="888">
        <v>0.38800000000000001</v>
      </c>
      <c r="S366" s="889">
        <v>0.39900000000000002</v>
      </c>
      <c r="T366" s="889">
        <v>0.41699999999999998</v>
      </c>
      <c r="U366" s="890">
        <v>0.72199999999999998</v>
      </c>
      <c r="V366" s="891">
        <v>2E-3</v>
      </c>
      <c r="W366" s="892">
        <v>2E-3</v>
      </c>
      <c r="X366" s="892">
        <v>2E-3</v>
      </c>
      <c r="Y366" s="893">
        <v>2E-3</v>
      </c>
      <c r="Z366" s="891">
        <v>0</v>
      </c>
      <c r="AA366" s="892">
        <v>0</v>
      </c>
      <c r="AB366" s="892">
        <v>0</v>
      </c>
      <c r="AC366" s="893">
        <v>0</v>
      </c>
      <c r="AD366" s="891">
        <v>7.8E-2</v>
      </c>
      <c r="AE366" s="892">
        <v>0.08</v>
      </c>
      <c r="AF366" s="892">
        <v>8.3000000000000004E-2</v>
      </c>
      <c r="AG366" s="893">
        <v>7.8E-2</v>
      </c>
      <c r="AH366" s="788">
        <v>1726</v>
      </c>
      <c r="AI366" s="789">
        <v>1144</v>
      </c>
      <c r="AJ366" s="790">
        <v>1269</v>
      </c>
    </row>
    <row r="367" spans="1:36" ht="12.75" customHeight="1" x14ac:dyDescent="0.2">
      <c r="A367" s="1394" t="s">
        <v>1481</v>
      </c>
      <c r="B367" s="1395" t="s">
        <v>463</v>
      </c>
      <c r="C367" s="1396" t="s">
        <v>36</v>
      </c>
      <c r="D367" s="1397" t="s">
        <v>271</v>
      </c>
      <c r="E367" s="1398" t="s">
        <v>1447</v>
      </c>
      <c r="F367" s="885">
        <v>1.6</v>
      </c>
      <c r="G367" s="886">
        <v>0.9</v>
      </c>
      <c r="H367" s="886">
        <v>0.9</v>
      </c>
      <c r="I367" s="887">
        <v>17.8</v>
      </c>
      <c r="J367" s="885">
        <v>0.2</v>
      </c>
      <c r="K367" s="886">
        <v>0.1</v>
      </c>
      <c r="L367" s="886">
        <v>0</v>
      </c>
      <c r="M367" s="887">
        <v>1</v>
      </c>
      <c r="N367" s="885">
        <v>6.1</v>
      </c>
      <c r="O367" s="886">
        <v>4.3</v>
      </c>
      <c r="P367" s="886">
        <v>0.6</v>
      </c>
      <c r="Q367" s="887">
        <v>5</v>
      </c>
      <c r="R367" s="888">
        <v>1.9E-2</v>
      </c>
      <c r="S367" s="889">
        <v>1.2E-2</v>
      </c>
      <c r="T367" s="889">
        <v>0.01</v>
      </c>
      <c r="U367" s="890">
        <v>0.11899999999999999</v>
      </c>
      <c r="V367" s="891">
        <v>0.1</v>
      </c>
      <c r="W367" s="892">
        <v>0.1</v>
      </c>
      <c r="X367" s="892">
        <v>0.10299999999999999</v>
      </c>
      <c r="Y367" s="893">
        <v>0.4</v>
      </c>
      <c r="Z367" s="891">
        <v>6.0000000000000001E-3</v>
      </c>
      <c r="AA367" s="892">
        <v>2E-3</v>
      </c>
      <c r="AB367" s="892">
        <v>2E-3</v>
      </c>
      <c r="AC367" s="893">
        <v>2.4E-2</v>
      </c>
      <c r="AD367" s="891">
        <v>5.0000000000000001E-3</v>
      </c>
      <c r="AE367" s="892">
        <v>2E-3</v>
      </c>
      <c r="AF367" s="892">
        <v>2E-3</v>
      </c>
      <c r="AG367" s="893">
        <v>0.03</v>
      </c>
      <c r="AH367" s="788">
        <v>1353</v>
      </c>
      <c r="AI367" s="789">
        <v>945</v>
      </c>
      <c r="AJ367" s="790">
        <v>765</v>
      </c>
    </row>
    <row r="368" spans="1:36" ht="12.75" customHeight="1" x14ac:dyDescent="0.2">
      <c r="A368" s="1394" t="s">
        <v>268</v>
      </c>
      <c r="B368" s="1395" t="s">
        <v>463</v>
      </c>
      <c r="C368" s="1396" t="s">
        <v>94</v>
      </c>
      <c r="D368" s="1397" t="s">
        <v>267</v>
      </c>
      <c r="E368" s="1398" t="s">
        <v>1449</v>
      </c>
      <c r="F368" s="885">
        <v>6.5</v>
      </c>
      <c r="G368" s="886">
        <v>2.6</v>
      </c>
      <c r="H368" s="886">
        <v>1.9</v>
      </c>
      <c r="I368" s="887">
        <v>37.200000000000003</v>
      </c>
      <c r="J368" s="885">
        <v>0</v>
      </c>
      <c r="K368" s="886">
        <v>0</v>
      </c>
      <c r="L368" s="886">
        <v>0</v>
      </c>
      <c r="M368" s="887">
        <v>0.2</v>
      </c>
      <c r="N368" s="885">
        <v>10.8</v>
      </c>
      <c r="O368" s="886">
        <v>5.8</v>
      </c>
      <c r="P368" s="886">
        <v>4.5</v>
      </c>
      <c r="Q368" s="887">
        <v>55.9</v>
      </c>
      <c r="R368" s="888">
        <v>2.9000000000000001E-2</v>
      </c>
      <c r="S368" s="889">
        <v>0.03</v>
      </c>
      <c r="T368" s="889">
        <v>2.5999999999999999E-2</v>
      </c>
      <c r="U368" s="890">
        <v>0.16400000000000001</v>
      </c>
      <c r="V368" s="891">
        <v>1.7999999999999999E-2</v>
      </c>
      <c r="W368" s="892">
        <v>1.7999999999999999E-2</v>
      </c>
      <c r="X368" s="892">
        <v>1.9E-2</v>
      </c>
      <c r="Y368" s="893">
        <v>5.3999999999999999E-2</v>
      </c>
      <c r="Z368" s="891">
        <v>4.5999999999999999E-2</v>
      </c>
      <c r="AA368" s="892">
        <v>6.2E-2</v>
      </c>
      <c r="AB368" s="892">
        <v>5.3999999999999999E-2</v>
      </c>
      <c r="AC368" s="893">
        <v>0.13800000000000001</v>
      </c>
      <c r="AD368" s="891">
        <v>1.2999999999999999E-2</v>
      </c>
      <c r="AE368" s="892">
        <v>8.9999999999999993E-3</v>
      </c>
      <c r="AF368" s="892">
        <v>7.0000000000000001E-3</v>
      </c>
      <c r="AG368" s="893">
        <v>6.6000000000000003E-2</v>
      </c>
      <c r="AH368" s="788">
        <v>1460</v>
      </c>
      <c r="AI368" s="789">
        <v>970</v>
      </c>
      <c r="AJ368" s="790">
        <v>791</v>
      </c>
    </row>
    <row r="369" spans="1:36" ht="12.75" customHeight="1" x14ac:dyDescent="0.2">
      <c r="A369" s="1394" t="s">
        <v>1482</v>
      </c>
      <c r="B369" s="1395" t="s">
        <v>463</v>
      </c>
      <c r="C369" s="1396" t="s">
        <v>94</v>
      </c>
      <c r="D369" s="1397" t="s">
        <v>1483</v>
      </c>
      <c r="E369" s="1398" t="s">
        <v>1452</v>
      </c>
      <c r="F369" s="885">
        <v>3.2</v>
      </c>
      <c r="G369" s="886">
        <v>1.6</v>
      </c>
      <c r="H369" s="886">
        <v>1.3</v>
      </c>
      <c r="I369" s="887">
        <v>20.8</v>
      </c>
      <c r="J369" s="885">
        <v>0.5</v>
      </c>
      <c r="K369" s="886">
        <v>0.3</v>
      </c>
      <c r="L369" s="886">
        <v>0.2</v>
      </c>
      <c r="M369" s="887">
        <v>2.5</v>
      </c>
      <c r="N369" s="885">
        <v>7.8</v>
      </c>
      <c r="O369" s="886">
        <v>4.4000000000000004</v>
      </c>
      <c r="P369" s="886">
        <v>4.2</v>
      </c>
      <c r="Q369" s="887">
        <v>44.4</v>
      </c>
      <c r="R369" s="888">
        <v>3.9E-2</v>
      </c>
      <c r="S369" s="889">
        <v>0.04</v>
      </c>
      <c r="T369" s="889">
        <v>2.9000000000000001E-2</v>
      </c>
      <c r="U369" s="890">
        <v>0.30399999999999999</v>
      </c>
      <c r="V369" s="891">
        <v>3.0000000000000001E-3</v>
      </c>
      <c r="W369" s="892">
        <v>3.0000000000000001E-3</v>
      </c>
      <c r="X369" s="892">
        <v>3.0000000000000001E-3</v>
      </c>
      <c r="Y369" s="893">
        <v>8.9999999999999993E-3</v>
      </c>
      <c r="Z369" s="891">
        <v>4.5999999999999999E-2</v>
      </c>
      <c r="AA369" s="892">
        <v>6.2E-2</v>
      </c>
      <c r="AB369" s="892">
        <v>5.3999999999999999E-2</v>
      </c>
      <c r="AC369" s="893">
        <v>0.13800000000000001</v>
      </c>
      <c r="AD369" s="891">
        <v>1.4E-2</v>
      </c>
      <c r="AE369" s="892">
        <v>0.01</v>
      </c>
      <c r="AF369" s="892">
        <v>7.0000000000000001E-3</v>
      </c>
      <c r="AG369" s="893">
        <v>0.08</v>
      </c>
      <c r="AH369" s="788">
        <v>1583</v>
      </c>
      <c r="AI369" s="789">
        <v>977</v>
      </c>
      <c r="AJ369" s="790">
        <v>769</v>
      </c>
    </row>
    <row r="370" spans="1:36" ht="12.75" customHeight="1" x14ac:dyDescent="0.2">
      <c r="A370" s="1394" t="s">
        <v>270</v>
      </c>
      <c r="B370" s="1395" t="s">
        <v>463</v>
      </c>
      <c r="C370" s="1396" t="s">
        <v>94</v>
      </c>
      <c r="D370" s="1397" t="s">
        <v>269</v>
      </c>
      <c r="E370" s="1398" t="s">
        <v>1452</v>
      </c>
      <c r="F370" s="885">
        <v>5.7</v>
      </c>
      <c r="G370" s="886">
        <v>2.5</v>
      </c>
      <c r="H370" s="886">
        <v>1.7</v>
      </c>
      <c r="I370" s="887">
        <v>32.4</v>
      </c>
      <c r="J370" s="885">
        <v>0.1</v>
      </c>
      <c r="K370" s="886">
        <v>0.1</v>
      </c>
      <c r="L370" s="886">
        <v>0</v>
      </c>
      <c r="M370" s="887">
        <v>0.5</v>
      </c>
      <c r="N370" s="885">
        <v>7.3</v>
      </c>
      <c r="O370" s="886">
        <v>4</v>
      </c>
      <c r="P370" s="886">
        <v>3.3</v>
      </c>
      <c r="Q370" s="887">
        <v>39.5</v>
      </c>
      <c r="R370" s="888">
        <v>3.1E-2</v>
      </c>
      <c r="S370" s="889">
        <v>2.3E-2</v>
      </c>
      <c r="T370" s="889">
        <v>1.7000000000000001E-2</v>
      </c>
      <c r="U370" s="890">
        <v>0.23799999999999999</v>
      </c>
      <c r="V370" s="891">
        <v>1.7999999999999999E-2</v>
      </c>
      <c r="W370" s="892">
        <v>1.7999999999999999E-2</v>
      </c>
      <c r="X370" s="892">
        <v>1.9E-2</v>
      </c>
      <c r="Y370" s="893">
        <v>5.3999999999999999E-2</v>
      </c>
      <c r="Z370" s="891">
        <v>4.5999999999999999E-2</v>
      </c>
      <c r="AA370" s="892">
        <v>6.2E-2</v>
      </c>
      <c r="AB370" s="892">
        <v>5.3999999999999999E-2</v>
      </c>
      <c r="AC370" s="893">
        <v>0.13800000000000001</v>
      </c>
      <c r="AD370" s="891">
        <v>1.2999999999999999E-2</v>
      </c>
      <c r="AE370" s="892">
        <v>7.0000000000000001E-3</v>
      </c>
      <c r="AF370" s="892">
        <v>5.0000000000000001E-3</v>
      </c>
      <c r="AG370" s="893">
        <v>7.1999999999999995E-2</v>
      </c>
      <c r="AH370" s="788">
        <v>1571</v>
      </c>
      <c r="AI370" s="789">
        <v>1004</v>
      </c>
      <c r="AJ370" s="790">
        <v>798</v>
      </c>
    </row>
    <row r="371" spans="1:36" ht="12.75" customHeight="1" x14ac:dyDescent="0.2">
      <c r="A371" s="1394" t="s">
        <v>1484</v>
      </c>
      <c r="B371" s="1395" t="s">
        <v>463</v>
      </c>
      <c r="C371" s="1396" t="s">
        <v>94</v>
      </c>
      <c r="D371" s="1397" t="s">
        <v>1485</v>
      </c>
      <c r="E371" s="1398" t="s">
        <v>1457</v>
      </c>
      <c r="F371" s="885">
        <v>3.9</v>
      </c>
      <c r="G371" s="886">
        <v>5.4</v>
      </c>
      <c r="H371" s="886">
        <v>4.2</v>
      </c>
      <c r="I371" s="887">
        <v>3.9</v>
      </c>
      <c r="J371" s="885">
        <v>2.5</v>
      </c>
      <c r="K371" s="886">
        <v>0.7</v>
      </c>
      <c r="L371" s="886">
        <v>0.6</v>
      </c>
      <c r="M371" s="887">
        <v>2.5</v>
      </c>
      <c r="N371" s="885">
        <v>24.8</v>
      </c>
      <c r="O371" s="886">
        <v>17.3</v>
      </c>
      <c r="P371" s="886">
        <v>15.5</v>
      </c>
      <c r="Q371" s="887">
        <v>39.700000000000003</v>
      </c>
      <c r="R371" s="888">
        <v>1.4119999999999999</v>
      </c>
      <c r="S371" s="889">
        <v>0.90100000000000002</v>
      </c>
      <c r="T371" s="889">
        <v>0.74</v>
      </c>
      <c r="U371" s="890">
        <v>2.7040000000000002</v>
      </c>
      <c r="V371" s="891">
        <v>3.0000000000000001E-3</v>
      </c>
      <c r="W371" s="892">
        <v>3.0000000000000001E-3</v>
      </c>
      <c r="X371" s="892">
        <v>3.0000000000000001E-3</v>
      </c>
      <c r="Y371" s="893">
        <v>3.0000000000000001E-3</v>
      </c>
      <c r="Z371" s="891">
        <v>0</v>
      </c>
      <c r="AA371" s="892">
        <v>0</v>
      </c>
      <c r="AB371" s="892">
        <v>0</v>
      </c>
      <c r="AC371" s="893">
        <v>0</v>
      </c>
      <c r="AD371" s="891">
        <v>0.70599999999999996</v>
      </c>
      <c r="AE371" s="892">
        <v>0.45</v>
      </c>
      <c r="AF371" s="892">
        <v>0.36699999999999999</v>
      </c>
      <c r="AG371" s="893">
        <v>0.751</v>
      </c>
      <c r="AH371" s="788">
        <v>1315</v>
      </c>
      <c r="AI371" s="789">
        <v>927</v>
      </c>
      <c r="AJ371" s="790">
        <v>798</v>
      </c>
    </row>
    <row r="372" spans="1:36" ht="12.75" customHeight="1" x14ac:dyDescent="0.2">
      <c r="A372" s="1394" t="s">
        <v>1486</v>
      </c>
      <c r="B372" s="1395" t="s">
        <v>463</v>
      </c>
      <c r="C372" s="1396" t="s">
        <v>94</v>
      </c>
      <c r="D372" s="1397" t="s">
        <v>1099</v>
      </c>
      <c r="E372" s="1398" t="s">
        <v>1461</v>
      </c>
      <c r="F372" s="885">
        <v>3.1</v>
      </c>
      <c r="G372" s="886">
        <v>2.6</v>
      </c>
      <c r="H372" s="886">
        <v>2</v>
      </c>
      <c r="I372" s="887">
        <v>3.1</v>
      </c>
      <c r="J372" s="885">
        <v>1.2</v>
      </c>
      <c r="K372" s="886">
        <v>0.7</v>
      </c>
      <c r="L372" s="886">
        <v>0.6</v>
      </c>
      <c r="M372" s="887">
        <v>1.2</v>
      </c>
      <c r="N372" s="885">
        <v>16.3</v>
      </c>
      <c r="O372" s="886">
        <v>11.3</v>
      </c>
      <c r="P372" s="886">
        <v>9.9</v>
      </c>
      <c r="Q372" s="887">
        <v>26.2</v>
      </c>
      <c r="R372" s="888">
        <v>0.72299999999999998</v>
      </c>
      <c r="S372" s="889">
        <v>0.45200000000000001</v>
      </c>
      <c r="T372" s="889">
        <v>0.38800000000000001</v>
      </c>
      <c r="U372" s="890">
        <v>1.413</v>
      </c>
      <c r="V372" s="891">
        <v>3.0000000000000001E-3</v>
      </c>
      <c r="W372" s="892">
        <v>3.0000000000000001E-3</v>
      </c>
      <c r="X372" s="892">
        <v>3.0000000000000001E-3</v>
      </c>
      <c r="Y372" s="893">
        <v>3.0000000000000001E-3</v>
      </c>
      <c r="Z372" s="891">
        <v>1.9E-2</v>
      </c>
      <c r="AA372" s="892">
        <v>1.6E-2</v>
      </c>
      <c r="AB372" s="892">
        <v>1.0999999999999999E-2</v>
      </c>
      <c r="AC372" s="893">
        <v>1.9E-2</v>
      </c>
      <c r="AD372" s="891">
        <v>0.47</v>
      </c>
      <c r="AE372" s="892">
        <v>0.29399999999999998</v>
      </c>
      <c r="AF372" s="892">
        <v>0.25</v>
      </c>
      <c r="AG372" s="893">
        <v>0.51</v>
      </c>
      <c r="AH372" s="788">
        <v>1470</v>
      </c>
      <c r="AI372" s="789">
        <v>1022</v>
      </c>
      <c r="AJ372" s="790">
        <v>877</v>
      </c>
    </row>
    <row r="373" spans="1:36" ht="12.75" customHeight="1" x14ac:dyDescent="0.2">
      <c r="A373" s="1394" t="s">
        <v>1487</v>
      </c>
      <c r="B373" s="1395" t="s">
        <v>463</v>
      </c>
      <c r="C373" s="1396" t="s">
        <v>94</v>
      </c>
      <c r="D373" s="1397" t="s">
        <v>1108</v>
      </c>
      <c r="E373" s="1398" t="s">
        <v>1466</v>
      </c>
      <c r="F373" s="885">
        <v>2.4</v>
      </c>
      <c r="G373" s="886">
        <v>2.2000000000000002</v>
      </c>
      <c r="H373" s="886">
        <v>1.6</v>
      </c>
      <c r="I373" s="887">
        <v>2.4</v>
      </c>
      <c r="J373" s="885">
        <v>0.8</v>
      </c>
      <c r="K373" s="886">
        <v>0.4</v>
      </c>
      <c r="L373" s="886">
        <v>0.4</v>
      </c>
      <c r="M373" s="887">
        <v>0.8</v>
      </c>
      <c r="N373" s="885">
        <v>16.7</v>
      </c>
      <c r="O373" s="886">
        <v>11.5</v>
      </c>
      <c r="P373" s="886">
        <v>10</v>
      </c>
      <c r="Q373" s="887">
        <v>26.7</v>
      </c>
      <c r="R373" s="888">
        <v>0.32200000000000001</v>
      </c>
      <c r="S373" s="889">
        <v>0.22500000000000001</v>
      </c>
      <c r="T373" s="889">
        <v>0.20499999999999999</v>
      </c>
      <c r="U373" s="890">
        <v>0.67</v>
      </c>
      <c r="V373" s="891">
        <v>3.0000000000000001E-3</v>
      </c>
      <c r="W373" s="892">
        <v>3.0000000000000001E-3</v>
      </c>
      <c r="X373" s="892">
        <v>3.0000000000000001E-3</v>
      </c>
      <c r="Y373" s="893">
        <v>3.0000000000000001E-3</v>
      </c>
      <c r="Z373" s="891">
        <v>1.7999999999999999E-2</v>
      </c>
      <c r="AA373" s="892">
        <v>1.6E-2</v>
      </c>
      <c r="AB373" s="892">
        <v>0.01</v>
      </c>
      <c r="AC373" s="893">
        <v>1.7999999999999999E-2</v>
      </c>
      <c r="AD373" s="891">
        <v>0.20899999999999999</v>
      </c>
      <c r="AE373" s="892">
        <v>0.14599999999999999</v>
      </c>
      <c r="AF373" s="892">
        <v>0.13300000000000001</v>
      </c>
      <c r="AG373" s="893">
        <v>0.24199999999999999</v>
      </c>
      <c r="AH373" s="788">
        <v>1444</v>
      </c>
      <c r="AI373" s="789">
        <v>1024</v>
      </c>
      <c r="AJ373" s="790">
        <v>881</v>
      </c>
    </row>
    <row r="374" spans="1:36" ht="12.75" customHeight="1" x14ac:dyDescent="0.2">
      <c r="A374" s="1394" t="s">
        <v>1488</v>
      </c>
      <c r="B374" s="1395" t="s">
        <v>463</v>
      </c>
      <c r="C374" s="1396" t="s">
        <v>94</v>
      </c>
      <c r="D374" s="1397" t="s">
        <v>1119</v>
      </c>
      <c r="E374" s="1398" t="s">
        <v>1468</v>
      </c>
      <c r="F374" s="885">
        <v>2.4</v>
      </c>
      <c r="G374" s="886">
        <v>2.2999999999999998</v>
      </c>
      <c r="H374" s="886">
        <v>1.8</v>
      </c>
      <c r="I374" s="887">
        <v>2.4</v>
      </c>
      <c r="J374" s="885">
        <v>0.7</v>
      </c>
      <c r="K374" s="886">
        <v>0.4</v>
      </c>
      <c r="L374" s="886">
        <v>0.3</v>
      </c>
      <c r="M374" s="887">
        <v>0.7</v>
      </c>
      <c r="N374" s="885">
        <v>18.8</v>
      </c>
      <c r="O374" s="886">
        <v>11</v>
      </c>
      <c r="P374" s="886">
        <v>9.8000000000000007</v>
      </c>
      <c r="Q374" s="887">
        <v>33.799999999999997</v>
      </c>
      <c r="R374" s="888">
        <v>0.30399999999999999</v>
      </c>
      <c r="S374" s="889">
        <v>0.17599999999999999</v>
      </c>
      <c r="T374" s="889">
        <v>0.14599999999999999</v>
      </c>
      <c r="U374" s="890">
        <v>0.54800000000000004</v>
      </c>
      <c r="V374" s="891">
        <v>3.0000000000000001E-3</v>
      </c>
      <c r="W374" s="892">
        <v>3.0000000000000001E-3</v>
      </c>
      <c r="X374" s="892">
        <v>3.0000000000000001E-3</v>
      </c>
      <c r="Y374" s="893">
        <v>3.0000000000000001E-3</v>
      </c>
      <c r="Z374" s="891">
        <v>0.01</v>
      </c>
      <c r="AA374" s="892">
        <v>8.9999999999999993E-3</v>
      </c>
      <c r="AB374" s="892">
        <v>7.0000000000000001E-3</v>
      </c>
      <c r="AC374" s="893">
        <v>0.01</v>
      </c>
      <c r="AD374" s="891">
        <v>0.21199999999999999</v>
      </c>
      <c r="AE374" s="892">
        <v>0.123</v>
      </c>
      <c r="AF374" s="892">
        <v>0.10100000000000001</v>
      </c>
      <c r="AG374" s="893">
        <v>0.21299999999999999</v>
      </c>
      <c r="AH374" s="788">
        <v>1512</v>
      </c>
      <c r="AI374" s="789">
        <v>964</v>
      </c>
      <c r="AJ374" s="790">
        <v>849</v>
      </c>
    </row>
    <row r="375" spans="1:36" ht="12.75" customHeight="1" x14ac:dyDescent="0.2">
      <c r="A375" s="1394" t="s">
        <v>1489</v>
      </c>
      <c r="B375" s="1395" t="s">
        <v>463</v>
      </c>
      <c r="C375" s="1396" t="s">
        <v>94</v>
      </c>
      <c r="D375" s="1397" t="s">
        <v>1136</v>
      </c>
      <c r="E375" s="1398" t="s">
        <v>1471</v>
      </c>
      <c r="F375" s="885">
        <v>9.5</v>
      </c>
      <c r="G375" s="886">
        <v>4</v>
      </c>
      <c r="H375" s="886">
        <v>2</v>
      </c>
      <c r="I375" s="887">
        <v>18.899999999999999</v>
      </c>
      <c r="J375" s="885">
        <v>0.2</v>
      </c>
      <c r="K375" s="886">
        <v>0.1</v>
      </c>
      <c r="L375" s="886">
        <v>0.1</v>
      </c>
      <c r="M375" s="887">
        <v>0.3</v>
      </c>
      <c r="N375" s="885">
        <v>14</v>
      </c>
      <c r="O375" s="886">
        <v>7.4</v>
      </c>
      <c r="P375" s="886">
        <v>8.3000000000000007</v>
      </c>
      <c r="Q375" s="887">
        <v>44.8</v>
      </c>
      <c r="R375" s="888">
        <v>6.0999999999999999E-2</v>
      </c>
      <c r="S375" s="889">
        <v>3.1E-2</v>
      </c>
      <c r="T375" s="889">
        <v>2.4E-2</v>
      </c>
      <c r="U375" s="890">
        <v>0.20599999999999999</v>
      </c>
      <c r="V375" s="891">
        <v>3.0000000000000001E-3</v>
      </c>
      <c r="W375" s="892">
        <v>3.0000000000000001E-3</v>
      </c>
      <c r="X375" s="892">
        <v>3.0000000000000001E-3</v>
      </c>
      <c r="Y375" s="893">
        <v>6.0000000000000001E-3</v>
      </c>
      <c r="Z375" s="891">
        <v>1.7000000000000001E-2</v>
      </c>
      <c r="AA375" s="892">
        <v>2.1000000000000001E-2</v>
      </c>
      <c r="AB375" s="892">
        <v>1.7999999999999999E-2</v>
      </c>
      <c r="AC375" s="893">
        <v>3.5000000000000003E-2</v>
      </c>
      <c r="AD375" s="891">
        <v>4.4999999999999998E-2</v>
      </c>
      <c r="AE375" s="892">
        <v>2.4E-2</v>
      </c>
      <c r="AF375" s="892">
        <v>1.7999999999999999E-2</v>
      </c>
      <c r="AG375" s="893">
        <v>0.13700000000000001</v>
      </c>
      <c r="AH375" s="788">
        <v>1761</v>
      </c>
      <c r="AI375" s="789">
        <v>1021</v>
      </c>
      <c r="AJ375" s="790">
        <v>831</v>
      </c>
    </row>
    <row r="376" spans="1:36" ht="12.75" customHeight="1" x14ac:dyDescent="0.2">
      <c r="A376" s="1394" t="s">
        <v>272</v>
      </c>
      <c r="B376" s="1395" t="s">
        <v>463</v>
      </c>
      <c r="C376" s="1396" t="s">
        <v>94</v>
      </c>
      <c r="D376" s="1397" t="s">
        <v>271</v>
      </c>
      <c r="E376" s="1398" t="s">
        <v>1447</v>
      </c>
      <c r="F376" s="885">
        <v>1.9</v>
      </c>
      <c r="G376" s="886">
        <v>1.1000000000000001</v>
      </c>
      <c r="H376" s="886">
        <v>1</v>
      </c>
      <c r="I376" s="887">
        <v>21.9</v>
      </c>
      <c r="J376" s="885">
        <v>0.1</v>
      </c>
      <c r="K376" s="886">
        <v>0.1</v>
      </c>
      <c r="L376" s="886">
        <v>0</v>
      </c>
      <c r="M376" s="887">
        <v>0.7</v>
      </c>
      <c r="N376" s="885">
        <v>5</v>
      </c>
      <c r="O376" s="886">
        <v>3.4</v>
      </c>
      <c r="P376" s="886">
        <v>1.7</v>
      </c>
      <c r="Q376" s="887">
        <v>21.9</v>
      </c>
      <c r="R376" s="888">
        <v>1.9E-2</v>
      </c>
      <c r="S376" s="889">
        <v>1.4E-2</v>
      </c>
      <c r="T376" s="889">
        <v>1.2E-2</v>
      </c>
      <c r="U376" s="890">
        <v>0.14799999999999999</v>
      </c>
      <c r="V376" s="891">
        <v>0.126</v>
      </c>
      <c r="W376" s="892">
        <v>0.11600000000000001</v>
      </c>
      <c r="X376" s="892">
        <v>8.3000000000000004E-2</v>
      </c>
      <c r="Y376" s="893">
        <v>0.32</v>
      </c>
      <c r="Z376" s="891">
        <v>5.6000000000000001E-2</v>
      </c>
      <c r="AA376" s="892">
        <v>5.8999999999999997E-2</v>
      </c>
      <c r="AB376" s="892">
        <v>4.5999999999999999E-2</v>
      </c>
      <c r="AC376" s="893">
        <v>0.22600000000000001</v>
      </c>
      <c r="AD376" s="891">
        <v>5.0000000000000001E-3</v>
      </c>
      <c r="AE376" s="892">
        <v>2E-3</v>
      </c>
      <c r="AF376" s="892">
        <v>2E-3</v>
      </c>
      <c r="AG376" s="893">
        <v>2.8000000000000001E-2</v>
      </c>
      <c r="AH376" s="788">
        <v>1413</v>
      </c>
      <c r="AI376" s="789">
        <v>989</v>
      </c>
      <c r="AJ376" s="790">
        <v>800</v>
      </c>
    </row>
    <row r="377" spans="1:36" ht="12.75" customHeight="1" x14ac:dyDescent="0.2">
      <c r="A377" s="1394" t="s">
        <v>1490</v>
      </c>
      <c r="B377" s="1395" t="s">
        <v>463</v>
      </c>
      <c r="C377" s="1396" t="s">
        <v>1204</v>
      </c>
      <c r="D377" s="1397" t="s">
        <v>1491</v>
      </c>
      <c r="E377" s="1398" t="s">
        <v>324</v>
      </c>
      <c r="F377" s="885">
        <v>0</v>
      </c>
      <c r="G377" s="886">
        <v>0</v>
      </c>
      <c r="H377" s="886">
        <v>0</v>
      </c>
      <c r="I377" s="887">
        <v>0</v>
      </c>
      <c r="J377" s="885">
        <v>0</v>
      </c>
      <c r="K377" s="886">
        <v>0</v>
      </c>
      <c r="L377" s="886">
        <v>0</v>
      </c>
      <c r="M377" s="887">
        <v>0</v>
      </c>
      <c r="N377" s="885">
        <v>0</v>
      </c>
      <c r="O377" s="886">
        <v>0</v>
      </c>
      <c r="P377" s="886">
        <v>0</v>
      </c>
      <c r="Q377" s="887">
        <v>0</v>
      </c>
      <c r="R377" s="888">
        <v>0</v>
      </c>
      <c r="S377" s="889">
        <v>0</v>
      </c>
      <c r="T377" s="889">
        <v>0</v>
      </c>
      <c r="U377" s="890">
        <v>0</v>
      </c>
      <c r="V377" s="891">
        <v>0</v>
      </c>
      <c r="W377" s="892">
        <v>0</v>
      </c>
      <c r="X377" s="892">
        <v>0</v>
      </c>
      <c r="Y377" s="893">
        <v>0</v>
      </c>
      <c r="Z377" s="891">
        <v>0</v>
      </c>
      <c r="AA377" s="892">
        <v>0</v>
      </c>
      <c r="AB377" s="892">
        <v>0</v>
      </c>
      <c r="AC377" s="893">
        <v>0</v>
      </c>
      <c r="AD377" s="891">
        <v>0</v>
      </c>
      <c r="AE377" s="892">
        <v>0</v>
      </c>
      <c r="AF377" s="892">
        <v>0</v>
      </c>
      <c r="AG377" s="893">
        <v>0</v>
      </c>
      <c r="AH377" s="788">
        <v>0</v>
      </c>
      <c r="AI377" s="789">
        <v>0</v>
      </c>
      <c r="AJ377" s="790">
        <v>0</v>
      </c>
    </row>
    <row r="378" spans="1:36" ht="12.75" customHeight="1" x14ac:dyDescent="0.2">
      <c r="A378" s="1394" t="s">
        <v>1492</v>
      </c>
      <c r="B378" s="1395" t="s">
        <v>463</v>
      </c>
      <c r="C378" s="1396" t="s">
        <v>1007</v>
      </c>
      <c r="D378" s="1397" t="s">
        <v>1491</v>
      </c>
      <c r="E378" s="1398" t="s">
        <v>324</v>
      </c>
      <c r="F378" s="885">
        <v>0</v>
      </c>
      <c r="G378" s="886">
        <v>0</v>
      </c>
      <c r="H378" s="886">
        <v>0</v>
      </c>
      <c r="I378" s="887">
        <v>0</v>
      </c>
      <c r="J378" s="885">
        <v>0</v>
      </c>
      <c r="K378" s="886">
        <v>0</v>
      </c>
      <c r="L378" s="886">
        <v>0</v>
      </c>
      <c r="M378" s="887">
        <v>0</v>
      </c>
      <c r="N378" s="885">
        <v>0</v>
      </c>
      <c r="O378" s="886">
        <v>0</v>
      </c>
      <c r="P378" s="886">
        <v>0</v>
      </c>
      <c r="Q378" s="887">
        <v>0</v>
      </c>
      <c r="R378" s="888">
        <v>0</v>
      </c>
      <c r="S378" s="889">
        <v>0</v>
      </c>
      <c r="T378" s="889">
        <v>0</v>
      </c>
      <c r="U378" s="890">
        <v>0</v>
      </c>
      <c r="V378" s="891">
        <v>0</v>
      </c>
      <c r="W378" s="892">
        <v>0</v>
      </c>
      <c r="X378" s="892">
        <v>0</v>
      </c>
      <c r="Y378" s="893">
        <v>0</v>
      </c>
      <c r="Z378" s="891">
        <v>0</v>
      </c>
      <c r="AA378" s="892">
        <v>0</v>
      </c>
      <c r="AB378" s="892">
        <v>0</v>
      </c>
      <c r="AC378" s="893">
        <v>0</v>
      </c>
      <c r="AD378" s="891">
        <v>0</v>
      </c>
      <c r="AE378" s="892">
        <v>0</v>
      </c>
      <c r="AF378" s="892">
        <v>0</v>
      </c>
      <c r="AG378" s="893">
        <v>0</v>
      </c>
      <c r="AH378" s="788">
        <v>0</v>
      </c>
      <c r="AI378" s="789">
        <v>0</v>
      </c>
      <c r="AJ378" s="790">
        <v>0</v>
      </c>
    </row>
    <row r="379" spans="1:36" ht="12.75" customHeight="1" x14ac:dyDescent="0.2">
      <c r="A379" s="1399" t="s">
        <v>1493</v>
      </c>
      <c r="B379" s="1400" t="s">
        <v>464</v>
      </c>
      <c r="C379" s="1401" t="s">
        <v>22</v>
      </c>
      <c r="D379" s="1402" t="s">
        <v>949</v>
      </c>
      <c r="E379" s="1403" t="s">
        <v>1207</v>
      </c>
      <c r="F379" s="885">
        <v>73.900000000000006</v>
      </c>
      <c r="G379" s="886">
        <v>35.5</v>
      </c>
      <c r="H379" s="886">
        <v>43.5</v>
      </c>
      <c r="I379" s="887">
        <v>73.900000000000006</v>
      </c>
      <c r="J379" s="885">
        <v>41.1</v>
      </c>
      <c r="K379" s="886">
        <v>4</v>
      </c>
      <c r="L379" s="886">
        <v>5.9</v>
      </c>
      <c r="M379" s="887">
        <v>41.1</v>
      </c>
      <c r="N379" s="885">
        <v>6.3</v>
      </c>
      <c r="O379" s="886">
        <v>9.6999999999999993</v>
      </c>
      <c r="P379" s="886">
        <v>14.3</v>
      </c>
      <c r="Q379" s="887">
        <v>10.1</v>
      </c>
      <c r="R379" s="888">
        <v>0.38800000000000001</v>
      </c>
      <c r="S379" s="889">
        <v>0.39900000000000002</v>
      </c>
      <c r="T379" s="889">
        <v>0.41699999999999998</v>
      </c>
      <c r="U379" s="890">
        <v>0.72199999999999998</v>
      </c>
      <c r="V379" s="891">
        <v>3.0000000000000001E-3</v>
      </c>
      <c r="W379" s="892">
        <v>3.0000000000000001E-3</v>
      </c>
      <c r="X379" s="892">
        <v>3.0000000000000001E-3</v>
      </c>
      <c r="Y379" s="893">
        <v>3.0000000000000001E-3</v>
      </c>
      <c r="Z379" s="891">
        <v>0</v>
      </c>
      <c r="AA379" s="892">
        <v>0</v>
      </c>
      <c r="AB379" s="892">
        <v>0</v>
      </c>
      <c r="AC379" s="893">
        <v>0</v>
      </c>
      <c r="AD379" s="891">
        <v>7.8E-2</v>
      </c>
      <c r="AE379" s="892">
        <v>0.08</v>
      </c>
      <c r="AF379" s="892">
        <v>8.3000000000000004E-2</v>
      </c>
      <c r="AG379" s="893">
        <v>7.8E-2</v>
      </c>
      <c r="AH379" s="788">
        <v>1730</v>
      </c>
      <c r="AI379" s="789">
        <v>1155</v>
      </c>
      <c r="AJ379" s="790">
        <v>1269</v>
      </c>
    </row>
    <row r="380" spans="1:36" ht="12.75" customHeight="1" x14ac:dyDescent="0.2">
      <c r="A380" s="1399" t="s">
        <v>1494</v>
      </c>
      <c r="B380" s="1400" t="s">
        <v>464</v>
      </c>
      <c r="C380" s="1401" t="s">
        <v>36</v>
      </c>
      <c r="D380" s="1402" t="s">
        <v>259</v>
      </c>
      <c r="E380" s="1403" t="s">
        <v>962</v>
      </c>
      <c r="F380" s="885">
        <v>1.5</v>
      </c>
      <c r="G380" s="886">
        <v>0.9</v>
      </c>
      <c r="H380" s="886">
        <v>0.9</v>
      </c>
      <c r="I380" s="887">
        <v>17.600000000000001</v>
      </c>
      <c r="J380" s="885">
        <v>0.2</v>
      </c>
      <c r="K380" s="886">
        <v>0.1</v>
      </c>
      <c r="L380" s="886">
        <v>0</v>
      </c>
      <c r="M380" s="887">
        <v>1</v>
      </c>
      <c r="N380" s="885">
        <v>4.5999999999999996</v>
      </c>
      <c r="O380" s="886">
        <v>2.6</v>
      </c>
      <c r="P380" s="886">
        <v>0.6</v>
      </c>
      <c r="Q380" s="887">
        <v>4.9000000000000004</v>
      </c>
      <c r="R380" s="888">
        <v>0.03</v>
      </c>
      <c r="S380" s="889">
        <v>1.4999999999999999E-2</v>
      </c>
      <c r="T380" s="889">
        <v>1.0999999999999999E-2</v>
      </c>
      <c r="U380" s="890">
        <v>0.216</v>
      </c>
      <c r="V380" s="891">
        <v>0.1</v>
      </c>
      <c r="W380" s="892">
        <v>0.1</v>
      </c>
      <c r="X380" s="892">
        <v>0.10299999999999999</v>
      </c>
      <c r="Y380" s="893">
        <v>0.4</v>
      </c>
      <c r="Z380" s="891">
        <v>0</v>
      </c>
      <c r="AA380" s="892">
        <v>0</v>
      </c>
      <c r="AB380" s="892">
        <v>0</v>
      </c>
      <c r="AC380" s="893">
        <v>0</v>
      </c>
      <c r="AD380" s="891">
        <v>5.0000000000000001E-3</v>
      </c>
      <c r="AE380" s="892">
        <v>2E-3</v>
      </c>
      <c r="AF380" s="892">
        <v>2E-3</v>
      </c>
      <c r="AG380" s="893">
        <v>2.9000000000000001E-2</v>
      </c>
      <c r="AH380" s="788">
        <v>1387</v>
      </c>
      <c r="AI380" s="789">
        <v>977</v>
      </c>
      <c r="AJ380" s="790">
        <v>809</v>
      </c>
    </row>
    <row r="381" spans="1:36" ht="12.75" customHeight="1" x14ac:dyDescent="0.2">
      <c r="A381" s="1399" t="s">
        <v>1495</v>
      </c>
      <c r="B381" s="1400" t="s">
        <v>464</v>
      </c>
      <c r="C381" s="1401" t="s">
        <v>36</v>
      </c>
      <c r="D381" s="1402" t="s">
        <v>271</v>
      </c>
      <c r="E381" s="1403" t="s">
        <v>962</v>
      </c>
      <c r="F381" s="885">
        <v>2.1</v>
      </c>
      <c r="G381" s="886">
        <v>1.3</v>
      </c>
      <c r="H381" s="886">
        <v>1.2</v>
      </c>
      <c r="I381" s="887">
        <v>25.5</v>
      </c>
      <c r="J381" s="885">
        <v>0.1</v>
      </c>
      <c r="K381" s="886">
        <v>0.1</v>
      </c>
      <c r="L381" s="886">
        <v>0</v>
      </c>
      <c r="M381" s="887">
        <v>0.3</v>
      </c>
      <c r="N381" s="885">
        <v>2.8</v>
      </c>
      <c r="O381" s="886">
        <v>2</v>
      </c>
      <c r="P381" s="886">
        <v>0.7</v>
      </c>
      <c r="Q381" s="887">
        <v>7.3</v>
      </c>
      <c r="R381" s="888">
        <v>0.03</v>
      </c>
      <c r="S381" s="889">
        <v>1.4999999999999999E-2</v>
      </c>
      <c r="T381" s="889">
        <v>1.0999999999999999E-2</v>
      </c>
      <c r="U381" s="890">
        <v>0.216</v>
      </c>
      <c r="V381" s="891">
        <v>0.1</v>
      </c>
      <c r="W381" s="892">
        <v>0.1</v>
      </c>
      <c r="X381" s="892">
        <v>0.10299999999999999</v>
      </c>
      <c r="Y381" s="893">
        <v>0.4</v>
      </c>
      <c r="Z381" s="891">
        <v>0</v>
      </c>
      <c r="AA381" s="892">
        <v>0</v>
      </c>
      <c r="AB381" s="892">
        <v>0</v>
      </c>
      <c r="AC381" s="893">
        <v>0</v>
      </c>
      <c r="AD381" s="891">
        <v>5.0000000000000001E-3</v>
      </c>
      <c r="AE381" s="892">
        <v>2E-3</v>
      </c>
      <c r="AF381" s="892">
        <v>2E-3</v>
      </c>
      <c r="AG381" s="893">
        <v>2.9000000000000001E-2</v>
      </c>
      <c r="AH381" s="788">
        <v>1760</v>
      </c>
      <c r="AI381" s="789">
        <v>1144</v>
      </c>
      <c r="AJ381" s="790">
        <v>760</v>
      </c>
    </row>
    <row r="382" spans="1:36" ht="12.75" customHeight="1" x14ac:dyDescent="0.2">
      <c r="A382" s="1399" t="s">
        <v>274</v>
      </c>
      <c r="B382" s="1400" t="s">
        <v>464</v>
      </c>
      <c r="C382" s="1401" t="s">
        <v>94</v>
      </c>
      <c r="D382" s="1402" t="s">
        <v>255</v>
      </c>
      <c r="E382" s="1403" t="s">
        <v>1496</v>
      </c>
      <c r="F382" s="885">
        <v>7</v>
      </c>
      <c r="G382" s="886">
        <v>3.2</v>
      </c>
      <c r="H382" s="886">
        <v>1.7</v>
      </c>
      <c r="I382" s="887">
        <v>33.5</v>
      </c>
      <c r="J382" s="885">
        <v>0</v>
      </c>
      <c r="K382" s="886">
        <v>0</v>
      </c>
      <c r="L382" s="886">
        <v>0</v>
      </c>
      <c r="M382" s="887">
        <v>0.2</v>
      </c>
      <c r="N382" s="885">
        <v>11.7</v>
      </c>
      <c r="O382" s="886">
        <v>6.7</v>
      </c>
      <c r="P382" s="886">
        <v>4.2</v>
      </c>
      <c r="Q382" s="887">
        <v>56</v>
      </c>
      <c r="R382" s="888">
        <v>2.7E-2</v>
      </c>
      <c r="S382" s="889">
        <v>0.02</v>
      </c>
      <c r="T382" s="889">
        <v>1.6E-2</v>
      </c>
      <c r="U382" s="890">
        <v>0.13100000000000001</v>
      </c>
      <c r="V382" s="891">
        <v>1.7999999999999999E-2</v>
      </c>
      <c r="W382" s="892">
        <v>1.7999999999999999E-2</v>
      </c>
      <c r="X382" s="892">
        <v>1.9E-2</v>
      </c>
      <c r="Y382" s="893">
        <v>5.3999999999999999E-2</v>
      </c>
      <c r="Z382" s="891">
        <v>4.9000000000000002E-2</v>
      </c>
      <c r="AA382" s="892">
        <v>6.7000000000000004E-2</v>
      </c>
      <c r="AB382" s="892">
        <v>5.8000000000000003E-2</v>
      </c>
      <c r="AC382" s="893">
        <v>0.14699999999999999</v>
      </c>
      <c r="AD382" s="891">
        <v>1.2999999999999999E-2</v>
      </c>
      <c r="AE382" s="892">
        <v>7.0000000000000001E-3</v>
      </c>
      <c r="AF382" s="892">
        <v>5.0000000000000001E-3</v>
      </c>
      <c r="AG382" s="893">
        <v>6.0999999999999999E-2</v>
      </c>
      <c r="AH382" s="788">
        <v>1526</v>
      </c>
      <c r="AI382" s="789">
        <v>1013</v>
      </c>
      <c r="AJ382" s="790">
        <v>826</v>
      </c>
    </row>
    <row r="383" spans="1:36" ht="12.75" customHeight="1" x14ac:dyDescent="0.2">
      <c r="A383" s="1399" t="s">
        <v>277</v>
      </c>
      <c r="B383" s="1400" t="s">
        <v>464</v>
      </c>
      <c r="C383" s="1401" t="s">
        <v>94</v>
      </c>
      <c r="D383" s="1402" t="s">
        <v>267</v>
      </c>
      <c r="E383" s="1403" t="s">
        <v>1496</v>
      </c>
      <c r="F383" s="885">
        <v>5.6</v>
      </c>
      <c r="G383" s="886">
        <v>2.1</v>
      </c>
      <c r="H383" s="886">
        <v>2</v>
      </c>
      <c r="I383" s="887">
        <v>50.8</v>
      </c>
      <c r="J383" s="885">
        <v>0</v>
      </c>
      <c r="K383" s="886">
        <v>0</v>
      </c>
      <c r="L383" s="886">
        <v>0</v>
      </c>
      <c r="M383" s="887">
        <v>0.2</v>
      </c>
      <c r="N383" s="885">
        <v>9.3000000000000007</v>
      </c>
      <c r="O383" s="886">
        <v>6</v>
      </c>
      <c r="P383" s="886">
        <v>4.9000000000000004</v>
      </c>
      <c r="Q383" s="887">
        <v>52.1</v>
      </c>
      <c r="R383" s="888">
        <v>4.2999999999999997E-2</v>
      </c>
      <c r="S383" s="889">
        <v>5.2999999999999999E-2</v>
      </c>
      <c r="T383" s="889">
        <v>5.7000000000000002E-2</v>
      </c>
      <c r="U383" s="890">
        <v>0.20599999999999999</v>
      </c>
      <c r="V383" s="891">
        <v>1.7999999999999999E-2</v>
      </c>
      <c r="W383" s="892">
        <v>1.7999999999999999E-2</v>
      </c>
      <c r="X383" s="892">
        <v>1.9E-2</v>
      </c>
      <c r="Y383" s="893">
        <v>5.3999999999999999E-2</v>
      </c>
      <c r="Z383" s="891">
        <v>4.9000000000000002E-2</v>
      </c>
      <c r="AA383" s="892">
        <v>6.7000000000000004E-2</v>
      </c>
      <c r="AB383" s="892">
        <v>5.8000000000000003E-2</v>
      </c>
      <c r="AC383" s="893">
        <v>0.14699999999999999</v>
      </c>
      <c r="AD383" s="891">
        <v>1.7999999999999999E-2</v>
      </c>
      <c r="AE383" s="892">
        <v>1.2999999999999999E-2</v>
      </c>
      <c r="AF383" s="892">
        <v>1.0999999999999999E-2</v>
      </c>
      <c r="AG383" s="893">
        <v>8.6999999999999994E-2</v>
      </c>
      <c r="AH383" s="788">
        <v>1794</v>
      </c>
      <c r="AI383" s="789">
        <v>1188</v>
      </c>
      <c r="AJ383" s="790">
        <v>889</v>
      </c>
    </row>
    <row r="384" spans="1:36" ht="12.75" customHeight="1" x14ac:dyDescent="0.2">
      <c r="A384" s="1399" t="s">
        <v>1497</v>
      </c>
      <c r="B384" s="1400" t="s">
        <v>464</v>
      </c>
      <c r="C384" s="1401" t="s">
        <v>94</v>
      </c>
      <c r="D384" s="1402" t="s">
        <v>1451</v>
      </c>
      <c r="E384" s="1403" t="s">
        <v>1498</v>
      </c>
      <c r="F384" s="885">
        <v>2.8</v>
      </c>
      <c r="G384" s="886">
        <v>1.4</v>
      </c>
      <c r="H384" s="886">
        <v>1.2</v>
      </c>
      <c r="I384" s="887">
        <v>26.5</v>
      </c>
      <c r="J384" s="885">
        <v>0.6</v>
      </c>
      <c r="K384" s="886">
        <v>0.3</v>
      </c>
      <c r="L384" s="886">
        <v>0.2</v>
      </c>
      <c r="M384" s="887">
        <v>2.8</v>
      </c>
      <c r="N384" s="885">
        <v>6.3</v>
      </c>
      <c r="O384" s="886">
        <v>3.4</v>
      </c>
      <c r="P384" s="886">
        <v>3.5</v>
      </c>
      <c r="Q384" s="887">
        <v>47.5</v>
      </c>
      <c r="R384" s="888">
        <v>0.03</v>
      </c>
      <c r="S384" s="889">
        <v>2.3E-2</v>
      </c>
      <c r="T384" s="889">
        <v>1.7000000000000001E-2</v>
      </c>
      <c r="U384" s="890">
        <v>0.14199999999999999</v>
      </c>
      <c r="V384" s="891">
        <v>3.0000000000000001E-3</v>
      </c>
      <c r="W384" s="892">
        <v>3.0000000000000001E-3</v>
      </c>
      <c r="X384" s="892">
        <v>3.0000000000000001E-3</v>
      </c>
      <c r="Y384" s="893">
        <v>8.9999999999999993E-3</v>
      </c>
      <c r="Z384" s="891">
        <v>4.9000000000000002E-2</v>
      </c>
      <c r="AA384" s="892">
        <v>6.7000000000000004E-2</v>
      </c>
      <c r="AB384" s="892">
        <v>5.8000000000000003E-2</v>
      </c>
      <c r="AC384" s="893">
        <v>0.14699999999999999</v>
      </c>
      <c r="AD384" s="891">
        <v>1.2999999999999999E-2</v>
      </c>
      <c r="AE384" s="892">
        <v>8.0000000000000002E-3</v>
      </c>
      <c r="AF384" s="892">
        <v>5.0000000000000001E-3</v>
      </c>
      <c r="AG384" s="893">
        <v>6.5000000000000002E-2</v>
      </c>
      <c r="AH384" s="788">
        <v>1629</v>
      </c>
      <c r="AI384" s="789">
        <v>1006</v>
      </c>
      <c r="AJ384" s="790">
        <v>789</v>
      </c>
    </row>
    <row r="385" spans="1:43" ht="12.75" customHeight="1" x14ac:dyDescent="0.2">
      <c r="A385" s="1399" t="s">
        <v>1499</v>
      </c>
      <c r="B385" s="1400" t="s">
        <v>464</v>
      </c>
      <c r="C385" s="1401" t="s">
        <v>94</v>
      </c>
      <c r="D385" s="1402" t="s">
        <v>1483</v>
      </c>
      <c r="E385" s="1403" t="s">
        <v>1498</v>
      </c>
      <c r="F385" s="885">
        <v>2.9</v>
      </c>
      <c r="G385" s="886">
        <v>1.6</v>
      </c>
      <c r="H385" s="886">
        <v>1.5</v>
      </c>
      <c r="I385" s="887">
        <v>23.4</v>
      </c>
      <c r="J385" s="885">
        <v>0.5</v>
      </c>
      <c r="K385" s="886">
        <v>0.3</v>
      </c>
      <c r="L385" s="886">
        <v>0.2</v>
      </c>
      <c r="M385" s="887">
        <v>2.6</v>
      </c>
      <c r="N385" s="885">
        <v>7.3</v>
      </c>
      <c r="O385" s="886">
        <v>4.3</v>
      </c>
      <c r="P385" s="886">
        <v>5.2</v>
      </c>
      <c r="Q385" s="887">
        <v>39.9</v>
      </c>
      <c r="R385" s="888">
        <v>0.106</v>
      </c>
      <c r="S385" s="889">
        <v>7.8E-2</v>
      </c>
      <c r="T385" s="889">
        <v>6.0999999999999999E-2</v>
      </c>
      <c r="U385" s="890">
        <v>0.50700000000000001</v>
      </c>
      <c r="V385" s="891">
        <v>3.0000000000000001E-3</v>
      </c>
      <c r="W385" s="892">
        <v>3.0000000000000001E-3</v>
      </c>
      <c r="X385" s="892">
        <v>3.0000000000000001E-3</v>
      </c>
      <c r="Y385" s="893">
        <v>8.9999999999999993E-3</v>
      </c>
      <c r="Z385" s="891">
        <v>4.9000000000000002E-2</v>
      </c>
      <c r="AA385" s="892">
        <v>6.7000000000000004E-2</v>
      </c>
      <c r="AB385" s="892">
        <v>5.8000000000000003E-2</v>
      </c>
      <c r="AC385" s="893">
        <v>0.14699999999999999</v>
      </c>
      <c r="AD385" s="891">
        <v>2.3E-2</v>
      </c>
      <c r="AE385" s="892">
        <v>1.6E-2</v>
      </c>
      <c r="AF385" s="892">
        <v>1.2E-2</v>
      </c>
      <c r="AG385" s="893">
        <v>0.111</v>
      </c>
      <c r="AH385" s="788">
        <v>1785</v>
      </c>
      <c r="AI385" s="789">
        <v>1173</v>
      </c>
      <c r="AJ385" s="790">
        <v>846</v>
      </c>
    </row>
    <row r="386" spans="1:43" ht="12.75" customHeight="1" x14ac:dyDescent="0.2">
      <c r="A386" s="1399" t="s">
        <v>275</v>
      </c>
      <c r="B386" s="1400" t="s">
        <v>464</v>
      </c>
      <c r="C386" s="1401" t="s">
        <v>94</v>
      </c>
      <c r="D386" s="1402" t="s">
        <v>257</v>
      </c>
      <c r="E386" s="1403" t="s">
        <v>1498</v>
      </c>
      <c r="F386" s="885">
        <v>3</v>
      </c>
      <c r="G386" s="886">
        <v>1.8</v>
      </c>
      <c r="H386" s="886">
        <v>0.4</v>
      </c>
      <c r="I386" s="887">
        <v>9</v>
      </c>
      <c r="J386" s="885">
        <v>0.8</v>
      </c>
      <c r="K386" s="886">
        <v>0.5</v>
      </c>
      <c r="L386" s="886">
        <v>0.7</v>
      </c>
      <c r="M386" s="887">
        <v>2.4</v>
      </c>
      <c r="N386" s="885">
        <v>10.3</v>
      </c>
      <c r="O386" s="886">
        <v>5.8</v>
      </c>
      <c r="P386" s="886">
        <v>4</v>
      </c>
      <c r="Q386" s="887">
        <v>49.6</v>
      </c>
      <c r="R386" s="888">
        <v>2.5000000000000001E-2</v>
      </c>
      <c r="S386" s="889">
        <v>1.6E-2</v>
      </c>
      <c r="T386" s="889">
        <v>1.2999999999999999E-2</v>
      </c>
      <c r="U386" s="890">
        <v>0.122</v>
      </c>
      <c r="V386" s="891">
        <v>1.7999999999999999E-2</v>
      </c>
      <c r="W386" s="892">
        <v>1.7999999999999999E-2</v>
      </c>
      <c r="X386" s="892">
        <v>1.9E-2</v>
      </c>
      <c r="Y386" s="893">
        <v>5.3999999999999999E-2</v>
      </c>
      <c r="Z386" s="891">
        <v>4.9000000000000002E-2</v>
      </c>
      <c r="AA386" s="892">
        <v>6.7000000000000004E-2</v>
      </c>
      <c r="AB386" s="892">
        <v>5.8000000000000003E-2</v>
      </c>
      <c r="AC386" s="893">
        <v>0.14699999999999999</v>
      </c>
      <c r="AD386" s="891">
        <v>1.2E-2</v>
      </c>
      <c r="AE386" s="892">
        <v>6.0000000000000001E-3</v>
      </c>
      <c r="AF386" s="892">
        <v>4.0000000000000001E-3</v>
      </c>
      <c r="AG386" s="893">
        <v>5.8000000000000003E-2</v>
      </c>
      <c r="AH386" s="788">
        <v>1628</v>
      </c>
      <c r="AI386" s="789">
        <v>1043</v>
      </c>
      <c r="AJ386" s="790">
        <v>830</v>
      </c>
    </row>
    <row r="387" spans="1:43" ht="12.75" customHeight="1" x14ac:dyDescent="0.2">
      <c r="A387" s="1399" t="s">
        <v>278</v>
      </c>
      <c r="B387" s="1400" t="s">
        <v>464</v>
      </c>
      <c r="C387" s="1401" t="s">
        <v>94</v>
      </c>
      <c r="D387" s="1402" t="s">
        <v>269</v>
      </c>
      <c r="E387" s="1403" t="s">
        <v>1498</v>
      </c>
      <c r="F387" s="885">
        <v>3</v>
      </c>
      <c r="G387" s="886">
        <v>1.8</v>
      </c>
      <c r="H387" s="886">
        <v>0.4</v>
      </c>
      <c r="I387" s="887">
        <v>9</v>
      </c>
      <c r="J387" s="885">
        <v>0.8</v>
      </c>
      <c r="K387" s="886">
        <v>0.5</v>
      </c>
      <c r="L387" s="886">
        <v>0.7</v>
      </c>
      <c r="M387" s="887">
        <v>2.4</v>
      </c>
      <c r="N387" s="885">
        <v>4.5</v>
      </c>
      <c r="O387" s="886">
        <v>2.1</v>
      </c>
      <c r="P387" s="886">
        <v>1.9</v>
      </c>
      <c r="Q387" s="887">
        <v>25.7</v>
      </c>
      <c r="R387" s="888">
        <v>9.9000000000000005E-2</v>
      </c>
      <c r="S387" s="889">
        <v>5.3999999999999999E-2</v>
      </c>
      <c r="T387" s="889">
        <v>2.5000000000000001E-2</v>
      </c>
      <c r="U387" s="890">
        <v>0.47399999999999998</v>
      </c>
      <c r="V387" s="891">
        <v>1.7999999999999999E-2</v>
      </c>
      <c r="W387" s="892">
        <v>1.7999999999999999E-2</v>
      </c>
      <c r="X387" s="892">
        <v>1.9E-2</v>
      </c>
      <c r="Y387" s="893">
        <v>5.3999999999999999E-2</v>
      </c>
      <c r="Z387" s="891">
        <v>4.9000000000000002E-2</v>
      </c>
      <c r="AA387" s="892">
        <v>6.7000000000000004E-2</v>
      </c>
      <c r="AB387" s="892">
        <v>5.8000000000000003E-2</v>
      </c>
      <c r="AC387" s="893">
        <v>0.14699999999999999</v>
      </c>
      <c r="AD387" s="891">
        <v>2.4E-2</v>
      </c>
      <c r="AE387" s="892">
        <v>1.2E-2</v>
      </c>
      <c r="AF387" s="892">
        <v>7.0000000000000001E-3</v>
      </c>
      <c r="AG387" s="893">
        <v>0.114</v>
      </c>
      <c r="AH387" s="788">
        <v>2079</v>
      </c>
      <c r="AI387" s="789">
        <v>1267</v>
      </c>
      <c r="AJ387" s="790">
        <v>855</v>
      </c>
    </row>
    <row r="388" spans="1:43" ht="12.75" customHeight="1" x14ac:dyDescent="0.2">
      <c r="A388" s="1399" t="s">
        <v>1500</v>
      </c>
      <c r="B388" s="1400" t="s">
        <v>464</v>
      </c>
      <c r="C388" s="1401" t="s">
        <v>94</v>
      </c>
      <c r="D388" s="1402" t="s">
        <v>949</v>
      </c>
      <c r="E388" s="1403" t="s">
        <v>1207</v>
      </c>
      <c r="F388" s="876">
        <v>4.5999999999999996</v>
      </c>
      <c r="G388" s="877">
        <v>4.9000000000000004</v>
      </c>
      <c r="H388" s="877">
        <v>3.7</v>
      </c>
      <c r="I388" s="878">
        <v>4.5999999999999996</v>
      </c>
      <c r="J388" s="876">
        <v>6.4</v>
      </c>
      <c r="K388" s="877">
        <v>0.8</v>
      </c>
      <c r="L388" s="877">
        <v>0.7</v>
      </c>
      <c r="M388" s="878">
        <v>6.4</v>
      </c>
      <c r="N388" s="876">
        <v>22.3</v>
      </c>
      <c r="O388" s="877">
        <v>15</v>
      </c>
      <c r="P388" s="877">
        <v>12.8</v>
      </c>
      <c r="Q388" s="878">
        <v>35.6</v>
      </c>
      <c r="R388" s="879">
        <v>1.409</v>
      </c>
      <c r="S388" s="880">
        <v>0.82499999999999996</v>
      </c>
      <c r="T388" s="880">
        <v>0.63700000000000001</v>
      </c>
      <c r="U388" s="881">
        <v>2.536</v>
      </c>
      <c r="V388" s="879">
        <v>3.0000000000000001E-3</v>
      </c>
      <c r="W388" s="880">
        <v>3.0000000000000001E-3</v>
      </c>
      <c r="X388" s="880">
        <v>3.0000000000000001E-3</v>
      </c>
      <c r="Y388" s="881">
        <v>3.0000000000000001E-3</v>
      </c>
      <c r="Z388" s="879">
        <v>0</v>
      </c>
      <c r="AA388" s="880">
        <v>0</v>
      </c>
      <c r="AB388" s="880">
        <v>0</v>
      </c>
      <c r="AC388" s="881">
        <v>0</v>
      </c>
      <c r="AD388" s="879">
        <v>0.70399999999999996</v>
      </c>
      <c r="AE388" s="880">
        <v>0.41199999999999998</v>
      </c>
      <c r="AF388" s="880">
        <v>0.316</v>
      </c>
      <c r="AG388" s="881">
        <v>0.70399999999999996</v>
      </c>
      <c r="AH388" s="882">
        <v>1597</v>
      </c>
      <c r="AI388" s="883">
        <v>1073</v>
      </c>
      <c r="AJ388" s="884">
        <v>847</v>
      </c>
    </row>
    <row r="389" spans="1:43" ht="12.75" customHeight="1" x14ac:dyDescent="0.2">
      <c r="A389" s="1399" t="s">
        <v>1501</v>
      </c>
      <c r="B389" s="1400" t="s">
        <v>464</v>
      </c>
      <c r="C389" s="1401" t="s">
        <v>94</v>
      </c>
      <c r="D389" s="1402" t="s">
        <v>1099</v>
      </c>
      <c r="E389" s="1403" t="s">
        <v>974</v>
      </c>
      <c r="F389" s="885">
        <v>3</v>
      </c>
      <c r="G389" s="886">
        <v>2.2999999999999998</v>
      </c>
      <c r="H389" s="886">
        <v>1.7</v>
      </c>
      <c r="I389" s="887">
        <v>3</v>
      </c>
      <c r="J389" s="885">
        <v>1.3</v>
      </c>
      <c r="K389" s="886">
        <v>0.7</v>
      </c>
      <c r="L389" s="886">
        <v>0.5</v>
      </c>
      <c r="M389" s="887">
        <v>1.3</v>
      </c>
      <c r="N389" s="885">
        <v>14.3</v>
      </c>
      <c r="O389" s="886">
        <v>9.6999999999999993</v>
      </c>
      <c r="P389" s="886">
        <v>8.3000000000000007</v>
      </c>
      <c r="Q389" s="887">
        <v>22.9</v>
      </c>
      <c r="R389" s="888">
        <v>0.76300000000000001</v>
      </c>
      <c r="S389" s="889">
        <v>0.432</v>
      </c>
      <c r="T389" s="889">
        <v>0.32600000000000001</v>
      </c>
      <c r="U389" s="890">
        <v>1.3740000000000001</v>
      </c>
      <c r="V389" s="891">
        <v>3.0000000000000001E-3</v>
      </c>
      <c r="W389" s="892">
        <v>3.0000000000000001E-3</v>
      </c>
      <c r="X389" s="892">
        <v>3.0000000000000001E-3</v>
      </c>
      <c r="Y389" s="893">
        <v>3.0000000000000001E-3</v>
      </c>
      <c r="Z389" s="891">
        <v>0.02</v>
      </c>
      <c r="AA389" s="892">
        <v>1.7000000000000001E-2</v>
      </c>
      <c r="AB389" s="892">
        <v>1.0999999999999999E-2</v>
      </c>
      <c r="AC389" s="893">
        <v>0.02</v>
      </c>
      <c r="AD389" s="891">
        <v>0.496</v>
      </c>
      <c r="AE389" s="892">
        <v>0.28100000000000003</v>
      </c>
      <c r="AF389" s="892">
        <v>0.21</v>
      </c>
      <c r="AG389" s="893">
        <v>0.496</v>
      </c>
      <c r="AH389" s="788">
        <v>1764</v>
      </c>
      <c r="AI389" s="789">
        <v>1166</v>
      </c>
      <c r="AJ389" s="790">
        <v>920</v>
      </c>
    </row>
    <row r="390" spans="1:43" ht="12.75" customHeight="1" x14ac:dyDescent="0.2">
      <c r="A390" s="1399" t="s">
        <v>1502</v>
      </c>
      <c r="B390" s="1400" t="s">
        <v>464</v>
      </c>
      <c r="C390" s="1401" t="s">
        <v>94</v>
      </c>
      <c r="D390" s="1402" t="s">
        <v>1108</v>
      </c>
      <c r="E390" s="1403" t="s">
        <v>980</v>
      </c>
      <c r="F390" s="885">
        <v>2.2999999999999998</v>
      </c>
      <c r="G390" s="886">
        <v>1.8</v>
      </c>
      <c r="H390" s="886">
        <v>1.4</v>
      </c>
      <c r="I390" s="887">
        <v>2.2999999999999998</v>
      </c>
      <c r="J390" s="885">
        <v>0.8</v>
      </c>
      <c r="K390" s="886">
        <v>0.4</v>
      </c>
      <c r="L390" s="886">
        <v>0.3</v>
      </c>
      <c r="M390" s="887">
        <v>0.8</v>
      </c>
      <c r="N390" s="885">
        <v>14.8</v>
      </c>
      <c r="O390" s="886">
        <v>9.9</v>
      </c>
      <c r="P390" s="886">
        <v>8.4</v>
      </c>
      <c r="Q390" s="887">
        <v>23.6</v>
      </c>
      <c r="R390" s="888">
        <v>0.33700000000000002</v>
      </c>
      <c r="S390" s="889">
        <v>0.20200000000000001</v>
      </c>
      <c r="T390" s="889">
        <v>0.17299999999999999</v>
      </c>
      <c r="U390" s="890">
        <v>0.60599999999999998</v>
      </c>
      <c r="V390" s="891">
        <v>3.0000000000000001E-3</v>
      </c>
      <c r="W390" s="892">
        <v>3.0000000000000001E-3</v>
      </c>
      <c r="X390" s="892">
        <v>3.0000000000000001E-3</v>
      </c>
      <c r="Y390" s="893">
        <v>3.0000000000000001E-3</v>
      </c>
      <c r="Z390" s="891">
        <v>0.02</v>
      </c>
      <c r="AA390" s="892">
        <v>1.7000000000000001E-2</v>
      </c>
      <c r="AB390" s="892">
        <v>1.0999999999999999E-2</v>
      </c>
      <c r="AC390" s="893">
        <v>0.02</v>
      </c>
      <c r="AD390" s="891">
        <v>0.219</v>
      </c>
      <c r="AE390" s="892">
        <v>0.13200000000000001</v>
      </c>
      <c r="AF390" s="892">
        <v>0.112</v>
      </c>
      <c r="AG390" s="893">
        <v>0.219</v>
      </c>
      <c r="AH390" s="788">
        <v>1876</v>
      </c>
      <c r="AI390" s="789">
        <v>1276</v>
      </c>
      <c r="AJ390" s="790">
        <v>1007</v>
      </c>
    </row>
    <row r="391" spans="1:43" ht="12.75" customHeight="1" x14ac:dyDescent="0.2">
      <c r="A391" s="1399" t="s">
        <v>1503</v>
      </c>
      <c r="B391" s="1400" t="s">
        <v>464</v>
      </c>
      <c r="C391" s="1401" t="s">
        <v>94</v>
      </c>
      <c r="D391" s="1402" t="s">
        <v>1119</v>
      </c>
      <c r="E391" s="1403" t="s">
        <v>986</v>
      </c>
      <c r="F391" s="885">
        <v>2.4</v>
      </c>
      <c r="G391" s="886">
        <v>2.2000000000000002</v>
      </c>
      <c r="H391" s="886">
        <v>1.6</v>
      </c>
      <c r="I391" s="887">
        <v>2.4</v>
      </c>
      <c r="J391" s="885">
        <v>0.7</v>
      </c>
      <c r="K391" s="886">
        <v>0.4</v>
      </c>
      <c r="L391" s="886">
        <v>0.3</v>
      </c>
      <c r="M391" s="887">
        <v>0.7</v>
      </c>
      <c r="N391" s="885">
        <v>16.399999999999999</v>
      </c>
      <c r="O391" s="886">
        <v>9.5</v>
      </c>
      <c r="P391" s="886">
        <v>7.9</v>
      </c>
      <c r="Q391" s="887">
        <v>29.4</v>
      </c>
      <c r="R391" s="888">
        <v>0.30199999999999999</v>
      </c>
      <c r="S391" s="889">
        <v>0.16800000000000001</v>
      </c>
      <c r="T391" s="889">
        <v>0.13</v>
      </c>
      <c r="U391" s="890">
        <v>0.54400000000000004</v>
      </c>
      <c r="V391" s="891">
        <v>3.0000000000000001E-3</v>
      </c>
      <c r="W391" s="892">
        <v>3.0000000000000001E-3</v>
      </c>
      <c r="X391" s="892">
        <v>3.0000000000000001E-3</v>
      </c>
      <c r="Y391" s="893">
        <v>3.0000000000000001E-3</v>
      </c>
      <c r="Z391" s="891">
        <v>1.0999999999999999E-2</v>
      </c>
      <c r="AA391" s="892">
        <v>0.01</v>
      </c>
      <c r="AB391" s="892">
        <v>7.0000000000000001E-3</v>
      </c>
      <c r="AC391" s="893">
        <v>1.0999999999999999E-2</v>
      </c>
      <c r="AD391" s="891">
        <v>0.21199999999999999</v>
      </c>
      <c r="AE391" s="892">
        <v>0.11700000000000001</v>
      </c>
      <c r="AF391" s="892">
        <v>0.09</v>
      </c>
      <c r="AG391" s="893">
        <v>0.21199999999999999</v>
      </c>
      <c r="AH391" s="788">
        <v>1815</v>
      </c>
      <c r="AI391" s="789">
        <v>1129</v>
      </c>
      <c r="AJ391" s="790">
        <v>902</v>
      </c>
    </row>
    <row r="392" spans="1:43" ht="12.75" customHeight="1" x14ac:dyDescent="0.2">
      <c r="A392" s="1399" t="s">
        <v>1504</v>
      </c>
      <c r="B392" s="1400" t="s">
        <v>464</v>
      </c>
      <c r="C392" s="1401" t="s">
        <v>94</v>
      </c>
      <c r="D392" s="1402" t="s">
        <v>1136</v>
      </c>
      <c r="E392" s="1403" t="s">
        <v>992</v>
      </c>
      <c r="F392" s="885">
        <v>9.4</v>
      </c>
      <c r="G392" s="886">
        <v>3.6</v>
      </c>
      <c r="H392" s="886">
        <v>1.7</v>
      </c>
      <c r="I392" s="887">
        <v>18.899999999999999</v>
      </c>
      <c r="J392" s="885">
        <v>0.2</v>
      </c>
      <c r="K392" s="886">
        <v>0.1</v>
      </c>
      <c r="L392" s="886">
        <v>0</v>
      </c>
      <c r="M392" s="887">
        <v>0.3</v>
      </c>
      <c r="N392" s="885">
        <v>14.5</v>
      </c>
      <c r="O392" s="886">
        <v>7.6</v>
      </c>
      <c r="P392" s="886">
        <v>7.7</v>
      </c>
      <c r="Q392" s="887">
        <v>46.3</v>
      </c>
      <c r="R392" s="888">
        <v>5.8999999999999997E-2</v>
      </c>
      <c r="S392" s="889">
        <v>0.03</v>
      </c>
      <c r="T392" s="889">
        <v>2.1999999999999999E-2</v>
      </c>
      <c r="U392" s="890">
        <v>0.21299999999999999</v>
      </c>
      <c r="V392" s="891">
        <v>3.0000000000000001E-3</v>
      </c>
      <c r="W392" s="892">
        <v>3.0000000000000001E-3</v>
      </c>
      <c r="X392" s="892">
        <v>3.0000000000000001E-3</v>
      </c>
      <c r="Y392" s="893">
        <v>6.0000000000000001E-3</v>
      </c>
      <c r="Z392" s="891">
        <v>1.9E-2</v>
      </c>
      <c r="AA392" s="892">
        <v>2.3E-2</v>
      </c>
      <c r="AB392" s="892">
        <v>0.02</v>
      </c>
      <c r="AC392" s="893">
        <v>3.7999999999999999E-2</v>
      </c>
      <c r="AD392" s="891">
        <v>4.3999999999999997E-2</v>
      </c>
      <c r="AE392" s="892">
        <v>2.1999999999999999E-2</v>
      </c>
      <c r="AF392" s="892">
        <v>1.6E-2</v>
      </c>
      <c r="AG392" s="893">
        <v>0.14199999999999999</v>
      </c>
      <c r="AH392" s="788">
        <v>1880</v>
      </c>
      <c r="AI392" s="789">
        <v>1089</v>
      </c>
      <c r="AJ392" s="790">
        <v>885</v>
      </c>
    </row>
    <row r="393" spans="1:43" ht="12.75" customHeight="1" x14ac:dyDescent="0.2">
      <c r="A393" s="1399" t="s">
        <v>276</v>
      </c>
      <c r="B393" s="1400" t="s">
        <v>464</v>
      </c>
      <c r="C393" s="1401" t="s">
        <v>94</v>
      </c>
      <c r="D393" s="1402" t="s">
        <v>259</v>
      </c>
      <c r="E393" s="1403" t="s">
        <v>962</v>
      </c>
      <c r="F393" s="885">
        <v>0.5</v>
      </c>
      <c r="G393" s="886">
        <v>0.2</v>
      </c>
      <c r="H393" s="886">
        <v>0.1</v>
      </c>
      <c r="I393" s="887">
        <v>2</v>
      </c>
      <c r="J393" s="885">
        <v>0.9</v>
      </c>
      <c r="K393" s="886">
        <v>0.4</v>
      </c>
      <c r="L393" s="886">
        <v>0.7</v>
      </c>
      <c r="M393" s="887">
        <v>3.6</v>
      </c>
      <c r="N393" s="885">
        <v>5</v>
      </c>
      <c r="O393" s="886">
        <v>2.9</v>
      </c>
      <c r="P393" s="886">
        <v>1.8</v>
      </c>
      <c r="Q393" s="887">
        <v>23.7</v>
      </c>
      <c r="R393" s="888">
        <v>0.03</v>
      </c>
      <c r="S393" s="889">
        <v>1.4999999999999999E-2</v>
      </c>
      <c r="T393" s="889">
        <v>1.0999999999999999E-2</v>
      </c>
      <c r="U393" s="890">
        <v>0.216</v>
      </c>
      <c r="V393" s="891">
        <v>0.08</v>
      </c>
      <c r="W393" s="892">
        <v>0.1</v>
      </c>
      <c r="X393" s="892">
        <v>8.3000000000000004E-2</v>
      </c>
      <c r="Y393" s="893">
        <v>0.32</v>
      </c>
      <c r="Z393" s="891">
        <v>6.0999999999999999E-2</v>
      </c>
      <c r="AA393" s="892">
        <v>6.4000000000000001E-2</v>
      </c>
      <c r="AB393" s="892">
        <v>0.05</v>
      </c>
      <c r="AC393" s="893">
        <v>0.24399999999999999</v>
      </c>
      <c r="AD393" s="891">
        <v>5.0000000000000001E-3</v>
      </c>
      <c r="AE393" s="892">
        <v>2E-3</v>
      </c>
      <c r="AF393" s="892">
        <v>2E-3</v>
      </c>
      <c r="AG393" s="893">
        <v>2.9000000000000001E-2</v>
      </c>
      <c r="AH393" s="788">
        <v>1413</v>
      </c>
      <c r="AI393" s="789">
        <v>993</v>
      </c>
      <c r="AJ393" s="790">
        <v>823</v>
      </c>
    </row>
    <row r="394" spans="1:43" ht="12.75" customHeight="1" x14ac:dyDescent="0.2">
      <c r="A394" s="1399" t="s">
        <v>279</v>
      </c>
      <c r="B394" s="1400" t="s">
        <v>464</v>
      </c>
      <c r="C394" s="1401" t="s">
        <v>94</v>
      </c>
      <c r="D394" s="1402" t="s">
        <v>271</v>
      </c>
      <c r="E394" s="1403" t="s">
        <v>962</v>
      </c>
      <c r="F394" s="885">
        <v>0.5</v>
      </c>
      <c r="G394" s="886">
        <v>0.2</v>
      </c>
      <c r="H394" s="886">
        <v>0.1</v>
      </c>
      <c r="I394" s="887">
        <v>2</v>
      </c>
      <c r="J394" s="885">
        <v>0.9</v>
      </c>
      <c r="K394" s="886">
        <v>0.4</v>
      </c>
      <c r="L394" s="886">
        <v>0.7</v>
      </c>
      <c r="M394" s="887">
        <v>3.6</v>
      </c>
      <c r="N394" s="885">
        <v>3.8</v>
      </c>
      <c r="O394" s="886">
        <v>2.6</v>
      </c>
      <c r="P394" s="886">
        <v>1.3</v>
      </c>
      <c r="Q394" s="887">
        <v>17.899999999999999</v>
      </c>
      <c r="R394" s="888">
        <v>0.03</v>
      </c>
      <c r="S394" s="889">
        <v>1.4999999999999999E-2</v>
      </c>
      <c r="T394" s="889">
        <v>1.0999999999999999E-2</v>
      </c>
      <c r="U394" s="890">
        <v>0.216</v>
      </c>
      <c r="V394" s="891">
        <v>0.08</v>
      </c>
      <c r="W394" s="892">
        <v>0.1</v>
      </c>
      <c r="X394" s="892">
        <v>8.3000000000000004E-2</v>
      </c>
      <c r="Y394" s="893">
        <v>0.32</v>
      </c>
      <c r="Z394" s="891">
        <v>6.0999999999999999E-2</v>
      </c>
      <c r="AA394" s="892">
        <v>6.4000000000000001E-2</v>
      </c>
      <c r="AB394" s="892">
        <v>0.05</v>
      </c>
      <c r="AC394" s="893">
        <v>0.24399999999999999</v>
      </c>
      <c r="AD394" s="891">
        <v>5.0000000000000001E-3</v>
      </c>
      <c r="AE394" s="892">
        <v>2E-3</v>
      </c>
      <c r="AF394" s="892">
        <v>2E-3</v>
      </c>
      <c r="AG394" s="893">
        <v>2.9000000000000001E-2</v>
      </c>
      <c r="AH394" s="788">
        <v>1845</v>
      </c>
      <c r="AI394" s="789">
        <v>1197</v>
      </c>
      <c r="AJ394" s="790">
        <v>795</v>
      </c>
    </row>
    <row r="395" spans="1:43" ht="12.75" customHeight="1" x14ac:dyDescent="0.2">
      <c r="A395" s="1399" t="s">
        <v>1505</v>
      </c>
      <c r="B395" s="1400" t="s">
        <v>464</v>
      </c>
      <c r="C395" s="1401" t="s">
        <v>1204</v>
      </c>
      <c r="D395" s="1402" t="s">
        <v>1474</v>
      </c>
      <c r="E395" s="1403" t="s">
        <v>324</v>
      </c>
      <c r="F395" s="885">
        <v>0</v>
      </c>
      <c r="G395" s="886">
        <v>0</v>
      </c>
      <c r="H395" s="886">
        <v>0</v>
      </c>
      <c r="I395" s="887">
        <v>0</v>
      </c>
      <c r="J395" s="885">
        <v>0</v>
      </c>
      <c r="K395" s="886">
        <v>0</v>
      </c>
      <c r="L395" s="886">
        <v>0</v>
      </c>
      <c r="M395" s="887">
        <v>0</v>
      </c>
      <c r="N395" s="885">
        <v>0</v>
      </c>
      <c r="O395" s="886">
        <v>0</v>
      </c>
      <c r="P395" s="886">
        <v>0</v>
      </c>
      <c r="Q395" s="887">
        <v>0</v>
      </c>
      <c r="R395" s="888">
        <v>0</v>
      </c>
      <c r="S395" s="889">
        <v>0</v>
      </c>
      <c r="T395" s="889">
        <v>0</v>
      </c>
      <c r="U395" s="890">
        <v>0</v>
      </c>
      <c r="V395" s="891">
        <v>0</v>
      </c>
      <c r="W395" s="892">
        <v>0</v>
      </c>
      <c r="X395" s="892">
        <v>0</v>
      </c>
      <c r="Y395" s="893">
        <v>0</v>
      </c>
      <c r="Z395" s="891">
        <v>0</v>
      </c>
      <c r="AA395" s="892">
        <v>0</v>
      </c>
      <c r="AB395" s="892">
        <v>0</v>
      </c>
      <c r="AC395" s="893">
        <v>0</v>
      </c>
      <c r="AD395" s="891">
        <v>0</v>
      </c>
      <c r="AE395" s="892">
        <v>0</v>
      </c>
      <c r="AF395" s="892">
        <v>0</v>
      </c>
      <c r="AG395" s="893">
        <v>0</v>
      </c>
      <c r="AH395" s="788">
        <v>0</v>
      </c>
      <c r="AI395" s="789">
        <v>0</v>
      </c>
      <c r="AJ395" s="790">
        <v>0</v>
      </c>
    </row>
    <row r="396" spans="1:43" ht="12.75" customHeight="1" x14ac:dyDescent="0.2">
      <c r="A396" s="1399" t="s">
        <v>1506</v>
      </c>
      <c r="B396" s="1400" t="s">
        <v>464</v>
      </c>
      <c r="C396" s="1401" t="s">
        <v>1204</v>
      </c>
      <c r="D396" s="1402" t="s">
        <v>1491</v>
      </c>
      <c r="E396" s="1403" t="s">
        <v>324</v>
      </c>
      <c r="F396" s="885">
        <v>0</v>
      </c>
      <c r="G396" s="886">
        <v>0</v>
      </c>
      <c r="H396" s="886">
        <v>0</v>
      </c>
      <c r="I396" s="887">
        <v>0</v>
      </c>
      <c r="J396" s="885">
        <v>0</v>
      </c>
      <c r="K396" s="886">
        <v>0</v>
      </c>
      <c r="L396" s="886">
        <v>0</v>
      </c>
      <c r="M396" s="887">
        <v>0</v>
      </c>
      <c r="N396" s="885">
        <v>0</v>
      </c>
      <c r="O396" s="886">
        <v>0</v>
      </c>
      <c r="P396" s="886">
        <v>0</v>
      </c>
      <c r="Q396" s="887">
        <v>0</v>
      </c>
      <c r="R396" s="888">
        <v>0</v>
      </c>
      <c r="S396" s="889">
        <v>0</v>
      </c>
      <c r="T396" s="889">
        <v>0</v>
      </c>
      <c r="U396" s="890">
        <v>0</v>
      </c>
      <c r="V396" s="891">
        <v>0</v>
      </c>
      <c r="W396" s="892">
        <v>0</v>
      </c>
      <c r="X396" s="892">
        <v>0</v>
      </c>
      <c r="Y396" s="893">
        <v>0</v>
      </c>
      <c r="Z396" s="891">
        <v>0</v>
      </c>
      <c r="AA396" s="892">
        <v>0</v>
      </c>
      <c r="AB396" s="892">
        <v>0</v>
      </c>
      <c r="AC396" s="893">
        <v>0</v>
      </c>
      <c r="AD396" s="891">
        <v>0</v>
      </c>
      <c r="AE396" s="892">
        <v>0</v>
      </c>
      <c r="AF396" s="892">
        <v>0</v>
      </c>
      <c r="AG396" s="893">
        <v>0</v>
      </c>
      <c r="AH396" s="788">
        <v>0</v>
      </c>
      <c r="AI396" s="789">
        <v>0</v>
      </c>
      <c r="AJ396" s="790">
        <v>0</v>
      </c>
    </row>
    <row r="397" spans="1:43" ht="12.75" customHeight="1" x14ac:dyDescent="0.2">
      <c r="A397" s="1399" t="s">
        <v>1507</v>
      </c>
      <c r="B397" s="1400" t="s">
        <v>464</v>
      </c>
      <c r="C397" s="1401" t="s">
        <v>1204</v>
      </c>
      <c r="D397" s="1402" t="s">
        <v>1474</v>
      </c>
      <c r="E397" s="1403" t="s">
        <v>324</v>
      </c>
      <c r="F397" s="885">
        <v>0</v>
      </c>
      <c r="G397" s="886">
        <v>0</v>
      </c>
      <c r="H397" s="886">
        <v>0</v>
      </c>
      <c r="I397" s="887">
        <v>0</v>
      </c>
      <c r="J397" s="885">
        <v>0</v>
      </c>
      <c r="K397" s="886">
        <v>0</v>
      </c>
      <c r="L397" s="886">
        <v>0</v>
      </c>
      <c r="M397" s="887">
        <v>0</v>
      </c>
      <c r="N397" s="885">
        <v>0</v>
      </c>
      <c r="O397" s="886">
        <v>0</v>
      </c>
      <c r="P397" s="886">
        <v>0</v>
      </c>
      <c r="Q397" s="887">
        <v>0</v>
      </c>
      <c r="R397" s="888">
        <v>0</v>
      </c>
      <c r="S397" s="889">
        <v>0</v>
      </c>
      <c r="T397" s="889">
        <v>0</v>
      </c>
      <c r="U397" s="890">
        <v>0</v>
      </c>
      <c r="V397" s="891">
        <v>0</v>
      </c>
      <c r="W397" s="892">
        <v>0</v>
      </c>
      <c r="X397" s="892">
        <v>0</v>
      </c>
      <c r="Y397" s="893">
        <v>0</v>
      </c>
      <c r="Z397" s="891">
        <v>0</v>
      </c>
      <c r="AA397" s="892">
        <v>0</v>
      </c>
      <c r="AB397" s="892">
        <v>0</v>
      </c>
      <c r="AC397" s="893">
        <v>0</v>
      </c>
      <c r="AD397" s="891">
        <v>0</v>
      </c>
      <c r="AE397" s="892">
        <v>0</v>
      </c>
      <c r="AF397" s="892">
        <v>0</v>
      </c>
      <c r="AG397" s="893">
        <v>0</v>
      </c>
      <c r="AH397" s="788">
        <v>0</v>
      </c>
      <c r="AI397" s="789">
        <v>0</v>
      </c>
      <c r="AJ397" s="790">
        <v>0</v>
      </c>
    </row>
    <row r="398" spans="1:43" ht="12.75" customHeight="1" x14ac:dyDescent="0.2">
      <c r="A398" s="1399" t="s">
        <v>1508</v>
      </c>
      <c r="B398" s="1400" t="s">
        <v>464</v>
      </c>
      <c r="C398" s="1401" t="s">
        <v>1204</v>
      </c>
      <c r="D398" s="1402" t="s">
        <v>1491</v>
      </c>
      <c r="E398" s="1403" t="s">
        <v>324</v>
      </c>
      <c r="F398" s="1404">
        <v>0</v>
      </c>
      <c r="G398" s="1405">
        <v>0</v>
      </c>
      <c r="H398" s="1405">
        <v>0</v>
      </c>
      <c r="I398" s="1406">
        <v>0</v>
      </c>
      <c r="J398" s="1404">
        <v>0</v>
      </c>
      <c r="K398" s="1405">
        <v>0</v>
      </c>
      <c r="L398" s="1405">
        <v>0</v>
      </c>
      <c r="M398" s="1406">
        <v>0</v>
      </c>
      <c r="N398" s="1404">
        <v>0</v>
      </c>
      <c r="O398" s="1405">
        <v>0</v>
      </c>
      <c r="P398" s="1405">
        <v>0</v>
      </c>
      <c r="Q398" s="1406">
        <v>0</v>
      </c>
      <c r="R398" s="1407">
        <v>0</v>
      </c>
      <c r="S398" s="1408">
        <v>0</v>
      </c>
      <c r="T398" s="1408">
        <v>0</v>
      </c>
      <c r="U398" s="1409">
        <v>0</v>
      </c>
      <c r="V398" s="1410">
        <v>0</v>
      </c>
      <c r="W398" s="1411">
        <v>0</v>
      </c>
      <c r="X398" s="1411">
        <v>0</v>
      </c>
      <c r="Y398" s="1412">
        <v>0</v>
      </c>
      <c r="Z398" s="1410">
        <v>0</v>
      </c>
      <c r="AA398" s="1411">
        <v>0</v>
      </c>
      <c r="AB398" s="1411">
        <v>0</v>
      </c>
      <c r="AC398" s="1412">
        <v>0</v>
      </c>
      <c r="AD398" s="1410">
        <v>0</v>
      </c>
      <c r="AE398" s="1411">
        <v>0</v>
      </c>
      <c r="AF398" s="1411">
        <v>0</v>
      </c>
      <c r="AG398" s="1412">
        <v>0</v>
      </c>
      <c r="AH398" s="1413">
        <v>0</v>
      </c>
      <c r="AI398" s="1414">
        <v>0</v>
      </c>
      <c r="AJ398" s="1415">
        <v>0</v>
      </c>
    </row>
    <row r="399" spans="1:43" x14ac:dyDescent="0.2">
      <c r="A399" s="1399" t="s">
        <v>1509</v>
      </c>
      <c r="B399" s="1400" t="s">
        <v>464</v>
      </c>
      <c r="C399" s="1401" t="s">
        <v>34</v>
      </c>
      <c r="D399" s="1402" t="s">
        <v>1009</v>
      </c>
      <c r="E399" s="1403" t="s">
        <v>1207</v>
      </c>
      <c r="F399" s="1404">
        <v>2.2000000000000002</v>
      </c>
      <c r="G399" s="1405">
        <v>1.6</v>
      </c>
      <c r="H399" s="1405">
        <v>1.5</v>
      </c>
      <c r="I399" s="1406">
        <v>2.2000000000000002</v>
      </c>
      <c r="J399" s="1404">
        <v>2.5</v>
      </c>
      <c r="K399" s="1405">
        <v>0.4</v>
      </c>
      <c r="L399" s="1405">
        <v>0.4</v>
      </c>
      <c r="M399" s="1406">
        <v>2.5</v>
      </c>
      <c r="N399" s="1404">
        <v>6.3</v>
      </c>
      <c r="O399" s="1405">
        <v>9.6999999999999993</v>
      </c>
      <c r="P399" s="1405">
        <v>14.3</v>
      </c>
      <c r="Q399" s="1406">
        <v>10.1</v>
      </c>
      <c r="R399" s="1407">
        <v>9.7000000000000003E-2</v>
      </c>
      <c r="S399" s="1408">
        <v>0.1</v>
      </c>
      <c r="T399" s="1408">
        <v>0.104</v>
      </c>
      <c r="U399" s="1409">
        <v>0.18099999999999999</v>
      </c>
      <c r="V399" s="1410">
        <v>3.0000000000000001E-3</v>
      </c>
      <c r="W399" s="1411">
        <v>3.0000000000000001E-3</v>
      </c>
      <c r="X399" s="1411">
        <v>3.0000000000000001E-3</v>
      </c>
      <c r="Y399" s="1412">
        <v>3.0000000000000001E-3</v>
      </c>
      <c r="Z399" s="1410">
        <v>0</v>
      </c>
      <c r="AA399" s="1411">
        <v>0</v>
      </c>
      <c r="AB399" s="1411">
        <v>0</v>
      </c>
      <c r="AC399" s="1412">
        <v>0</v>
      </c>
      <c r="AD399" s="1410">
        <v>1.9E-2</v>
      </c>
      <c r="AE399" s="1411">
        <v>0.02</v>
      </c>
      <c r="AF399" s="1411">
        <v>2.1000000000000001E-2</v>
      </c>
      <c r="AG399" s="1412">
        <v>1.9E-2</v>
      </c>
      <c r="AH399" s="1413">
        <v>1502</v>
      </c>
      <c r="AI399" s="1414">
        <v>1001</v>
      </c>
      <c r="AJ399" s="1415">
        <v>1108</v>
      </c>
    </row>
    <row r="400" spans="1:43" x14ac:dyDescent="0.2">
      <c r="A400" s="1416" t="s">
        <v>1510</v>
      </c>
      <c r="B400" s="1417" t="s">
        <v>468</v>
      </c>
      <c r="C400" s="1418" t="s">
        <v>22</v>
      </c>
      <c r="D400" s="1419" t="s">
        <v>1044</v>
      </c>
      <c r="E400" s="1420" t="s">
        <v>1511</v>
      </c>
      <c r="F400" s="1404">
        <v>14.5</v>
      </c>
      <c r="G400" s="1405">
        <v>14.4</v>
      </c>
      <c r="H400" s="1405"/>
      <c r="I400" s="1406"/>
      <c r="J400" s="1404">
        <v>13.9</v>
      </c>
      <c r="K400" s="1405">
        <v>13.9</v>
      </c>
      <c r="L400" s="1405"/>
      <c r="M400" s="1406"/>
      <c r="N400" s="1404">
        <v>0.1</v>
      </c>
      <c r="O400" s="1405">
        <v>0.1</v>
      </c>
      <c r="P400" s="1405"/>
      <c r="Q400" s="1406"/>
      <c r="R400" s="1407">
        <v>0.2</v>
      </c>
      <c r="S400" s="1408">
        <v>0.2</v>
      </c>
      <c r="T400" s="1408"/>
      <c r="U400" s="1409"/>
      <c r="V400" s="1410">
        <v>1E-3</v>
      </c>
      <c r="W400" s="1411">
        <v>1E-3</v>
      </c>
      <c r="X400" s="1411"/>
      <c r="Y400" s="1412"/>
      <c r="Z400" s="1410">
        <v>1E-3</v>
      </c>
      <c r="AA400" s="1411">
        <v>1E-3</v>
      </c>
      <c r="AB400" s="1411"/>
      <c r="AC400" s="1412"/>
      <c r="AD400" s="1410">
        <v>0.02</v>
      </c>
      <c r="AE400" s="1411">
        <v>0.02</v>
      </c>
      <c r="AF400" s="1411"/>
      <c r="AG400" s="1412"/>
      <c r="AH400" s="1413">
        <v>127</v>
      </c>
      <c r="AI400" s="1414">
        <v>133</v>
      </c>
      <c r="AJ400" s="1415"/>
      <c r="AK400" s="1410"/>
      <c r="AL400" s="1411"/>
      <c r="AM400" s="1411"/>
      <c r="AN400" s="1412"/>
      <c r="AO400" s="1413"/>
      <c r="AP400" s="1414"/>
      <c r="AQ400" s="1415"/>
    </row>
    <row r="401" spans="1:43" x14ac:dyDescent="0.2">
      <c r="A401" s="1416" t="s">
        <v>1512</v>
      </c>
      <c r="B401" s="1417" t="s">
        <v>468</v>
      </c>
      <c r="C401" s="1418" t="s">
        <v>22</v>
      </c>
      <c r="D401" s="1419" t="s">
        <v>973</v>
      </c>
      <c r="E401" s="1420" t="s">
        <v>1513</v>
      </c>
      <c r="F401" s="1404">
        <v>7.4</v>
      </c>
      <c r="G401" s="1405">
        <v>7.4</v>
      </c>
      <c r="H401" s="1405"/>
      <c r="I401" s="1406"/>
      <c r="J401" s="1404">
        <v>4.8</v>
      </c>
      <c r="K401" s="1405">
        <v>3.6</v>
      </c>
      <c r="L401" s="1405"/>
      <c r="M401" s="1406"/>
      <c r="N401" s="1404">
        <v>0.1</v>
      </c>
      <c r="O401" s="1405">
        <v>0.1</v>
      </c>
      <c r="P401" s="1405"/>
      <c r="Q401" s="1406"/>
      <c r="R401" s="1407">
        <v>8.2000000000000003E-2</v>
      </c>
      <c r="S401" s="1408">
        <v>8.5000000000000006E-2</v>
      </c>
      <c r="T401" s="1408"/>
      <c r="U401" s="1409"/>
      <c r="V401" s="1410">
        <v>1E-3</v>
      </c>
      <c r="W401" s="1411">
        <v>1E-3</v>
      </c>
      <c r="X401" s="1411"/>
      <c r="Y401" s="1412"/>
      <c r="Z401" s="1410">
        <v>1E-3</v>
      </c>
      <c r="AA401" s="1411">
        <v>1E-3</v>
      </c>
      <c r="AB401" s="1411"/>
      <c r="AC401" s="1412"/>
      <c r="AD401" s="1410">
        <v>8.0000000000000002E-3</v>
      </c>
      <c r="AE401" s="1411">
        <v>8.9999999999999993E-3</v>
      </c>
      <c r="AF401" s="1411"/>
      <c r="AG401" s="1412"/>
      <c r="AH401" s="1413">
        <v>86</v>
      </c>
      <c r="AI401" s="1414">
        <v>90</v>
      </c>
      <c r="AJ401" s="1415"/>
      <c r="AK401" s="1410"/>
      <c r="AL401" s="1411"/>
      <c r="AM401" s="1411"/>
      <c r="AN401" s="1412"/>
      <c r="AO401" s="1413"/>
      <c r="AP401" s="1414"/>
      <c r="AQ401" s="1415"/>
    </row>
    <row r="402" spans="1:43" x14ac:dyDescent="0.2">
      <c r="A402" s="1416" t="s">
        <v>1514</v>
      </c>
      <c r="B402" s="1417" t="s">
        <v>468</v>
      </c>
      <c r="C402" s="1418" t="s">
        <v>22</v>
      </c>
      <c r="D402" s="1419" t="s">
        <v>1515</v>
      </c>
      <c r="E402" s="1420" t="s">
        <v>1516</v>
      </c>
      <c r="F402" s="1404">
        <v>8</v>
      </c>
      <c r="G402" s="1405">
        <v>8.1</v>
      </c>
      <c r="H402" s="1405"/>
      <c r="I402" s="1406"/>
      <c r="J402" s="1404">
        <v>6</v>
      </c>
      <c r="K402" s="1405">
        <v>4.8</v>
      </c>
      <c r="L402" s="1405"/>
      <c r="M402" s="1406"/>
      <c r="N402" s="1404">
        <v>0.1</v>
      </c>
      <c r="O402" s="1405">
        <v>0.1</v>
      </c>
      <c r="P402" s="1405"/>
      <c r="Q402" s="1406"/>
      <c r="R402" s="1407">
        <v>0.153</v>
      </c>
      <c r="S402" s="1408">
        <v>0.13</v>
      </c>
      <c r="T402" s="1408"/>
      <c r="U402" s="1409"/>
      <c r="V402" s="1410">
        <v>1E-3</v>
      </c>
      <c r="W402" s="1411">
        <v>1E-3</v>
      </c>
      <c r="X402" s="1411"/>
      <c r="Y402" s="1412"/>
      <c r="Z402" s="1410">
        <v>1E-3</v>
      </c>
      <c r="AA402" s="1411">
        <v>1E-3</v>
      </c>
      <c r="AB402" s="1411"/>
      <c r="AC402" s="1412"/>
      <c r="AD402" s="1410">
        <v>1.4999999999999999E-2</v>
      </c>
      <c r="AE402" s="1411">
        <v>1.2999999999999999E-2</v>
      </c>
      <c r="AF402" s="1411"/>
      <c r="AG402" s="1412"/>
      <c r="AH402" s="1413">
        <v>77</v>
      </c>
      <c r="AI402" s="1414">
        <v>77</v>
      </c>
      <c r="AJ402" s="1415"/>
      <c r="AK402" s="1410"/>
      <c r="AL402" s="1411"/>
      <c r="AM402" s="1411"/>
      <c r="AN402" s="1412"/>
      <c r="AO402" s="1413"/>
      <c r="AP402" s="1414"/>
      <c r="AQ402" s="1415"/>
    </row>
    <row r="403" spans="1:43" x14ac:dyDescent="0.2">
      <c r="A403" s="1416" t="s">
        <v>1517</v>
      </c>
      <c r="B403" s="1417" t="s">
        <v>468</v>
      </c>
      <c r="C403" s="1418" t="s">
        <v>22</v>
      </c>
      <c r="D403" s="1419" t="s">
        <v>1518</v>
      </c>
      <c r="E403" s="1420" t="s">
        <v>1516</v>
      </c>
      <c r="F403" s="1404">
        <v>11.6</v>
      </c>
      <c r="G403" s="1405">
        <v>10.8</v>
      </c>
      <c r="H403" s="1405"/>
      <c r="I403" s="1406"/>
      <c r="J403" s="1404">
        <v>1.3</v>
      </c>
      <c r="K403" s="1405">
        <v>1</v>
      </c>
      <c r="L403" s="1405"/>
      <c r="M403" s="1406"/>
      <c r="N403" s="1404">
        <v>0.1</v>
      </c>
      <c r="O403" s="1405">
        <v>0.1</v>
      </c>
      <c r="P403" s="1405"/>
      <c r="Q403" s="1406"/>
      <c r="R403" s="1407">
        <v>7.0000000000000001E-3</v>
      </c>
      <c r="S403" s="1408">
        <v>5.0000000000000001E-3</v>
      </c>
      <c r="T403" s="1408"/>
      <c r="U403" s="1409"/>
      <c r="V403" s="1410">
        <v>1E-3</v>
      </c>
      <c r="W403" s="1411">
        <v>1E-3</v>
      </c>
      <c r="X403" s="1411"/>
      <c r="Y403" s="1412"/>
      <c r="Z403" s="1410">
        <v>1E-3</v>
      </c>
      <c r="AA403" s="1411">
        <v>1E-3</v>
      </c>
      <c r="AB403" s="1411"/>
      <c r="AC403" s="1412"/>
      <c r="AD403" s="1410">
        <v>1E-3</v>
      </c>
      <c r="AE403" s="1411">
        <v>1E-3</v>
      </c>
      <c r="AF403" s="1411"/>
      <c r="AG403" s="1412"/>
      <c r="AH403" s="1413">
        <v>62</v>
      </c>
      <c r="AI403" s="1414">
        <v>64</v>
      </c>
      <c r="AJ403" s="1415"/>
      <c r="AK403" s="1410"/>
      <c r="AL403" s="1411"/>
      <c r="AM403" s="1411"/>
      <c r="AN403" s="1412"/>
      <c r="AO403" s="1413"/>
      <c r="AP403" s="1414"/>
      <c r="AQ403" s="1415"/>
    </row>
    <row r="404" spans="1:43" x14ac:dyDescent="0.2">
      <c r="A404" s="1416" t="s">
        <v>1519</v>
      </c>
      <c r="B404" s="1417" t="s">
        <v>468</v>
      </c>
      <c r="C404" s="1418" t="s">
        <v>22</v>
      </c>
      <c r="D404" s="1419" t="s">
        <v>991</v>
      </c>
      <c r="E404" s="1420" t="s">
        <v>1520</v>
      </c>
      <c r="F404" s="1404">
        <v>2.2000000000000002</v>
      </c>
      <c r="G404" s="1405">
        <v>2</v>
      </c>
      <c r="H404" s="1405"/>
      <c r="I404" s="1406"/>
      <c r="J404" s="1404">
        <v>0.5</v>
      </c>
      <c r="K404" s="1405">
        <v>0.4</v>
      </c>
      <c r="L404" s="1405"/>
      <c r="M404" s="1406"/>
      <c r="N404" s="1404">
        <v>0</v>
      </c>
      <c r="O404" s="1405">
        <v>0</v>
      </c>
      <c r="P404" s="1405"/>
      <c r="Q404" s="1406"/>
      <c r="R404" s="1407">
        <v>2E-3</v>
      </c>
      <c r="S404" s="1408">
        <v>1E-3</v>
      </c>
      <c r="T404" s="1408"/>
      <c r="U404" s="1409"/>
      <c r="V404" s="1410">
        <v>1E-3</v>
      </c>
      <c r="W404" s="1411">
        <v>1E-3</v>
      </c>
      <c r="X404" s="1411"/>
      <c r="Y404" s="1412"/>
      <c r="Z404" s="1410">
        <v>1E-3</v>
      </c>
      <c r="AA404" s="1411">
        <v>1E-3</v>
      </c>
      <c r="AB404" s="1411"/>
      <c r="AC404" s="1412"/>
      <c r="AD404" s="1410">
        <v>0</v>
      </c>
      <c r="AE404" s="1411">
        <v>0</v>
      </c>
      <c r="AF404" s="1411"/>
      <c r="AG404" s="1412"/>
      <c r="AH404" s="1413">
        <v>46</v>
      </c>
      <c r="AI404" s="1414">
        <v>46</v>
      </c>
      <c r="AJ404" s="1415"/>
      <c r="AK404" s="1410"/>
      <c r="AL404" s="1411"/>
      <c r="AM404" s="1411"/>
      <c r="AN404" s="1412"/>
      <c r="AO404" s="1413"/>
      <c r="AP404" s="1414"/>
      <c r="AQ404" s="1415"/>
    </row>
    <row r="405" spans="1:43" x14ac:dyDescent="0.2">
      <c r="A405" s="1416" t="s">
        <v>1521</v>
      </c>
      <c r="B405" s="1417" t="s">
        <v>468</v>
      </c>
      <c r="C405" s="1418" t="s">
        <v>22</v>
      </c>
      <c r="D405" s="1419" t="s">
        <v>953</v>
      </c>
      <c r="E405" s="1420" t="s">
        <v>1188</v>
      </c>
      <c r="F405" s="1404">
        <v>1.4</v>
      </c>
      <c r="G405" s="1405">
        <v>1</v>
      </c>
      <c r="H405" s="1405"/>
      <c r="I405" s="1406"/>
      <c r="J405" s="1404">
        <v>0.3</v>
      </c>
      <c r="K405" s="1405">
        <v>0.2</v>
      </c>
      <c r="L405" s="1405"/>
      <c r="M405" s="1406"/>
      <c r="N405" s="1404">
        <v>0</v>
      </c>
      <c r="O405" s="1405">
        <v>0</v>
      </c>
      <c r="P405" s="1405"/>
      <c r="Q405" s="1406"/>
      <c r="R405" s="1407">
        <v>3.0000000000000001E-3</v>
      </c>
      <c r="S405" s="1408">
        <v>3.0000000000000001E-3</v>
      </c>
      <c r="T405" s="1408"/>
      <c r="U405" s="1409"/>
      <c r="V405" s="1410">
        <v>1E-3</v>
      </c>
      <c r="W405" s="1411">
        <v>1E-3</v>
      </c>
      <c r="X405" s="1411"/>
      <c r="Y405" s="1412"/>
      <c r="Z405" s="1410">
        <v>1E-3</v>
      </c>
      <c r="AA405" s="1411">
        <v>1E-3</v>
      </c>
      <c r="AB405" s="1411"/>
      <c r="AC405" s="1412"/>
      <c r="AD405" s="1410">
        <v>0</v>
      </c>
      <c r="AE405" s="1411">
        <v>0</v>
      </c>
      <c r="AF405" s="1411"/>
      <c r="AG405" s="1412"/>
      <c r="AH405" s="1413">
        <v>51</v>
      </c>
      <c r="AI405" s="1414">
        <v>51</v>
      </c>
      <c r="AJ405" s="1415"/>
      <c r="AK405" s="1410"/>
      <c r="AL405" s="1411"/>
      <c r="AM405" s="1411"/>
      <c r="AN405" s="1412"/>
      <c r="AO405" s="1413"/>
      <c r="AP405" s="1414"/>
      <c r="AQ405" s="1415"/>
    </row>
    <row r="406" spans="1:43" x14ac:dyDescent="0.2">
      <c r="A406" s="1416" t="s">
        <v>1522</v>
      </c>
      <c r="B406" s="1417" t="s">
        <v>468</v>
      </c>
      <c r="C406" s="1418" t="s">
        <v>1004</v>
      </c>
      <c r="D406" s="1419" t="s">
        <v>420</v>
      </c>
      <c r="E406" s="1420" t="s">
        <v>324</v>
      </c>
      <c r="F406" s="1404">
        <v>0</v>
      </c>
      <c r="G406" s="1405">
        <v>0</v>
      </c>
      <c r="H406" s="1405"/>
      <c r="I406" s="1406"/>
      <c r="J406" s="1404">
        <v>0</v>
      </c>
      <c r="K406" s="1405">
        <v>0</v>
      </c>
      <c r="L406" s="1405"/>
      <c r="M406" s="1406"/>
      <c r="N406" s="1404">
        <v>0</v>
      </c>
      <c r="O406" s="1405">
        <v>0</v>
      </c>
      <c r="P406" s="1405"/>
      <c r="Q406" s="1406"/>
      <c r="R406" s="1407">
        <v>0</v>
      </c>
      <c r="S406" s="1408">
        <v>0</v>
      </c>
      <c r="T406" s="1408"/>
      <c r="U406" s="1409"/>
      <c r="V406" s="1410">
        <v>0</v>
      </c>
      <c r="W406" s="1411">
        <v>0</v>
      </c>
      <c r="X406" s="1411"/>
      <c r="Y406" s="1412"/>
      <c r="Z406" s="1410">
        <v>0</v>
      </c>
      <c r="AA406" s="1411">
        <v>0</v>
      </c>
      <c r="AB406" s="1411"/>
      <c r="AC406" s="1412"/>
      <c r="AD406" s="1410">
        <v>0</v>
      </c>
      <c r="AE406" s="1411">
        <v>0</v>
      </c>
      <c r="AF406" s="1411"/>
      <c r="AG406" s="1412"/>
      <c r="AH406" s="1413">
        <v>0</v>
      </c>
      <c r="AI406" s="1414">
        <v>0</v>
      </c>
      <c r="AJ406" s="1415"/>
      <c r="AK406" s="1410"/>
      <c r="AL406" s="1411"/>
      <c r="AM406" s="1411"/>
      <c r="AN406" s="1412"/>
      <c r="AO406" s="1413"/>
      <c r="AP406" s="1414"/>
      <c r="AQ406" s="1415"/>
    </row>
    <row r="407" spans="1:43" x14ac:dyDescent="0.2">
      <c r="A407" s="1421" t="s">
        <v>1523</v>
      </c>
      <c r="B407" s="1422" t="s">
        <v>1524</v>
      </c>
      <c r="C407" s="1423" t="s">
        <v>1004</v>
      </c>
      <c r="D407" s="1424" t="s">
        <v>420</v>
      </c>
      <c r="E407" s="1425" t="s">
        <v>324</v>
      </c>
      <c r="F407" s="1404">
        <v>0</v>
      </c>
      <c r="G407" s="1405">
        <v>0</v>
      </c>
      <c r="H407" s="1405"/>
      <c r="I407" s="1406"/>
      <c r="J407" s="1404">
        <v>0</v>
      </c>
      <c r="K407" s="1405">
        <v>0</v>
      </c>
      <c r="L407" s="1405"/>
      <c r="M407" s="1406"/>
      <c r="N407" s="1404">
        <v>0</v>
      </c>
      <c r="O407" s="1405">
        <v>0</v>
      </c>
      <c r="P407" s="1405"/>
      <c r="Q407" s="1406"/>
      <c r="R407" s="1407">
        <v>0</v>
      </c>
      <c r="S407" s="1408">
        <v>0</v>
      </c>
      <c r="T407" s="1408"/>
      <c r="U407" s="1409"/>
      <c r="V407" s="1410">
        <v>0</v>
      </c>
      <c r="W407" s="1411">
        <v>0</v>
      </c>
      <c r="X407" s="1411"/>
      <c r="Y407" s="1412"/>
      <c r="Z407" s="1410">
        <v>0</v>
      </c>
      <c r="AA407" s="1411">
        <v>0</v>
      </c>
      <c r="AB407" s="1411"/>
      <c r="AC407" s="1412"/>
      <c r="AD407" s="1410">
        <v>0</v>
      </c>
      <c r="AE407" s="1411">
        <v>0</v>
      </c>
      <c r="AF407" s="1411"/>
      <c r="AG407" s="1412"/>
      <c r="AH407" s="1413">
        <v>0</v>
      </c>
      <c r="AI407" s="1414">
        <v>0</v>
      </c>
      <c r="AJ407" s="1415"/>
      <c r="AK407" s="1410"/>
      <c r="AL407" s="1411"/>
      <c r="AM407" s="1411"/>
      <c r="AN407" s="1412"/>
      <c r="AO407" s="1413"/>
      <c r="AP407" s="1414"/>
      <c r="AQ407" s="1415"/>
    </row>
    <row r="408" spans="1:43" x14ac:dyDescent="0.2">
      <c r="A408" s="1426" t="s">
        <v>1525</v>
      </c>
      <c r="B408" s="1427" t="s">
        <v>1526</v>
      </c>
      <c r="C408" s="1428" t="s">
        <v>22</v>
      </c>
      <c r="D408" s="1429" t="s">
        <v>1044</v>
      </c>
      <c r="E408" s="1430" t="s">
        <v>1511</v>
      </c>
      <c r="F408" s="1404">
        <v>14.5</v>
      </c>
      <c r="G408" s="1405">
        <v>14.4</v>
      </c>
      <c r="H408" s="1405"/>
      <c r="I408" s="1406"/>
      <c r="J408" s="1404">
        <v>13.9</v>
      </c>
      <c r="K408" s="1405">
        <v>13.9</v>
      </c>
      <c r="L408" s="1405"/>
      <c r="M408" s="1406"/>
      <c r="N408" s="1404">
        <v>0.1</v>
      </c>
      <c r="O408" s="1405">
        <v>0.1</v>
      </c>
      <c r="P408" s="1405"/>
      <c r="Q408" s="1406"/>
      <c r="R408" s="1407">
        <v>0.2</v>
      </c>
      <c r="S408" s="1408">
        <v>0.2</v>
      </c>
      <c r="T408" s="1408"/>
      <c r="U408" s="1409"/>
      <c r="V408" s="1410">
        <v>1E-3</v>
      </c>
      <c r="W408" s="1411">
        <v>1E-3</v>
      </c>
      <c r="X408" s="1411"/>
      <c r="Y408" s="1412"/>
      <c r="Z408" s="1410">
        <v>1E-3</v>
      </c>
      <c r="AA408" s="1411">
        <v>1E-3</v>
      </c>
      <c r="AB408" s="1411"/>
      <c r="AC408" s="1412"/>
      <c r="AD408" s="1410">
        <v>0.02</v>
      </c>
      <c r="AE408" s="1411">
        <v>0.02</v>
      </c>
      <c r="AF408" s="1411"/>
      <c r="AG408" s="1412"/>
      <c r="AH408" s="1413">
        <v>127</v>
      </c>
      <c r="AI408" s="1414">
        <v>133</v>
      </c>
      <c r="AJ408" s="1415"/>
      <c r="AK408" s="1410"/>
      <c r="AL408" s="1411"/>
      <c r="AM408" s="1411"/>
      <c r="AN408" s="1412"/>
      <c r="AO408" s="1413"/>
      <c r="AP408" s="1414"/>
      <c r="AQ408" s="1415"/>
    </row>
    <row r="409" spans="1:43" x14ac:dyDescent="0.2">
      <c r="A409" s="1426" t="s">
        <v>1527</v>
      </c>
      <c r="B409" s="1427" t="s">
        <v>1526</v>
      </c>
      <c r="C409" s="1428" t="s">
        <v>22</v>
      </c>
      <c r="D409" s="1429" t="s">
        <v>973</v>
      </c>
      <c r="E409" s="1430" t="s">
        <v>1513</v>
      </c>
      <c r="F409" s="1404">
        <v>7.4</v>
      </c>
      <c r="G409" s="1405">
        <v>7.4</v>
      </c>
      <c r="H409" s="1405"/>
      <c r="I409" s="1406"/>
      <c r="J409" s="1404">
        <v>4.8</v>
      </c>
      <c r="K409" s="1405">
        <v>3.6</v>
      </c>
      <c r="L409" s="1405"/>
      <c r="M409" s="1406"/>
      <c r="N409" s="1404">
        <v>0.1</v>
      </c>
      <c r="O409" s="1405">
        <v>0.1</v>
      </c>
      <c r="P409" s="1405"/>
      <c r="Q409" s="1406"/>
      <c r="R409" s="1407">
        <v>8.2000000000000003E-2</v>
      </c>
      <c r="S409" s="1408">
        <v>8.5000000000000006E-2</v>
      </c>
      <c r="T409" s="1408"/>
      <c r="U409" s="1409"/>
      <c r="V409" s="1410">
        <v>1E-3</v>
      </c>
      <c r="W409" s="1411">
        <v>1E-3</v>
      </c>
      <c r="X409" s="1411"/>
      <c r="Y409" s="1412"/>
      <c r="Z409" s="1410">
        <v>1E-3</v>
      </c>
      <c r="AA409" s="1411">
        <v>1E-3</v>
      </c>
      <c r="AB409" s="1411"/>
      <c r="AC409" s="1412"/>
      <c r="AD409" s="1410">
        <v>8.0000000000000002E-3</v>
      </c>
      <c r="AE409" s="1411">
        <v>8.9999999999999993E-3</v>
      </c>
      <c r="AF409" s="1411"/>
      <c r="AG409" s="1412"/>
      <c r="AH409" s="1413">
        <v>86</v>
      </c>
      <c r="AI409" s="1414">
        <v>90</v>
      </c>
      <c r="AJ409" s="1415"/>
      <c r="AK409" s="1410"/>
      <c r="AL409" s="1411"/>
      <c r="AM409" s="1411"/>
      <c r="AN409" s="1412"/>
      <c r="AO409" s="1413"/>
      <c r="AP409" s="1414"/>
      <c r="AQ409" s="1415"/>
    </row>
    <row r="410" spans="1:43" x14ac:dyDescent="0.2">
      <c r="A410" s="1426" t="s">
        <v>1528</v>
      </c>
      <c r="B410" s="1427" t="s">
        <v>1526</v>
      </c>
      <c r="C410" s="1428" t="s">
        <v>22</v>
      </c>
      <c r="D410" s="1429" t="s">
        <v>1515</v>
      </c>
      <c r="E410" s="1430" t="s">
        <v>1516</v>
      </c>
      <c r="F410" s="1404">
        <v>8</v>
      </c>
      <c r="G410" s="1405">
        <v>8.1</v>
      </c>
      <c r="H410" s="1405"/>
      <c r="I410" s="1406"/>
      <c r="J410" s="1404">
        <v>6</v>
      </c>
      <c r="K410" s="1405">
        <v>4.8</v>
      </c>
      <c r="L410" s="1405"/>
      <c r="M410" s="1406"/>
      <c r="N410" s="1404">
        <v>0.1</v>
      </c>
      <c r="O410" s="1405">
        <v>0.1</v>
      </c>
      <c r="P410" s="1405"/>
      <c r="Q410" s="1406"/>
      <c r="R410" s="1407">
        <v>0.153</v>
      </c>
      <c r="S410" s="1408">
        <v>0.13</v>
      </c>
      <c r="T410" s="1408"/>
      <c r="U410" s="1409"/>
      <c r="V410" s="1410">
        <v>1E-3</v>
      </c>
      <c r="W410" s="1411">
        <v>1E-3</v>
      </c>
      <c r="X410" s="1411"/>
      <c r="Y410" s="1412"/>
      <c r="Z410" s="1410">
        <v>1E-3</v>
      </c>
      <c r="AA410" s="1411">
        <v>1E-3</v>
      </c>
      <c r="AB410" s="1411"/>
      <c r="AC410" s="1412"/>
      <c r="AD410" s="1410">
        <v>1.4999999999999999E-2</v>
      </c>
      <c r="AE410" s="1411">
        <v>1.2999999999999999E-2</v>
      </c>
      <c r="AF410" s="1411"/>
      <c r="AG410" s="1412"/>
      <c r="AH410" s="1413">
        <v>77</v>
      </c>
      <c r="AI410" s="1414">
        <v>77</v>
      </c>
      <c r="AJ410" s="1415"/>
      <c r="AK410" s="1410"/>
      <c r="AL410" s="1411"/>
      <c r="AM410" s="1411"/>
      <c r="AN410" s="1412"/>
      <c r="AO410" s="1413"/>
      <c r="AP410" s="1414"/>
      <c r="AQ410" s="1415"/>
    </row>
    <row r="411" spans="1:43" x14ac:dyDescent="0.2">
      <c r="A411" s="1426" t="s">
        <v>1529</v>
      </c>
      <c r="B411" s="1427" t="s">
        <v>1526</v>
      </c>
      <c r="C411" s="1428" t="s">
        <v>22</v>
      </c>
      <c r="D411" s="1429" t="s">
        <v>1518</v>
      </c>
      <c r="E411" s="1430" t="s">
        <v>1516</v>
      </c>
      <c r="F411" s="1404">
        <v>11.6</v>
      </c>
      <c r="G411" s="1405">
        <v>10.8</v>
      </c>
      <c r="H411" s="1405"/>
      <c r="I411" s="1406"/>
      <c r="J411" s="1404">
        <v>1.3</v>
      </c>
      <c r="K411" s="1405">
        <v>1</v>
      </c>
      <c r="L411" s="1405"/>
      <c r="M411" s="1406"/>
      <c r="N411" s="1404">
        <v>0.1</v>
      </c>
      <c r="O411" s="1405">
        <v>0.1</v>
      </c>
      <c r="P411" s="1405"/>
      <c r="Q411" s="1406"/>
      <c r="R411" s="1407">
        <v>7.0000000000000001E-3</v>
      </c>
      <c r="S411" s="1408">
        <v>5.0000000000000001E-3</v>
      </c>
      <c r="T411" s="1408"/>
      <c r="U411" s="1409"/>
      <c r="V411" s="1410">
        <v>1E-3</v>
      </c>
      <c r="W411" s="1411">
        <v>1E-3</v>
      </c>
      <c r="X411" s="1411"/>
      <c r="Y411" s="1412"/>
      <c r="Z411" s="1410">
        <v>1E-3</v>
      </c>
      <c r="AA411" s="1411">
        <v>1E-3</v>
      </c>
      <c r="AB411" s="1411"/>
      <c r="AC411" s="1412"/>
      <c r="AD411" s="1410">
        <v>1E-3</v>
      </c>
      <c r="AE411" s="1411">
        <v>1E-3</v>
      </c>
      <c r="AF411" s="1411"/>
      <c r="AG411" s="1412"/>
      <c r="AH411" s="1413">
        <v>62</v>
      </c>
      <c r="AI411" s="1414">
        <v>64</v>
      </c>
      <c r="AJ411" s="1415"/>
      <c r="AK411" s="1410"/>
      <c r="AL411" s="1411"/>
      <c r="AM411" s="1411"/>
      <c r="AN411" s="1412"/>
      <c r="AO411" s="1413"/>
      <c r="AP411" s="1414"/>
      <c r="AQ411" s="1415"/>
    </row>
    <row r="412" spans="1:43" x14ac:dyDescent="0.2">
      <c r="A412" s="1426" t="s">
        <v>1530</v>
      </c>
      <c r="B412" s="1427" t="s">
        <v>1526</v>
      </c>
      <c r="C412" s="1428" t="s">
        <v>22</v>
      </c>
      <c r="D412" s="1429" t="s">
        <v>991</v>
      </c>
      <c r="E412" s="1430" t="s">
        <v>1520</v>
      </c>
      <c r="F412" s="1404">
        <v>2.4</v>
      </c>
      <c r="G412" s="1405">
        <v>2</v>
      </c>
      <c r="H412" s="1405"/>
      <c r="I412" s="1406"/>
      <c r="J412" s="1404">
        <v>0.5</v>
      </c>
      <c r="K412" s="1405">
        <v>0.4</v>
      </c>
      <c r="L412" s="1405"/>
      <c r="M412" s="1406"/>
      <c r="N412" s="1404">
        <v>0</v>
      </c>
      <c r="O412" s="1405">
        <v>0</v>
      </c>
      <c r="P412" s="1405"/>
      <c r="Q412" s="1406"/>
      <c r="R412" s="1407">
        <v>2E-3</v>
      </c>
      <c r="S412" s="1408">
        <v>1E-3</v>
      </c>
      <c r="T412" s="1408"/>
      <c r="U412" s="1409"/>
      <c r="V412" s="1410">
        <v>1E-3</v>
      </c>
      <c r="W412" s="1411">
        <v>1E-3</v>
      </c>
      <c r="X412" s="1411"/>
      <c r="Y412" s="1412"/>
      <c r="Z412" s="1410">
        <v>1E-3</v>
      </c>
      <c r="AA412" s="1411">
        <v>1E-3</v>
      </c>
      <c r="AB412" s="1411"/>
      <c r="AC412" s="1412"/>
      <c r="AD412" s="1410">
        <v>0</v>
      </c>
      <c r="AE412" s="1411">
        <v>0</v>
      </c>
      <c r="AF412" s="1411"/>
      <c r="AG412" s="1412"/>
      <c r="AH412" s="1413">
        <v>51</v>
      </c>
      <c r="AI412" s="1414">
        <v>49</v>
      </c>
      <c r="AJ412" s="1415"/>
      <c r="AK412" s="1410"/>
      <c r="AL412" s="1411"/>
      <c r="AM412" s="1411"/>
      <c r="AN412" s="1412"/>
      <c r="AO412" s="1413"/>
      <c r="AP412" s="1414"/>
      <c r="AQ412" s="1415"/>
    </row>
    <row r="413" spans="1:43" x14ac:dyDescent="0.2">
      <c r="A413" s="1426" t="s">
        <v>1531</v>
      </c>
      <c r="B413" s="1427" t="s">
        <v>1526</v>
      </c>
      <c r="C413" s="1428" t="s">
        <v>22</v>
      </c>
      <c r="D413" s="1429" t="s">
        <v>953</v>
      </c>
      <c r="E413" s="1430" t="s">
        <v>1188</v>
      </c>
      <c r="F413" s="1404">
        <v>2.4</v>
      </c>
      <c r="G413" s="1405">
        <v>2</v>
      </c>
      <c r="H413" s="1405"/>
      <c r="I413" s="1406"/>
      <c r="J413" s="1404">
        <v>0.2</v>
      </c>
      <c r="K413" s="1405">
        <v>0.2</v>
      </c>
      <c r="L413" s="1405"/>
      <c r="M413" s="1406"/>
      <c r="N413" s="1404">
        <v>0</v>
      </c>
      <c r="O413" s="1405">
        <v>0</v>
      </c>
      <c r="P413" s="1405"/>
      <c r="Q413" s="1406"/>
      <c r="R413" s="1407">
        <v>2E-3</v>
      </c>
      <c r="S413" s="1408">
        <v>1E-3</v>
      </c>
      <c r="T413" s="1408"/>
      <c r="U413" s="1409"/>
      <c r="V413" s="1410">
        <v>1E-3</v>
      </c>
      <c r="W413" s="1411">
        <v>1E-3</v>
      </c>
      <c r="X413" s="1411"/>
      <c r="Y413" s="1412"/>
      <c r="Z413" s="1410">
        <v>1E-3</v>
      </c>
      <c r="AA413" s="1411">
        <v>1E-3</v>
      </c>
      <c r="AB413" s="1411"/>
      <c r="AC413" s="1412"/>
      <c r="AD413" s="1410">
        <v>0</v>
      </c>
      <c r="AE413" s="1411">
        <v>0</v>
      </c>
      <c r="AF413" s="1411"/>
      <c r="AG413" s="1412"/>
      <c r="AH413" s="1413">
        <v>50</v>
      </c>
      <c r="AI413" s="1414">
        <v>49</v>
      </c>
      <c r="AJ413" s="1415"/>
      <c r="AK413" s="1410"/>
      <c r="AL413" s="1411"/>
      <c r="AM413" s="1411"/>
      <c r="AN413" s="1412"/>
      <c r="AO413" s="1413"/>
      <c r="AP413" s="1414"/>
      <c r="AQ413" s="1415"/>
    </row>
    <row r="414" spans="1:43" x14ac:dyDescent="0.2">
      <c r="A414" s="1426" t="s">
        <v>1532</v>
      </c>
      <c r="B414" s="1427" t="s">
        <v>1526</v>
      </c>
      <c r="C414" s="1428" t="s">
        <v>1004</v>
      </c>
      <c r="D414" s="1429" t="s">
        <v>420</v>
      </c>
      <c r="E414" s="1430" t="s">
        <v>324</v>
      </c>
      <c r="F414" s="1404">
        <v>0</v>
      </c>
      <c r="G414" s="1405">
        <v>0</v>
      </c>
      <c r="H414" s="1405"/>
      <c r="I414" s="1406"/>
      <c r="J414" s="1404">
        <v>0</v>
      </c>
      <c r="K414" s="1405">
        <v>0</v>
      </c>
      <c r="L414" s="1405"/>
      <c r="M414" s="1406"/>
      <c r="N414" s="1404">
        <v>0</v>
      </c>
      <c r="O414" s="1405">
        <v>0</v>
      </c>
      <c r="P414" s="1405"/>
      <c r="Q414" s="1406"/>
      <c r="R414" s="1407">
        <v>0</v>
      </c>
      <c r="S414" s="1408">
        <v>0</v>
      </c>
      <c r="T414" s="1408"/>
      <c r="U414" s="1409"/>
      <c r="V414" s="1410">
        <v>0</v>
      </c>
      <c r="W414" s="1411">
        <v>0</v>
      </c>
      <c r="X414" s="1411"/>
      <c r="Y414" s="1412"/>
      <c r="Z414" s="1410">
        <v>0</v>
      </c>
      <c r="AA414" s="1411">
        <v>0</v>
      </c>
      <c r="AB414" s="1411"/>
      <c r="AC414" s="1412"/>
      <c r="AD414" s="1410">
        <v>0</v>
      </c>
      <c r="AE414" s="1411">
        <v>0</v>
      </c>
      <c r="AF414" s="1411"/>
      <c r="AG414" s="1412"/>
      <c r="AH414" s="1413">
        <v>0</v>
      </c>
      <c r="AI414" s="1414">
        <v>0</v>
      </c>
      <c r="AJ414" s="1415"/>
      <c r="AK414" s="1410"/>
      <c r="AL414" s="1411"/>
      <c r="AM414" s="1411"/>
      <c r="AN414" s="1412"/>
      <c r="AO414" s="1413"/>
      <c r="AP414" s="1414"/>
      <c r="AQ414" s="1415"/>
    </row>
    <row r="415" spans="1:43" x14ac:dyDescent="0.2">
      <c r="A415" s="1431" t="s">
        <v>1533</v>
      </c>
      <c r="B415" s="1432" t="s">
        <v>467</v>
      </c>
      <c r="C415" s="1433" t="s">
        <v>22</v>
      </c>
      <c r="D415" s="1434" t="s">
        <v>1534</v>
      </c>
      <c r="E415" s="1435" t="s">
        <v>1535</v>
      </c>
      <c r="F415" s="1404">
        <v>24.6</v>
      </c>
      <c r="G415" s="1405">
        <v>25.7</v>
      </c>
      <c r="H415" s="1405">
        <v>33.9</v>
      </c>
      <c r="I415" s="1406"/>
      <c r="J415" s="1404">
        <v>6.6</v>
      </c>
      <c r="K415" s="1405">
        <v>4.7</v>
      </c>
      <c r="L415" s="1405">
        <v>4.9000000000000004</v>
      </c>
      <c r="M415" s="1406"/>
      <c r="N415" s="1404">
        <v>0.1</v>
      </c>
      <c r="O415" s="1405">
        <v>0.2</v>
      </c>
      <c r="P415" s="1405">
        <v>0.3</v>
      </c>
      <c r="Q415" s="1406"/>
      <c r="R415" s="1407">
        <v>0.11</v>
      </c>
      <c r="S415" s="1408">
        <v>0.11</v>
      </c>
      <c r="T415" s="1408">
        <v>0.11</v>
      </c>
      <c r="U415" s="1409"/>
      <c r="V415" s="1410">
        <v>2E-3</v>
      </c>
      <c r="W415" s="1411">
        <v>2E-3</v>
      </c>
      <c r="X415" s="1411">
        <v>2E-3</v>
      </c>
      <c r="Y415" s="1412"/>
      <c r="Z415" s="1410">
        <v>2E-3</v>
      </c>
      <c r="AA415" s="1411">
        <v>2E-3</v>
      </c>
      <c r="AB415" s="1411">
        <v>2E-3</v>
      </c>
      <c r="AC415" s="1412"/>
      <c r="AD415" s="1410">
        <v>2.1999999999999999E-2</v>
      </c>
      <c r="AE415" s="1411">
        <v>2.1999999999999999E-2</v>
      </c>
      <c r="AF415" s="1411">
        <v>2.1999999999999999E-2</v>
      </c>
      <c r="AG415" s="1412"/>
      <c r="AH415" s="1413">
        <v>96</v>
      </c>
      <c r="AI415" s="1414">
        <v>93</v>
      </c>
      <c r="AJ415" s="1415">
        <v>117</v>
      </c>
      <c r="AK415" s="1410"/>
      <c r="AL415" s="1411"/>
      <c r="AM415" s="1411"/>
      <c r="AN415" s="1412"/>
      <c r="AO415" s="1413"/>
      <c r="AP415" s="1414"/>
      <c r="AQ415" s="1415"/>
    </row>
    <row r="416" spans="1:43" x14ac:dyDescent="0.2">
      <c r="A416" s="1431" t="s">
        <v>1536</v>
      </c>
      <c r="B416" s="1432" t="s">
        <v>467</v>
      </c>
      <c r="C416" s="1433" t="s">
        <v>22</v>
      </c>
      <c r="D416" s="1434" t="s">
        <v>1210</v>
      </c>
      <c r="E416" s="1435" t="s">
        <v>1535</v>
      </c>
      <c r="F416" s="1404">
        <v>24</v>
      </c>
      <c r="G416" s="1405">
        <v>21.5</v>
      </c>
      <c r="H416" s="1405">
        <v>26.8</v>
      </c>
      <c r="I416" s="1406"/>
      <c r="J416" s="1404">
        <v>1.8</v>
      </c>
      <c r="K416" s="1405">
        <v>0.9</v>
      </c>
      <c r="L416" s="1405">
        <v>1</v>
      </c>
      <c r="M416" s="1406"/>
      <c r="N416" s="1404">
        <v>0.1</v>
      </c>
      <c r="O416" s="1405">
        <v>0.3</v>
      </c>
      <c r="P416" s="1405">
        <v>0.4</v>
      </c>
      <c r="Q416" s="1406"/>
      <c r="R416" s="1407">
        <v>0.02</v>
      </c>
      <c r="S416" s="1408">
        <v>0.02</v>
      </c>
      <c r="T416" s="1408">
        <v>0.02</v>
      </c>
      <c r="U416" s="1409"/>
      <c r="V416" s="1410">
        <v>2E-3</v>
      </c>
      <c r="W416" s="1411">
        <v>2E-3</v>
      </c>
      <c r="X416" s="1411">
        <v>2E-3</v>
      </c>
      <c r="Y416" s="1412"/>
      <c r="Z416" s="1410">
        <v>2E-3</v>
      </c>
      <c r="AA416" s="1411">
        <v>2E-3</v>
      </c>
      <c r="AB416" s="1411">
        <v>2E-3</v>
      </c>
      <c r="AC416" s="1412"/>
      <c r="AD416" s="1410">
        <v>4.0000000000000001E-3</v>
      </c>
      <c r="AE416" s="1411">
        <v>4.0000000000000001E-3</v>
      </c>
      <c r="AF416" s="1411">
        <v>4.0000000000000001E-3</v>
      </c>
      <c r="AG416" s="1412"/>
      <c r="AH416" s="1413">
        <v>116</v>
      </c>
      <c r="AI416" s="1414">
        <v>92</v>
      </c>
      <c r="AJ416" s="1415">
        <v>116</v>
      </c>
      <c r="AK416" s="1410"/>
      <c r="AL416" s="1411"/>
      <c r="AM416" s="1411"/>
      <c r="AN416" s="1412"/>
      <c r="AO416" s="1413"/>
      <c r="AP416" s="1414"/>
      <c r="AQ416" s="1415"/>
    </row>
    <row r="417" spans="1:43" x14ac:dyDescent="0.2">
      <c r="A417" s="1431" t="s">
        <v>1537</v>
      </c>
      <c r="B417" s="1432" t="s">
        <v>467</v>
      </c>
      <c r="C417" s="1433" t="s">
        <v>22</v>
      </c>
      <c r="D417" s="1434" t="s">
        <v>1538</v>
      </c>
      <c r="E417" s="1435" t="s">
        <v>1535</v>
      </c>
      <c r="F417" s="1404">
        <v>17.5</v>
      </c>
      <c r="G417" s="1405">
        <v>18</v>
      </c>
      <c r="H417" s="1405">
        <v>25.5</v>
      </c>
      <c r="I417" s="1406"/>
      <c r="J417" s="1404">
        <v>3.4</v>
      </c>
      <c r="K417" s="1405">
        <v>1.6</v>
      </c>
      <c r="L417" s="1405">
        <v>1.1000000000000001</v>
      </c>
      <c r="M417" s="1406"/>
      <c r="N417" s="1404">
        <v>0.1</v>
      </c>
      <c r="O417" s="1405">
        <v>0.3</v>
      </c>
      <c r="P417" s="1405">
        <v>0.4</v>
      </c>
      <c r="Q417" s="1406"/>
      <c r="R417" s="1407">
        <v>0.02</v>
      </c>
      <c r="S417" s="1408">
        <v>0.02</v>
      </c>
      <c r="T417" s="1408">
        <v>0.02</v>
      </c>
      <c r="U417" s="1409"/>
      <c r="V417" s="1410">
        <v>2E-3</v>
      </c>
      <c r="W417" s="1411">
        <v>2E-3</v>
      </c>
      <c r="X417" s="1411">
        <v>2E-3</v>
      </c>
      <c r="Y417" s="1412"/>
      <c r="Z417" s="1410">
        <v>2E-3</v>
      </c>
      <c r="AA417" s="1411">
        <v>2E-3</v>
      </c>
      <c r="AB417" s="1411">
        <v>2E-3</v>
      </c>
      <c r="AC417" s="1412"/>
      <c r="AD417" s="1410">
        <v>4.0000000000000001E-3</v>
      </c>
      <c r="AE417" s="1411">
        <v>4.0000000000000001E-3</v>
      </c>
      <c r="AF417" s="1411">
        <v>4.0000000000000001E-3</v>
      </c>
      <c r="AG417" s="1412"/>
      <c r="AH417" s="1413">
        <v>149</v>
      </c>
      <c r="AI417" s="1414">
        <v>110</v>
      </c>
      <c r="AJ417" s="1415">
        <v>128</v>
      </c>
      <c r="AK417" s="1410"/>
      <c r="AL417" s="1411"/>
      <c r="AM417" s="1411"/>
      <c r="AN417" s="1412"/>
      <c r="AO417" s="1413"/>
      <c r="AP417" s="1414"/>
      <c r="AQ417" s="1415"/>
    </row>
    <row r="418" spans="1:43" x14ac:dyDescent="0.2">
      <c r="A418" s="1431" t="s">
        <v>1539</v>
      </c>
      <c r="B418" s="1432" t="s">
        <v>467</v>
      </c>
      <c r="C418" s="1433" t="s">
        <v>22</v>
      </c>
      <c r="D418" s="1434" t="s">
        <v>1093</v>
      </c>
      <c r="E418" s="1435" t="s">
        <v>1540</v>
      </c>
      <c r="F418" s="1404">
        <v>10.7</v>
      </c>
      <c r="G418" s="1405">
        <v>14.1</v>
      </c>
      <c r="H418" s="1405">
        <v>15</v>
      </c>
      <c r="I418" s="1406"/>
      <c r="J418" s="1404">
        <v>3.3</v>
      </c>
      <c r="K418" s="1405">
        <v>3.2</v>
      </c>
      <c r="L418" s="1405">
        <v>3</v>
      </c>
      <c r="M418" s="1406"/>
      <c r="N418" s="1404">
        <v>0.1</v>
      </c>
      <c r="O418" s="1405">
        <v>0.2</v>
      </c>
      <c r="P418" s="1405">
        <v>0.5</v>
      </c>
      <c r="Q418" s="1406"/>
      <c r="R418" s="1407">
        <v>4.7E-2</v>
      </c>
      <c r="S418" s="1408">
        <v>4.7E-2</v>
      </c>
      <c r="T418" s="1408">
        <v>4.7E-2</v>
      </c>
      <c r="U418" s="1409"/>
      <c r="V418" s="1410">
        <v>2E-3</v>
      </c>
      <c r="W418" s="1411">
        <v>2E-3</v>
      </c>
      <c r="X418" s="1411">
        <v>2E-3</v>
      </c>
      <c r="Y418" s="1412"/>
      <c r="Z418" s="1410">
        <v>2E-3</v>
      </c>
      <c r="AA418" s="1411">
        <v>2E-3</v>
      </c>
      <c r="AB418" s="1411">
        <v>2E-3</v>
      </c>
      <c r="AC418" s="1412"/>
      <c r="AD418" s="1410">
        <v>8.9999999999999993E-3</v>
      </c>
      <c r="AE418" s="1411">
        <v>8.9999999999999993E-3</v>
      </c>
      <c r="AF418" s="1411">
        <v>8.9999999999999993E-3</v>
      </c>
      <c r="AG418" s="1412"/>
      <c r="AH418" s="1413">
        <v>73</v>
      </c>
      <c r="AI418" s="1414">
        <v>90</v>
      </c>
      <c r="AJ418" s="1415">
        <v>111</v>
      </c>
      <c r="AK418" s="1410"/>
      <c r="AL418" s="1411"/>
      <c r="AM418" s="1411"/>
      <c r="AN418" s="1412"/>
      <c r="AO418" s="1413"/>
      <c r="AP418" s="1414"/>
      <c r="AQ418" s="1415"/>
    </row>
    <row r="419" spans="1:43" x14ac:dyDescent="0.2">
      <c r="A419" s="1431" t="s">
        <v>1541</v>
      </c>
      <c r="B419" s="1432" t="s">
        <v>467</v>
      </c>
      <c r="C419" s="1433" t="s">
        <v>22</v>
      </c>
      <c r="D419" s="1434" t="s">
        <v>1096</v>
      </c>
      <c r="E419" s="1435" t="s">
        <v>1540</v>
      </c>
      <c r="F419" s="1404">
        <v>9</v>
      </c>
      <c r="G419" s="1405">
        <v>13.3</v>
      </c>
      <c r="H419" s="1405">
        <v>21.3</v>
      </c>
      <c r="I419" s="1406"/>
      <c r="J419" s="1404">
        <v>1.1000000000000001</v>
      </c>
      <c r="K419" s="1405">
        <v>0.7</v>
      </c>
      <c r="L419" s="1405">
        <v>0.8</v>
      </c>
      <c r="M419" s="1406"/>
      <c r="N419" s="1404">
        <v>0.3</v>
      </c>
      <c r="O419" s="1405">
        <v>0.5</v>
      </c>
      <c r="P419" s="1405">
        <v>0.8</v>
      </c>
      <c r="Q419" s="1406"/>
      <c r="R419" s="1407">
        <v>0.02</v>
      </c>
      <c r="S419" s="1408">
        <v>0.02</v>
      </c>
      <c r="T419" s="1408">
        <v>0.02</v>
      </c>
      <c r="U419" s="1409"/>
      <c r="V419" s="1410">
        <v>2E-3</v>
      </c>
      <c r="W419" s="1411">
        <v>2E-3</v>
      </c>
      <c r="X419" s="1411">
        <v>2E-3</v>
      </c>
      <c r="Y419" s="1412"/>
      <c r="Z419" s="1410">
        <v>2E-3</v>
      </c>
      <c r="AA419" s="1411">
        <v>2E-3</v>
      </c>
      <c r="AB419" s="1411">
        <v>2E-3</v>
      </c>
      <c r="AC419" s="1412"/>
      <c r="AD419" s="1410">
        <v>4.0000000000000001E-3</v>
      </c>
      <c r="AE419" s="1411">
        <v>4.0000000000000001E-3</v>
      </c>
      <c r="AF419" s="1411">
        <v>4.0000000000000001E-3</v>
      </c>
      <c r="AG419" s="1412"/>
      <c r="AH419" s="1413">
        <v>100</v>
      </c>
      <c r="AI419" s="1414">
        <v>94</v>
      </c>
      <c r="AJ419" s="1415">
        <v>144</v>
      </c>
      <c r="AK419" s="1410"/>
      <c r="AL419" s="1411"/>
      <c r="AM419" s="1411"/>
      <c r="AN419" s="1412"/>
      <c r="AO419" s="1413"/>
      <c r="AP419" s="1414"/>
      <c r="AQ419" s="1415"/>
    </row>
    <row r="420" spans="1:43" x14ac:dyDescent="0.2">
      <c r="A420" s="1431" t="s">
        <v>1542</v>
      </c>
      <c r="B420" s="1432" t="s">
        <v>467</v>
      </c>
      <c r="C420" s="1433" t="s">
        <v>22</v>
      </c>
      <c r="D420" s="1434" t="s">
        <v>1099</v>
      </c>
      <c r="E420" s="1435" t="s">
        <v>1540</v>
      </c>
      <c r="F420" s="1404">
        <v>9.1</v>
      </c>
      <c r="G420" s="1405">
        <v>6.9</v>
      </c>
      <c r="H420" s="1405">
        <v>12.1</v>
      </c>
      <c r="I420" s="1406"/>
      <c r="J420" s="1404">
        <v>1.4</v>
      </c>
      <c r="K420" s="1405">
        <v>0.7</v>
      </c>
      <c r="L420" s="1405">
        <v>1</v>
      </c>
      <c r="M420" s="1406"/>
      <c r="N420" s="1404">
        <v>0.2</v>
      </c>
      <c r="O420" s="1405">
        <v>0.5</v>
      </c>
      <c r="P420" s="1405">
        <v>1.2</v>
      </c>
      <c r="Q420" s="1406"/>
      <c r="R420" s="1407">
        <v>0.02</v>
      </c>
      <c r="S420" s="1408">
        <v>0.02</v>
      </c>
      <c r="T420" s="1408">
        <v>0.02</v>
      </c>
      <c r="U420" s="1409"/>
      <c r="V420" s="1410">
        <v>2E-3</v>
      </c>
      <c r="W420" s="1411">
        <v>2E-3</v>
      </c>
      <c r="X420" s="1411">
        <v>2E-3</v>
      </c>
      <c r="Y420" s="1412"/>
      <c r="Z420" s="1410">
        <v>2E-3</v>
      </c>
      <c r="AA420" s="1411">
        <v>2E-3</v>
      </c>
      <c r="AB420" s="1411">
        <v>2E-3</v>
      </c>
      <c r="AC420" s="1412"/>
      <c r="AD420" s="1410">
        <v>4.0000000000000001E-3</v>
      </c>
      <c r="AE420" s="1411">
        <v>4.0000000000000001E-3</v>
      </c>
      <c r="AF420" s="1411">
        <v>4.0000000000000001E-3</v>
      </c>
      <c r="AG420" s="1412"/>
      <c r="AH420" s="1413">
        <v>159</v>
      </c>
      <c r="AI420" s="1414">
        <v>116</v>
      </c>
      <c r="AJ420" s="1415">
        <v>137</v>
      </c>
      <c r="AK420" s="1410"/>
      <c r="AL420" s="1411"/>
      <c r="AM420" s="1411"/>
      <c r="AN420" s="1412"/>
      <c r="AO420" s="1413"/>
      <c r="AP420" s="1414"/>
      <c r="AQ420" s="1415"/>
    </row>
    <row r="421" spans="1:43" x14ac:dyDescent="0.2">
      <c r="A421" s="1431" t="s">
        <v>1543</v>
      </c>
      <c r="B421" s="1432" t="s">
        <v>467</v>
      </c>
      <c r="C421" s="1433" t="s">
        <v>22</v>
      </c>
      <c r="D421" s="1434" t="s">
        <v>1102</v>
      </c>
      <c r="E421" s="1435" t="s">
        <v>1544</v>
      </c>
      <c r="F421" s="1404">
        <v>6.3</v>
      </c>
      <c r="G421" s="1405">
        <v>7.2</v>
      </c>
      <c r="H421" s="1405">
        <v>9.6</v>
      </c>
      <c r="I421" s="1406"/>
      <c r="J421" s="1404">
        <v>1.3</v>
      </c>
      <c r="K421" s="1405">
        <v>1.1000000000000001</v>
      </c>
      <c r="L421" s="1405">
        <v>1.1000000000000001</v>
      </c>
      <c r="M421" s="1406"/>
      <c r="N421" s="1404">
        <v>0.1</v>
      </c>
      <c r="O421" s="1405">
        <v>0.2</v>
      </c>
      <c r="P421" s="1405">
        <v>0.4</v>
      </c>
      <c r="Q421" s="1406"/>
      <c r="R421" s="1407">
        <v>2.1999999999999999E-2</v>
      </c>
      <c r="S421" s="1408">
        <v>2.1999999999999999E-2</v>
      </c>
      <c r="T421" s="1408">
        <v>2.1999999999999999E-2</v>
      </c>
      <c r="U421" s="1409"/>
      <c r="V421" s="1410">
        <v>2E-3</v>
      </c>
      <c r="W421" s="1411">
        <v>2E-3</v>
      </c>
      <c r="X421" s="1411">
        <v>2E-3</v>
      </c>
      <c r="Y421" s="1412"/>
      <c r="Z421" s="1410">
        <v>2E-3</v>
      </c>
      <c r="AA421" s="1411">
        <v>2E-3</v>
      </c>
      <c r="AB421" s="1411">
        <v>2E-3</v>
      </c>
      <c r="AC421" s="1412"/>
      <c r="AD421" s="1410">
        <v>4.0000000000000001E-3</v>
      </c>
      <c r="AE421" s="1411">
        <v>4.0000000000000001E-3</v>
      </c>
      <c r="AF421" s="1411">
        <v>4.0000000000000001E-3</v>
      </c>
      <c r="AG421" s="1412"/>
      <c r="AH421" s="1413">
        <v>70</v>
      </c>
      <c r="AI421" s="1414">
        <v>87</v>
      </c>
      <c r="AJ421" s="1415">
        <v>110</v>
      </c>
      <c r="AK421" s="1410"/>
      <c r="AL421" s="1411"/>
      <c r="AM421" s="1411"/>
      <c r="AN421" s="1412"/>
      <c r="AO421" s="1413"/>
      <c r="AP421" s="1414"/>
      <c r="AQ421" s="1415"/>
    </row>
    <row r="422" spans="1:43" x14ac:dyDescent="0.2">
      <c r="A422" s="1431" t="s">
        <v>1545</v>
      </c>
      <c r="B422" s="1432" t="s">
        <v>467</v>
      </c>
      <c r="C422" s="1433" t="s">
        <v>22</v>
      </c>
      <c r="D422" s="1434" t="s">
        <v>1105</v>
      </c>
      <c r="E422" s="1435" t="s">
        <v>1544</v>
      </c>
      <c r="F422" s="1404">
        <v>6.5</v>
      </c>
      <c r="G422" s="1405">
        <v>6</v>
      </c>
      <c r="H422" s="1405">
        <v>9.3000000000000007</v>
      </c>
      <c r="I422" s="1406"/>
      <c r="J422" s="1404">
        <v>1.1000000000000001</v>
      </c>
      <c r="K422" s="1405">
        <v>0.6</v>
      </c>
      <c r="L422" s="1405">
        <v>0.6</v>
      </c>
      <c r="M422" s="1406"/>
      <c r="N422" s="1404">
        <v>0.2</v>
      </c>
      <c r="O422" s="1405">
        <v>0.3</v>
      </c>
      <c r="P422" s="1405">
        <v>0.5</v>
      </c>
      <c r="Q422" s="1406"/>
      <c r="R422" s="1407">
        <v>0.01</v>
      </c>
      <c r="S422" s="1408">
        <v>0.01</v>
      </c>
      <c r="T422" s="1408">
        <v>0.01</v>
      </c>
      <c r="U422" s="1409"/>
      <c r="V422" s="1410">
        <v>2E-3</v>
      </c>
      <c r="W422" s="1411">
        <v>2E-3</v>
      </c>
      <c r="X422" s="1411">
        <v>2E-3</v>
      </c>
      <c r="Y422" s="1412"/>
      <c r="Z422" s="1410">
        <v>2E-3</v>
      </c>
      <c r="AA422" s="1411">
        <v>2E-3</v>
      </c>
      <c r="AB422" s="1411">
        <v>2E-3</v>
      </c>
      <c r="AC422" s="1412"/>
      <c r="AD422" s="1410">
        <v>2E-3</v>
      </c>
      <c r="AE422" s="1411">
        <v>2E-3</v>
      </c>
      <c r="AF422" s="1411">
        <v>2E-3</v>
      </c>
      <c r="AG422" s="1412"/>
      <c r="AH422" s="1413">
        <v>100</v>
      </c>
      <c r="AI422" s="1414">
        <v>94</v>
      </c>
      <c r="AJ422" s="1415">
        <v>144</v>
      </c>
      <c r="AK422" s="1410"/>
      <c r="AL422" s="1411"/>
      <c r="AM422" s="1411"/>
      <c r="AN422" s="1412"/>
      <c r="AO422" s="1413"/>
      <c r="AP422" s="1414"/>
      <c r="AQ422" s="1415"/>
    </row>
    <row r="423" spans="1:43" x14ac:dyDescent="0.2">
      <c r="A423" s="1431" t="s">
        <v>1546</v>
      </c>
      <c r="B423" s="1432" t="s">
        <v>467</v>
      </c>
      <c r="C423" s="1433" t="s">
        <v>22</v>
      </c>
      <c r="D423" s="1434" t="s">
        <v>1108</v>
      </c>
      <c r="E423" s="1435" t="s">
        <v>1544</v>
      </c>
      <c r="F423" s="1404">
        <v>6.5</v>
      </c>
      <c r="G423" s="1405">
        <v>6</v>
      </c>
      <c r="H423" s="1405">
        <v>9.3000000000000007</v>
      </c>
      <c r="I423" s="1406"/>
      <c r="J423" s="1404">
        <v>1.1000000000000001</v>
      </c>
      <c r="K423" s="1405">
        <v>0.6</v>
      </c>
      <c r="L423" s="1405">
        <v>0.6</v>
      </c>
      <c r="M423" s="1406"/>
      <c r="N423" s="1404">
        <v>0.2</v>
      </c>
      <c r="O423" s="1405">
        <v>0.3</v>
      </c>
      <c r="P423" s="1405">
        <v>0.5</v>
      </c>
      <c r="Q423" s="1406"/>
      <c r="R423" s="1407">
        <v>0.01</v>
      </c>
      <c r="S423" s="1408">
        <v>0.01</v>
      </c>
      <c r="T423" s="1408">
        <v>0.01</v>
      </c>
      <c r="U423" s="1409"/>
      <c r="V423" s="1410">
        <v>2E-3</v>
      </c>
      <c r="W423" s="1411">
        <v>2E-3</v>
      </c>
      <c r="X423" s="1411">
        <v>2E-3</v>
      </c>
      <c r="Y423" s="1412"/>
      <c r="Z423" s="1410">
        <v>2E-3</v>
      </c>
      <c r="AA423" s="1411">
        <v>2E-3</v>
      </c>
      <c r="AB423" s="1411">
        <v>2E-3</v>
      </c>
      <c r="AC423" s="1412"/>
      <c r="AD423" s="1410">
        <v>2E-3</v>
      </c>
      <c r="AE423" s="1411">
        <v>2E-3</v>
      </c>
      <c r="AF423" s="1411">
        <v>2E-3</v>
      </c>
      <c r="AG423" s="1412"/>
      <c r="AH423" s="1413">
        <v>159</v>
      </c>
      <c r="AI423" s="1414">
        <v>116</v>
      </c>
      <c r="AJ423" s="1415">
        <v>137</v>
      </c>
      <c r="AK423" s="1410"/>
      <c r="AL423" s="1411"/>
      <c r="AM423" s="1411"/>
      <c r="AN423" s="1412"/>
      <c r="AO423" s="1413"/>
      <c r="AP423" s="1414"/>
      <c r="AQ423" s="1415"/>
    </row>
    <row r="424" spans="1:43" x14ac:dyDescent="0.2">
      <c r="A424" s="1431" t="s">
        <v>1547</v>
      </c>
      <c r="B424" s="1432" t="s">
        <v>467</v>
      </c>
      <c r="C424" s="1433" t="s">
        <v>22</v>
      </c>
      <c r="D424" s="1434" t="s">
        <v>1110</v>
      </c>
      <c r="E424" s="1435" t="s">
        <v>1548</v>
      </c>
      <c r="F424" s="1404">
        <v>1.2</v>
      </c>
      <c r="G424" s="1405">
        <v>0.6</v>
      </c>
      <c r="H424" s="1405">
        <v>0.9</v>
      </c>
      <c r="I424" s="1406"/>
      <c r="J424" s="1404">
        <v>0.2</v>
      </c>
      <c r="K424" s="1405">
        <v>0.1</v>
      </c>
      <c r="L424" s="1405">
        <v>0.2</v>
      </c>
      <c r="M424" s="1406"/>
      <c r="N424" s="1404">
        <v>0.1</v>
      </c>
      <c r="O424" s="1405">
        <v>0.1</v>
      </c>
      <c r="P424" s="1405">
        <v>0.5</v>
      </c>
      <c r="Q424" s="1406"/>
      <c r="R424" s="1407">
        <v>0.01</v>
      </c>
      <c r="S424" s="1408">
        <v>0.01</v>
      </c>
      <c r="T424" s="1408">
        <v>0.01</v>
      </c>
      <c r="U424" s="1409"/>
      <c r="V424" s="1410">
        <v>2E-3</v>
      </c>
      <c r="W424" s="1411">
        <v>2E-3</v>
      </c>
      <c r="X424" s="1411">
        <v>2E-3</v>
      </c>
      <c r="Y424" s="1412"/>
      <c r="Z424" s="1410">
        <v>2E-3</v>
      </c>
      <c r="AA424" s="1411">
        <v>2E-3</v>
      </c>
      <c r="AB424" s="1411">
        <v>2E-3</v>
      </c>
      <c r="AC424" s="1412"/>
      <c r="AD424" s="1410">
        <v>2E-3</v>
      </c>
      <c r="AE424" s="1411">
        <v>2E-3</v>
      </c>
      <c r="AF424" s="1411">
        <v>2E-3</v>
      </c>
      <c r="AG424" s="1412"/>
      <c r="AH424" s="1413">
        <v>66</v>
      </c>
      <c r="AI424" s="1414">
        <v>58</v>
      </c>
      <c r="AJ424" s="1415">
        <v>128</v>
      </c>
      <c r="AK424" s="1410"/>
      <c r="AL424" s="1411"/>
      <c r="AM424" s="1411"/>
      <c r="AN424" s="1412"/>
      <c r="AO424" s="1413"/>
      <c r="AP424" s="1414"/>
      <c r="AQ424" s="1415"/>
    </row>
    <row r="425" spans="1:43" x14ac:dyDescent="0.2">
      <c r="A425" s="1431" t="s">
        <v>1549</v>
      </c>
      <c r="B425" s="1432" t="s">
        <v>467</v>
      </c>
      <c r="C425" s="1433" t="s">
        <v>22</v>
      </c>
      <c r="D425" s="1434" t="s">
        <v>1114</v>
      </c>
      <c r="E425" s="1435" t="s">
        <v>1548</v>
      </c>
      <c r="F425" s="1404">
        <v>2.2000000000000002</v>
      </c>
      <c r="G425" s="1405">
        <v>1.9</v>
      </c>
      <c r="H425" s="1405">
        <v>3</v>
      </c>
      <c r="I425" s="1406"/>
      <c r="J425" s="1404">
        <v>0.4</v>
      </c>
      <c r="K425" s="1405">
        <v>0.1</v>
      </c>
      <c r="L425" s="1405">
        <v>0.1</v>
      </c>
      <c r="M425" s="1406"/>
      <c r="N425" s="1404">
        <v>0.1</v>
      </c>
      <c r="O425" s="1405">
        <v>0.1</v>
      </c>
      <c r="P425" s="1405">
        <v>0.2</v>
      </c>
      <c r="Q425" s="1406"/>
      <c r="R425" s="1407">
        <v>0.01</v>
      </c>
      <c r="S425" s="1408">
        <v>0.01</v>
      </c>
      <c r="T425" s="1408">
        <v>0.01</v>
      </c>
      <c r="U425" s="1409"/>
      <c r="V425" s="1410">
        <v>2E-3</v>
      </c>
      <c r="W425" s="1411">
        <v>2E-3</v>
      </c>
      <c r="X425" s="1411">
        <v>2E-3</v>
      </c>
      <c r="Y425" s="1412"/>
      <c r="Z425" s="1410">
        <v>2E-3</v>
      </c>
      <c r="AA425" s="1411">
        <v>2E-3</v>
      </c>
      <c r="AB425" s="1411">
        <v>2E-3</v>
      </c>
      <c r="AC425" s="1412"/>
      <c r="AD425" s="1410">
        <v>2E-3</v>
      </c>
      <c r="AE425" s="1411">
        <v>2E-3</v>
      </c>
      <c r="AF425" s="1411">
        <v>2E-3</v>
      </c>
      <c r="AG425" s="1412"/>
      <c r="AH425" s="1413">
        <v>89</v>
      </c>
      <c r="AI425" s="1414">
        <v>76</v>
      </c>
      <c r="AJ425" s="1415">
        <v>67</v>
      </c>
      <c r="AK425" s="1410"/>
      <c r="AL425" s="1411"/>
      <c r="AM425" s="1411"/>
      <c r="AN425" s="1412"/>
      <c r="AO425" s="1413"/>
      <c r="AP425" s="1414"/>
      <c r="AQ425" s="1415"/>
    </row>
    <row r="426" spans="1:43" x14ac:dyDescent="0.2">
      <c r="A426" s="1431" t="s">
        <v>1550</v>
      </c>
      <c r="B426" s="1432" t="s">
        <v>467</v>
      </c>
      <c r="C426" s="1433" t="s">
        <v>22</v>
      </c>
      <c r="D426" s="1434" t="s">
        <v>1119</v>
      </c>
      <c r="E426" s="1435" t="s">
        <v>1548</v>
      </c>
      <c r="F426" s="1404">
        <v>1.9</v>
      </c>
      <c r="G426" s="1405">
        <v>0.9</v>
      </c>
      <c r="H426" s="1405">
        <v>0.5</v>
      </c>
      <c r="I426" s="1406"/>
      <c r="J426" s="1404">
        <v>0.3</v>
      </c>
      <c r="K426" s="1405">
        <v>0.2</v>
      </c>
      <c r="L426" s="1405">
        <v>0.1</v>
      </c>
      <c r="M426" s="1406"/>
      <c r="N426" s="1404">
        <v>0.1</v>
      </c>
      <c r="O426" s="1405">
        <v>0</v>
      </c>
      <c r="P426" s="1405">
        <v>0.1</v>
      </c>
      <c r="Q426" s="1406"/>
      <c r="R426" s="1407">
        <v>0.01</v>
      </c>
      <c r="S426" s="1408">
        <v>0.01</v>
      </c>
      <c r="T426" s="1408">
        <v>0.01</v>
      </c>
      <c r="U426" s="1409"/>
      <c r="V426" s="1410">
        <v>2E-3</v>
      </c>
      <c r="W426" s="1411">
        <v>2E-3</v>
      </c>
      <c r="X426" s="1411">
        <v>2E-3</v>
      </c>
      <c r="Y426" s="1412"/>
      <c r="Z426" s="1410">
        <v>2E-3</v>
      </c>
      <c r="AA426" s="1411">
        <v>2E-3</v>
      </c>
      <c r="AB426" s="1411">
        <v>2E-3</v>
      </c>
      <c r="AC426" s="1412"/>
      <c r="AD426" s="1410">
        <v>2E-3</v>
      </c>
      <c r="AE426" s="1411">
        <v>2E-3</v>
      </c>
      <c r="AF426" s="1411">
        <v>2E-3</v>
      </c>
      <c r="AG426" s="1412"/>
      <c r="AH426" s="1413">
        <v>111</v>
      </c>
      <c r="AI426" s="1414">
        <v>75</v>
      </c>
      <c r="AJ426" s="1415">
        <v>63</v>
      </c>
      <c r="AK426" s="1410"/>
      <c r="AL426" s="1411"/>
      <c r="AM426" s="1411"/>
      <c r="AN426" s="1412"/>
      <c r="AO426" s="1413"/>
      <c r="AP426" s="1414"/>
      <c r="AQ426" s="1415"/>
    </row>
    <row r="427" spans="1:43" x14ac:dyDescent="0.2">
      <c r="A427" s="1431" t="s">
        <v>1551</v>
      </c>
      <c r="B427" s="1432" t="s">
        <v>467</v>
      </c>
      <c r="C427" s="1433" t="s">
        <v>22</v>
      </c>
      <c r="D427" s="1434" t="s">
        <v>1123</v>
      </c>
      <c r="E427" s="1435" t="s">
        <v>1552</v>
      </c>
      <c r="F427" s="1404">
        <v>0.8</v>
      </c>
      <c r="G427" s="1405">
        <v>0.5</v>
      </c>
      <c r="H427" s="1405">
        <v>1.1000000000000001</v>
      </c>
      <c r="I427" s="1406"/>
      <c r="J427" s="1404">
        <v>0.3</v>
      </c>
      <c r="K427" s="1405">
        <v>0.1</v>
      </c>
      <c r="L427" s="1405">
        <v>0.1</v>
      </c>
      <c r="M427" s="1406"/>
      <c r="N427" s="1404">
        <v>0</v>
      </c>
      <c r="O427" s="1405">
        <v>0.1</v>
      </c>
      <c r="P427" s="1405">
        <v>0.2</v>
      </c>
      <c r="Q427" s="1406"/>
      <c r="R427" s="1407">
        <v>5.0000000000000001E-3</v>
      </c>
      <c r="S427" s="1408">
        <v>5.0000000000000001E-3</v>
      </c>
      <c r="T427" s="1408">
        <v>5.0000000000000001E-3</v>
      </c>
      <c r="U427" s="1409"/>
      <c r="V427" s="1410">
        <v>2E-3</v>
      </c>
      <c r="W427" s="1411">
        <v>2E-3</v>
      </c>
      <c r="X427" s="1411">
        <v>2E-3</v>
      </c>
      <c r="Y427" s="1412"/>
      <c r="Z427" s="1410">
        <v>2E-3</v>
      </c>
      <c r="AA427" s="1411">
        <v>2E-3</v>
      </c>
      <c r="AB427" s="1411">
        <v>2E-3</v>
      </c>
      <c r="AC427" s="1412"/>
      <c r="AD427" s="1410">
        <v>1E-3</v>
      </c>
      <c r="AE427" s="1411">
        <v>1E-3</v>
      </c>
      <c r="AF427" s="1411">
        <v>1E-3</v>
      </c>
      <c r="AG427" s="1412"/>
      <c r="AH427" s="1413">
        <v>61</v>
      </c>
      <c r="AI427" s="1414">
        <v>47</v>
      </c>
      <c r="AJ427" s="1415">
        <v>128</v>
      </c>
      <c r="AK427" s="1410"/>
      <c r="AL427" s="1411"/>
      <c r="AM427" s="1411"/>
      <c r="AN427" s="1412"/>
      <c r="AO427" s="1413"/>
      <c r="AP427" s="1414"/>
      <c r="AQ427" s="1415"/>
    </row>
    <row r="428" spans="1:43" x14ac:dyDescent="0.2">
      <c r="A428" s="1431" t="s">
        <v>1553</v>
      </c>
      <c r="B428" s="1432" t="s">
        <v>467</v>
      </c>
      <c r="C428" s="1433" t="s">
        <v>22</v>
      </c>
      <c r="D428" s="1434" t="s">
        <v>1129</v>
      </c>
      <c r="E428" s="1435" t="s">
        <v>1552</v>
      </c>
      <c r="F428" s="1404">
        <v>1.3</v>
      </c>
      <c r="G428" s="1405">
        <v>0.6</v>
      </c>
      <c r="H428" s="1405">
        <v>1.3</v>
      </c>
      <c r="I428" s="1406"/>
      <c r="J428" s="1404">
        <v>0.2</v>
      </c>
      <c r="K428" s="1405">
        <v>0</v>
      </c>
      <c r="L428" s="1405">
        <v>0.1</v>
      </c>
      <c r="M428" s="1406"/>
      <c r="N428" s="1404">
        <v>0.1</v>
      </c>
      <c r="O428" s="1405">
        <v>0</v>
      </c>
      <c r="P428" s="1405">
        <v>0.1</v>
      </c>
      <c r="Q428" s="1406"/>
      <c r="R428" s="1407">
        <v>2E-3</v>
      </c>
      <c r="S428" s="1408">
        <v>1E-3</v>
      </c>
      <c r="T428" s="1408">
        <v>1E-3</v>
      </c>
      <c r="U428" s="1409"/>
      <c r="V428" s="1410">
        <v>2E-3</v>
      </c>
      <c r="W428" s="1411">
        <v>2E-3</v>
      </c>
      <c r="X428" s="1411">
        <v>2E-3</v>
      </c>
      <c r="Y428" s="1412"/>
      <c r="Z428" s="1410">
        <v>2E-3</v>
      </c>
      <c r="AA428" s="1411">
        <v>2E-3</v>
      </c>
      <c r="AB428" s="1411">
        <v>2E-3</v>
      </c>
      <c r="AC428" s="1412"/>
      <c r="AD428" s="1410">
        <v>0</v>
      </c>
      <c r="AE428" s="1411">
        <v>0</v>
      </c>
      <c r="AF428" s="1411">
        <v>0</v>
      </c>
      <c r="AG428" s="1412"/>
      <c r="AH428" s="1413">
        <v>86</v>
      </c>
      <c r="AI428" s="1414">
        <v>65</v>
      </c>
      <c r="AJ428" s="1415">
        <v>83</v>
      </c>
      <c r="AK428" s="1410"/>
      <c r="AL428" s="1411"/>
      <c r="AM428" s="1411"/>
      <c r="AN428" s="1412"/>
      <c r="AO428" s="1413"/>
      <c r="AP428" s="1414"/>
      <c r="AQ428" s="1415"/>
    </row>
    <row r="429" spans="1:43" x14ac:dyDescent="0.2">
      <c r="A429" s="1431" t="s">
        <v>1554</v>
      </c>
      <c r="B429" s="1432" t="s">
        <v>467</v>
      </c>
      <c r="C429" s="1433" t="s">
        <v>22</v>
      </c>
      <c r="D429" s="1434" t="s">
        <v>1136</v>
      </c>
      <c r="E429" s="1435" t="s">
        <v>1552</v>
      </c>
      <c r="F429" s="1404">
        <v>1.6</v>
      </c>
      <c r="G429" s="1405">
        <v>0.8</v>
      </c>
      <c r="H429" s="1405">
        <v>0.9</v>
      </c>
      <c r="I429" s="1406"/>
      <c r="J429" s="1404">
        <v>0.2</v>
      </c>
      <c r="K429" s="1405">
        <v>0</v>
      </c>
      <c r="L429" s="1405">
        <v>0.1</v>
      </c>
      <c r="M429" s="1406"/>
      <c r="N429" s="1404">
        <v>0</v>
      </c>
      <c r="O429" s="1405">
        <v>0</v>
      </c>
      <c r="P429" s="1405">
        <v>0</v>
      </c>
      <c r="Q429" s="1406"/>
      <c r="R429" s="1407">
        <v>1E-3</v>
      </c>
      <c r="S429" s="1408">
        <v>1E-3</v>
      </c>
      <c r="T429" s="1408">
        <v>0</v>
      </c>
      <c r="U429" s="1409"/>
      <c r="V429" s="1410">
        <v>2E-3</v>
      </c>
      <c r="W429" s="1411">
        <v>2E-3</v>
      </c>
      <c r="X429" s="1411">
        <v>2E-3</v>
      </c>
      <c r="Y429" s="1412"/>
      <c r="Z429" s="1410">
        <v>2E-3</v>
      </c>
      <c r="AA429" s="1411">
        <v>2E-3</v>
      </c>
      <c r="AB429" s="1411">
        <v>2E-3</v>
      </c>
      <c r="AC429" s="1412"/>
      <c r="AD429" s="1410">
        <v>0</v>
      </c>
      <c r="AE429" s="1411">
        <v>0</v>
      </c>
      <c r="AF429" s="1411">
        <v>0</v>
      </c>
      <c r="AG429" s="1412"/>
      <c r="AH429" s="1413">
        <v>136</v>
      </c>
      <c r="AI429" s="1414">
        <v>90</v>
      </c>
      <c r="AJ429" s="1415">
        <v>104</v>
      </c>
      <c r="AK429" s="1410"/>
      <c r="AL429" s="1411"/>
      <c r="AM429" s="1411"/>
      <c r="AN429" s="1412"/>
      <c r="AO429" s="1413"/>
      <c r="AP429" s="1414"/>
      <c r="AQ429" s="1415"/>
    </row>
    <row r="430" spans="1:43" x14ac:dyDescent="0.2">
      <c r="A430" s="1431" t="s">
        <v>1555</v>
      </c>
      <c r="B430" s="1432" t="s">
        <v>467</v>
      </c>
      <c r="C430" s="1433" t="s">
        <v>22</v>
      </c>
      <c r="D430" s="1434" t="s">
        <v>1142</v>
      </c>
      <c r="E430" s="1435" t="s">
        <v>1090</v>
      </c>
      <c r="F430" s="1404">
        <v>0.7</v>
      </c>
      <c r="G430" s="1405">
        <v>0.5</v>
      </c>
      <c r="H430" s="1405">
        <v>1.9</v>
      </c>
      <c r="I430" s="1406"/>
      <c r="J430" s="1404">
        <v>0.1</v>
      </c>
      <c r="K430" s="1405">
        <v>0</v>
      </c>
      <c r="L430" s="1405">
        <v>0</v>
      </c>
      <c r="M430" s="1406"/>
      <c r="N430" s="1404">
        <v>0</v>
      </c>
      <c r="O430" s="1405">
        <v>0</v>
      </c>
      <c r="P430" s="1405">
        <v>0.1</v>
      </c>
      <c r="Q430" s="1406"/>
      <c r="R430" s="1407">
        <v>1E-3</v>
      </c>
      <c r="S430" s="1408">
        <v>1E-3</v>
      </c>
      <c r="T430" s="1408">
        <v>1E-3</v>
      </c>
      <c r="U430" s="1409"/>
      <c r="V430" s="1410">
        <v>2E-3</v>
      </c>
      <c r="W430" s="1411">
        <v>2E-3</v>
      </c>
      <c r="X430" s="1411">
        <v>2E-3</v>
      </c>
      <c r="Y430" s="1412"/>
      <c r="Z430" s="1410">
        <v>2E-3</v>
      </c>
      <c r="AA430" s="1411">
        <v>2E-3</v>
      </c>
      <c r="AB430" s="1411">
        <v>2E-3</v>
      </c>
      <c r="AC430" s="1412"/>
      <c r="AD430" s="1410">
        <v>0</v>
      </c>
      <c r="AE430" s="1411">
        <v>0</v>
      </c>
      <c r="AF430" s="1411">
        <v>0</v>
      </c>
      <c r="AG430" s="1412"/>
      <c r="AH430" s="1413">
        <v>61</v>
      </c>
      <c r="AI430" s="1414">
        <v>47</v>
      </c>
      <c r="AJ430" s="1415">
        <v>128</v>
      </c>
      <c r="AK430" s="1410"/>
      <c r="AL430" s="1411"/>
      <c r="AM430" s="1411"/>
      <c r="AN430" s="1412"/>
      <c r="AO430" s="1413"/>
      <c r="AP430" s="1414"/>
      <c r="AQ430" s="1415"/>
    </row>
    <row r="431" spans="1:43" x14ac:dyDescent="0.2">
      <c r="A431" s="1431" t="s">
        <v>1556</v>
      </c>
      <c r="B431" s="1432" t="s">
        <v>467</v>
      </c>
      <c r="C431" s="1433" t="s">
        <v>22</v>
      </c>
      <c r="D431" s="1434" t="s">
        <v>1144</v>
      </c>
      <c r="E431" s="1435" t="s">
        <v>324</v>
      </c>
      <c r="F431" s="1404">
        <v>1.2</v>
      </c>
      <c r="G431" s="1405">
        <v>0.5</v>
      </c>
      <c r="H431" s="1405">
        <v>1.1000000000000001</v>
      </c>
      <c r="I431" s="1406"/>
      <c r="J431" s="1404">
        <v>0.1</v>
      </c>
      <c r="K431" s="1405">
        <v>0</v>
      </c>
      <c r="L431" s="1405">
        <v>0</v>
      </c>
      <c r="M431" s="1406"/>
      <c r="N431" s="1404">
        <v>0</v>
      </c>
      <c r="O431" s="1405">
        <v>0</v>
      </c>
      <c r="P431" s="1405">
        <v>0.1</v>
      </c>
      <c r="Q431" s="1406"/>
      <c r="R431" s="1407">
        <v>1E-3</v>
      </c>
      <c r="S431" s="1408">
        <v>0</v>
      </c>
      <c r="T431" s="1408">
        <v>1E-3</v>
      </c>
      <c r="U431" s="1409"/>
      <c r="V431" s="1410">
        <v>2E-3</v>
      </c>
      <c r="W431" s="1411">
        <v>2E-3</v>
      </c>
      <c r="X431" s="1411">
        <v>2E-3</v>
      </c>
      <c r="Y431" s="1412"/>
      <c r="Z431" s="1410">
        <v>2E-3</v>
      </c>
      <c r="AA431" s="1411">
        <v>2E-3</v>
      </c>
      <c r="AB431" s="1411">
        <v>2E-3</v>
      </c>
      <c r="AC431" s="1412"/>
      <c r="AD431" s="1410">
        <v>0</v>
      </c>
      <c r="AE431" s="1411">
        <v>0</v>
      </c>
      <c r="AF431" s="1411">
        <v>0</v>
      </c>
      <c r="AG431" s="1412"/>
      <c r="AH431" s="1413">
        <v>86</v>
      </c>
      <c r="AI431" s="1414">
        <v>65</v>
      </c>
      <c r="AJ431" s="1415">
        <v>83</v>
      </c>
      <c r="AK431" s="1410"/>
      <c r="AL431" s="1411"/>
      <c r="AM431" s="1411"/>
      <c r="AN431" s="1412"/>
      <c r="AO431" s="1413"/>
      <c r="AP431" s="1414"/>
      <c r="AQ431" s="1415"/>
    </row>
    <row r="432" spans="1:43" x14ac:dyDescent="0.2">
      <c r="A432" s="1431" t="s">
        <v>1557</v>
      </c>
      <c r="B432" s="1432" t="s">
        <v>467</v>
      </c>
      <c r="C432" s="1433" t="s">
        <v>22</v>
      </c>
      <c r="D432" s="1434" t="s">
        <v>1147</v>
      </c>
      <c r="E432" s="1435" t="s">
        <v>324</v>
      </c>
      <c r="F432" s="1404">
        <v>1.4</v>
      </c>
      <c r="G432" s="1405">
        <v>0.7</v>
      </c>
      <c r="H432" s="1405">
        <v>0.8</v>
      </c>
      <c r="I432" s="1406"/>
      <c r="J432" s="1404">
        <v>0.1</v>
      </c>
      <c r="K432" s="1405">
        <v>0</v>
      </c>
      <c r="L432" s="1405">
        <v>0</v>
      </c>
      <c r="M432" s="1406"/>
      <c r="N432" s="1404">
        <v>0</v>
      </c>
      <c r="O432" s="1405">
        <v>0</v>
      </c>
      <c r="P432" s="1405">
        <v>0</v>
      </c>
      <c r="Q432" s="1406"/>
      <c r="R432" s="1407">
        <v>0</v>
      </c>
      <c r="S432" s="1408">
        <v>0</v>
      </c>
      <c r="T432" s="1408">
        <v>0</v>
      </c>
      <c r="U432" s="1409"/>
      <c r="V432" s="1410">
        <v>2E-3</v>
      </c>
      <c r="W432" s="1411">
        <v>2E-3</v>
      </c>
      <c r="X432" s="1411">
        <v>2E-3</v>
      </c>
      <c r="Y432" s="1412"/>
      <c r="Z432" s="1410">
        <v>2E-3</v>
      </c>
      <c r="AA432" s="1411">
        <v>2E-3</v>
      </c>
      <c r="AB432" s="1411">
        <v>2E-3</v>
      </c>
      <c r="AC432" s="1412"/>
      <c r="AD432" s="1410">
        <v>0</v>
      </c>
      <c r="AE432" s="1411">
        <v>0</v>
      </c>
      <c r="AF432" s="1411">
        <v>0</v>
      </c>
      <c r="AG432" s="1412"/>
      <c r="AH432" s="1413">
        <v>136</v>
      </c>
      <c r="AI432" s="1414">
        <v>90</v>
      </c>
      <c r="AJ432" s="1415">
        <v>104</v>
      </c>
      <c r="AK432" s="1410"/>
      <c r="AL432" s="1411"/>
      <c r="AM432" s="1411"/>
      <c r="AN432" s="1412"/>
      <c r="AO432" s="1413"/>
      <c r="AP432" s="1414"/>
      <c r="AQ432" s="1415"/>
    </row>
    <row r="433" spans="1:43" x14ac:dyDescent="0.2">
      <c r="A433" s="1431" t="s">
        <v>1558</v>
      </c>
      <c r="B433" s="1432" t="s">
        <v>467</v>
      </c>
      <c r="C433" s="1433" t="s">
        <v>1004</v>
      </c>
      <c r="D433" s="1434" t="s">
        <v>420</v>
      </c>
      <c r="E433" s="1435" t="s">
        <v>324</v>
      </c>
      <c r="F433" s="1404">
        <v>0</v>
      </c>
      <c r="G433" s="1405">
        <v>0</v>
      </c>
      <c r="H433" s="1405">
        <v>0</v>
      </c>
      <c r="I433" s="1406"/>
      <c r="J433" s="1404">
        <v>0</v>
      </c>
      <c r="K433" s="1405">
        <v>0</v>
      </c>
      <c r="L433" s="1405">
        <v>0</v>
      </c>
      <c r="M433" s="1406"/>
      <c r="N433" s="1404">
        <v>0</v>
      </c>
      <c r="O433" s="1405">
        <v>0</v>
      </c>
      <c r="P433" s="1405">
        <v>0</v>
      </c>
      <c r="Q433" s="1406"/>
      <c r="R433" s="1407">
        <v>0</v>
      </c>
      <c r="S433" s="1408">
        <v>0</v>
      </c>
      <c r="T433" s="1408">
        <v>0</v>
      </c>
      <c r="U433" s="1409"/>
      <c r="V433" s="1410">
        <v>0</v>
      </c>
      <c r="W433" s="1411">
        <v>0</v>
      </c>
      <c r="X433" s="1411">
        <v>0</v>
      </c>
      <c r="Y433" s="1412"/>
      <c r="Z433" s="1410">
        <v>0</v>
      </c>
      <c r="AA433" s="1411">
        <v>0</v>
      </c>
      <c r="AB433" s="1411">
        <v>0</v>
      </c>
      <c r="AC433" s="1412"/>
      <c r="AD433" s="1410">
        <v>0</v>
      </c>
      <c r="AE433" s="1411">
        <v>0</v>
      </c>
      <c r="AF433" s="1411">
        <v>0</v>
      </c>
      <c r="AG433" s="1412"/>
      <c r="AH433" s="1413">
        <v>0</v>
      </c>
      <c r="AI433" s="1414">
        <v>0</v>
      </c>
      <c r="AJ433" s="1415">
        <v>0</v>
      </c>
      <c r="AK433" s="1410"/>
      <c r="AL433" s="1411"/>
      <c r="AM433" s="1411"/>
      <c r="AN433" s="1412"/>
      <c r="AO433" s="1413"/>
      <c r="AP433" s="1414"/>
      <c r="AQ433" s="1415"/>
    </row>
    <row r="434" spans="1:43" x14ac:dyDescent="0.2">
      <c r="A434" s="1436" t="s">
        <v>1559</v>
      </c>
      <c r="B434" s="1437" t="s">
        <v>1560</v>
      </c>
      <c r="C434" s="1438" t="s">
        <v>22</v>
      </c>
      <c r="D434" s="1439" t="s">
        <v>1044</v>
      </c>
      <c r="E434" s="1440" t="s">
        <v>1511</v>
      </c>
      <c r="F434" s="1404">
        <v>0.9</v>
      </c>
      <c r="G434" s="1405">
        <v>0.7</v>
      </c>
      <c r="H434" s="1405"/>
      <c r="I434" s="1406"/>
      <c r="J434" s="1404">
        <v>0.2</v>
      </c>
      <c r="K434" s="1405">
        <v>0.2</v>
      </c>
      <c r="L434" s="1405"/>
      <c r="M434" s="1406"/>
      <c r="N434" s="1404">
        <v>0.5</v>
      </c>
      <c r="O434" s="1405">
        <v>0.5</v>
      </c>
      <c r="P434" s="1405"/>
      <c r="Q434" s="1406"/>
      <c r="R434" s="1407">
        <v>4.5999999999999999E-2</v>
      </c>
      <c r="S434" s="1408">
        <v>3.6999999999999998E-2</v>
      </c>
      <c r="T434" s="1408"/>
      <c r="U434" s="1409"/>
      <c r="V434" s="1410">
        <v>6.0000000000000001E-3</v>
      </c>
      <c r="W434" s="1411">
        <v>2E-3</v>
      </c>
      <c r="X434" s="1411"/>
      <c r="Y434" s="1412"/>
      <c r="Z434" s="1410">
        <v>2E-3</v>
      </c>
      <c r="AA434" s="1411">
        <v>4.0000000000000001E-3</v>
      </c>
      <c r="AB434" s="1411"/>
      <c r="AC434" s="1412"/>
      <c r="AD434" s="1410">
        <v>3.6999999999999998E-2</v>
      </c>
      <c r="AE434" s="1411">
        <v>0.03</v>
      </c>
      <c r="AF434" s="1411"/>
      <c r="AG434" s="1412"/>
      <c r="AH434" s="1413">
        <v>85</v>
      </c>
      <c r="AI434" s="1414">
        <v>76</v>
      </c>
      <c r="AJ434" s="1415"/>
      <c r="AK434" s="1410"/>
      <c r="AL434" s="1411"/>
      <c r="AM434" s="1411"/>
      <c r="AN434" s="1412"/>
      <c r="AO434" s="1413"/>
      <c r="AP434" s="1414"/>
      <c r="AQ434" s="1415"/>
    </row>
    <row r="435" spans="1:43" x14ac:dyDescent="0.2">
      <c r="A435" s="1436" t="s">
        <v>1561</v>
      </c>
      <c r="B435" s="1437" t="s">
        <v>1560</v>
      </c>
      <c r="C435" s="1438" t="s">
        <v>22</v>
      </c>
      <c r="D435" s="1439" t="s">
        <v>973</v>
      </c>
      <c r="E435" s="1440" t="s">
        <v>1513</v>
      </c>
      <c r="F435" s="1404">
        <v>0.9</v>
      </c>
      <c r="G435" s="1405">
        <v>0.7</v>
      </c>
      <c r="H435" s="1405"/>
      <c r="I435" s="1406"/>
      <c r="J435" s="1404">
        <v>0.2</v>
      </c>
      <c r="K435" s="1405">
        <v>0.2</v>
      </c>
      <c r="L435" s="1405"/>
      <c r="M435" s="1406"/>
      <c r="N435" s="1404">
        <v>0.5</v>
      </c>
      <c r="O435" s="1405">
        <v>0.5</v>
      </c>
      <c r="P435" s="1405"/>
      <c r="Q435" s="1406"/>
      <c r="R435" s="1407">
        <v>4.5999999999999999E-2</v>
      </c>
      <c r="S435" s="1408">
        <v>3.6999999999999998E-2</v>
      </c>
      <c r="T435" s="1408"/>
      <c r="U435" s="1409"/>
      <c r="V435" s="1410">
        <v>6.0000000000000001E-3</v>
      </c>
      <c r="W435" s="1411">
        <v>2E-3</v>
      </c>
      <c r="X435" s="1411"/>
      <c r="Y435" s="1412"/>
      <c r="Z435" s="1410">
        <v>2E-3</v>
      </c>
      <c r="AA435" s="1411">
        <v>4.0000000000000001E-3</v>
      </c>
      <c r="AB435" s="1411"/>
      <c r="AC435" s="1412"/>
      <c r="AD435" s="1410">
        <v>3.6999999999999998E-2</v>
      </c>
      <c r="AE435" s="1411">
        <v>0.03</v>
      </c>
      <c r="AF435" s="1411"/>
      <c r="AG435" s="1412"/>
      <c r="AH435" s="1413">
        <v>85</v>
      </c>
      <c r="AI435" s="1414">
        <v>76</v>
      </c>
      <c r="AJ435" s="1415"/>
      <c r="AK435" s="1410"/>
      <c r="AL435" s="1411"/>
      <c r="AM435" s="1411"/>
      <c r="AN435" s="1412"/>
      <c r="AO435" s="1413"/>
      <c r="AP435" s="1414"/>
      <c r="AQ435" s="1415"/>
    </row>
    <row r="436" spans="1:43" x14ac:dyDescent="0.2">
      <c r="A436" s="1436" t="s">
        <v>1562</v>
      </c>
      <c r="B436" s="1437" t="s">
        <v>1560</v>
      </c>
      <c r="C436" s="1438" t="s">
        <v>22</v>
      </c>
      <c r="D436" s="1439" t="s">
        <v>1515</v>
      </c>
      <c r="E436" s="1440" t="s">
        <v>1516</v>
      </c>
      <c r="F436" s="1404">
        <v>0.9</v>
      </c>
      <c r="G436" s="1405">
        <v>0.7</v>
      </c>
      <c r="H436" s="1405"/>
      <c r="I436" s="1406"/>
      <c r="J436" s="1404">
        <v>0.2</v>
      </c>
      <c r="K436" s="1405">
        <v>0.2</v>
      </c>
      <c r="L436" s="1405"/>
      <c r="M436" s="1406"/>
      <c r="N436" s="1404">
        <v>0.5</v>
      </c>
      <c r="O436" s="1405">
        <v>0.5</v>
      </c>
      <c r="P436" s="1405"/>
      <c r="Q436" s="1406"/>
      <c r="R436" s="1407">
        <v>4.5999999999999999E-2</v>
      </c>
      <c r="S436" s="1408">
        <v>3.6999999999999998E-2</v>
      </c>
      <c r="T436" s="1408"/>
      <c r="U436" s="1409"/>
      <c r="V436" s="1410">
        <v>6.0000000000000001E-3</v>
      </c>
      <c r="W436" s="1411">
        <v>2E-3</v>
      </c>
      <c r="X436" s="1411"/>
      <c r="Y436" s="1412"/>
      <c r="Z436" s="1410">
        <v>2E-3</v>
      </c>
      <c r="AA436" s="1411">
        <v>4.0000000000000001E-3</v>
      </c>
      <c r="AB436" s="1411"/>
      <c r="AC436" s="1412"/>
      <c r="AD436" s="1410">
        <v>3.6999999999999998E-2</v>
      </c>
      <c r="AE436" s="1411">
        <v>0.03</v>
      </c>
      <c r="AF436" s="1411"/>
      <c r="AG436" s="1412"/>
      <c r="AH436" s="1413">
        <v>85</v>
      </c>
      <c r="AI436" s="1414">
        <v>76</v>
      </c>
      <c r="AJ436" s="1415"/>
      <c r="AK436" s="1410"/>
      <c r="AL436" s="1411"/>
      <c r="AM436" s="1411"/>
      <c r="AN436" s="1412"/>
      <c r="AO436" s="1413"/>
      <c r="AP436" s="1414"/>
      <c r="AQ436" s="1415"/>
    </row>
    <row r="437" spans="1:43" x14ac:dyDescent="0.2">
      <c r="A437" s="1436" t="s">
        <v>1563</v>
      </c>
      <c r="B437" s="1437" t="s">
        <v>1560</v>
      </c>
      <c r="C437" s="1438" t="s">
        <v>22</v>
      </c>
      <c r="D437" s="1439" t="s">
        <v>1518</v>
      </c>
      <c r="E437" s="1440" t="s">
        <v>1516</v>
      </c>
      <c r="F437" s="1404">
        <v>1.1000000000000001</v>
      </c>
      <c r="G437" s="1405">
        <v>0.9</v>
      </c>
      <c r="H437" s="1405"/>
      <c r="I437" s="1406"/>
      <c r="J437" s="1404">
        <v>0.2</v>
      </c>
      <c r="K437" s="1405">
        <v>0.2</v>
      </c>
      <c r="L437" s="1405"/>
      <c r="M437" s="1406"/>
      <c r="N437" s="1404">
        <v>0.5</v>
      </c>
      <c r="O437" s="1405">
        <v>0.4</v>
      </c>
      <c r="P437" s="1405"/>
      <c r="Q437" s="1406"/>
      <c r="R437" s="1407">
        <v>4.5999999999999999E-2</v>
      </c>
      <c r="S437" s="1408">
        <v>3.6999999999999998E-2</v>
      </c>
      <c r="T437" s="1408"/>
      <c r="U437" s="1409"/>
      <c r="V437" s="1410">
        <v>6.0000000000000001E-3</v>
      </c>
      <c r="W437" s="1411">
        <v>2E-3</v>
      </c>
      <c r="X437" s="1411"/>
      <c r="Y437" s="1412"/>
      <c r="Z437" s="1410">
        <v>2E-3</v>
      </c>
      <c r="AA437" s="1411">
        <v>4.0000000000000001E-3</v>
      </c>
      <c r="AB437" s="1411"/>
      <c r="AC437" s="1412"/>
      <c r="AD437" s="1410">
        <v>3.6999999999999998E-2</v>
      </c>
      <c r="AE437" s="1411">
        <v>0.03</v>
      </c>
      <c r="AF437" s="1411"/>
      <c r="AG437" s="1412"/>
      <c r="AH437" s="1413">
        <v>85</v>
      </c>
      <c r="AI437" s="1414">
        <v>76</v>
      </c>
      <c r="AJ437" s="1415"/>
      <c r="AK437" s="1410"/>
      <c r="AL437" s="1411"/>
      <c r="AM437" s="1411"/>
      <c r="AN437" s="1412"/>
      <c r="AO437" s="1413"/>
      <c r="AP437" s="1414"/>
      <c r="AQ437" s="1415"/>
    </row>
    <row r="438" spans="1:43" x14ac:dyDescent="0.2">
      <c r="A438" s="1436" t="s">
        <v>1564</v>
      </c>
      <c r="B438" s="1437" t="s">
        <v>1560</v>
      </c>
      <c r="C438" s="1438" t="s">
        <v>22</v>
      </c>
      <c r="D438" s="1439" t="s">
        <v>991</v>
      </c>
      <c r="E438" s="1440" t="s">
        <v>1520</v>
      </c>
      <c r="F438" s="1404">
        <v>0.4</v>
      </c>
      <c r="G438" s="1405">
        <v>0.2</v>
      </c>
      <c r="H438" s="1405"/>
      <c r="I438" s="1406"/>
      <c r="J438" s="1404">
        <v>0</v>
      </c>
      <c r="K438" s="1405">
        <v>0</v>
      </c>
      <c r="L438" s="1405"/>
      <c r="M438" s="1406"/>
      <c r="N438" s="1404">
        <v>0.6</v>
      </c>
      <c r="O438" s="1405">
        <v>0.4</v>
      </c>
      <c r="P438" s="1405"/>
      <c r="Q438" s="1406"/>
      <c r="R438" s="1407">
        <v>3.1E-2</v>
      </c>
      <c r="S438" s="1408">
        <v>2.5999999999999999E-2</v>
      </c>
      <c r="T438" s="1408"/>
      <c r="U438" s="1409"/>
      <c r="V438" s="1410">
        <v>6.0000000000000001E-3</v>
      </c>
      <c r="W438" s="1411">
        <v>2E-3</v>
      </c>
      <c r="X438" s="1411"/>
      <c r="Y438" s="1412"/>
      <c r="Z438" s="1410">
        <v>4.0000000000000001E-3</v>
      </c>
      <c r="AA438" s="1411">
        <v>6.0000000000000001E-3</v>
      </c>
      <c r="AB438" s="1411"/>
      <c r="AC438" s="1412"/>
      <c r="AD438" s="1410">
        <v>2.5000000000000001E-2</v>
      </c>
      <c r="AE438" s="1411">
        <v>2.1000000000000001E-2</v>
      </c>
      <c r="AF438" s="1411"/>
      <c r="AG438" s="1412"/>
      <c r="AH438" s="1413">
        <v>85</v>
      </c>
      <c r="AI438" s="1414">
        <v>76</v>
      </c>
      <c r="AJ438" s="1415"/>
      <c r="AK438" s="1410"/>
      <c r="AL438" s="1411"/>
      <c r="AM438" s="1411"/>
      <c r="AN438" s="1412"/>
      <c r="AO438" s="1413"/>
      <c r="AP438" s="1414"/>
      <c r="AQ438" s="1415"/>
    </row>
    <row r="439" spans="1:43" x14ac:dyDescent="0.2">
      <c r="A439" s="1436" t="s">
        <v>1565</v>
      </c>
      <c r="B439" s="1437" t="s">
        <v>1560</v>
      </c>
      <c r="C439" s="1438" t="s">
        <v>94</v>
      </c>
      <c r="D439" s="1439" t="s">
        <v>1044</v>
      </c>
      <c r="E439" s="1440" t="s">
        <v>1511</v>
      </c>
      <c r="F439" s="1404">
        <v>0.9</v>
      </c>
      <c r="G439" s="1405">
        <v>0.7</v>
      </c>
      <c r="H439" s="1405"/>
      <c r="I439" s="1406"/>
      <c r="J439" s="1404">
        <v>0.2</v>
      </c>
      <c r="K439" s="1405">
        <v>0.2</v>
      </c>
      <c r="L439" s="1405"/>
      <c r="M439" s="1406"/>
      <c r="N439" s="1404">
        <v>0.5</v>
      </c>
      <c r="O439" s="1405">
        <v>0.5</v>
      </c>
      <c r="P439" s="1405"/>
      <c r="Q439" s="1406"/>
      <c r="R439" s="1407">
        <v>4.5999999999999999E-2</v>
      </c>
      <c r="S439" s="1408">
        <v>3.6999999999999998E-2</v>
      </c>
      <c r="T439" s="1408"/>
      <c r="U439" s="1409"/>
      <c r="V439" s="1410">
        <v>6.0000000000000001E-3</v>
      </c>
      <c r="W439" s="1411">
        <v>2E-3</v>
      </c>
      <c r="X439" s="1411"/>
      <c r="Y439" s="1412"/>
      <c r="Z439" s="1410">
        <v>2E-3</v>
      </c>
      <c r="AA439" s="1411">
        <v>4.0000000000000001E-3</v>
      </c>
      <c r="AB439" s="1411"/>
      <c r="AC439" s="1412"/>
      <c r="AD439" s="1410">
        <v>3.6999999999999998E-2</v>
      </c>
      <c r="AE439" s="1411">
        <v>0.03</v>
      </c>
      <c r="AF439" s="1411"/>
      <c r="AG439" s="1412"/>
      <c r="AH439" s="1413">
        <v>85</v>
      </c>
      <c r="AI439" s="1414">
        <v>77</v>
      </c>
      <c r="AJ439" s="1415"/>
      <c r="AK439" s="1410"/>
      <c r="AL439" s="1411"/>
      <c r="AM439" s="1411"/>
      <c r="AN439" s="1412"/>
      <c r="AO439" s="1413"/>
      <c r="AP439" s="1414"/>
      <c r="AQ439" s="1415"/>
    </row>
    <row r="440" spans="1:43" x14ac:dyDescent="0.2">
      <c r="A440" s="1436" t="s">
        <v>1566</v>
      </c>
      <c r="B440" s="1437" t="s">
        <v>1560</v>
      </c>
      <c r="C440" s="1438" t="s">
        <v>94</v>
      </c>
      <c r="D440" s="1439" t="s">
        <v>973</v>
      </c>
      <c r="E440" s="1440" t="s">
        <v>1513</v>
      </c>
      <c r="F440" s="1404">
        <v>0.9</v>
      </c>
      <c r="G440" s="1405">
        <v>0.7</v>
      </c>
      <c r="H440" s="1405"/>
      <c r="I440" s="1406"/>
      <c r="J440" s="1404">
        <v>0.2</v>
      </c>
      <c r="K440" s="1405">
        <v>0.2</v>
      </c>
      <c r="L440" s="1405"/>
      <c r="M440" s="1406"/>
      <c r="N440" s="1404">
        <v>0.5</v>
      </c>
      <c r="O440" s="1405">
        <v>0.5</v>
      </c>
      <c r="P440" s="1405"/>
      <c r="Q440" s="1406"/>
      <c r="R440" s="1407">
        <v>4.5999999999999999E-2</v>
      </c>
      <c r="S440" s="1408">
        <v>3.6999999999999998E-2</v>
      </c>
      <c r="T440" s="1408"/>
      <c r="U440" s="1409"/>
      <c r="V440" s="1410">
        <v>6.0000000000000001E-3</v>
      </c>
      <c r="W440" s="1411">
        <v>2E-3</v>
      </c>
      <c r="X440" s="1411"/>
      <c r="Y440" s="1412"/>
      <c r="Z440" s="1410">
        <v>2E-3</v>
      </c>
      <c r="AA440" s="1411">
        <v>4.0000000000000001E-3</v>
      </c>
      <c r="AB440" s="1411"/>
      <c r="AC440" s="1412"/>
      <c r="AD440" s="1410">
        <v>3.6999999999999998E-2</v>
      </c>
      <c r="AE440" s="1411">
        <v>0.03</v>
      </c>
      <c r="AF440" s="1411"/>
      <c r="AG440" s="1412"/>
      <c r="AH440" s="1413">
        <v>85</v>
      </c>
      <c r="AI440" s="1414">
        <v>77</v>
      </c>
      <c r="AJ440" s="1415"/>
      <c r="AK440" s="1410"/>
      <c r="AL440" s="1411"/>
      <c r="AM440" s="1411"/>
      <c r="AN440" s="1412"/>
      <c r="AO440" s="1413"/>
      <c r="AP440" s="1414"/>
      <c r="AQ440" s="1415"/>
    </row>
    <row r="441" spans="1:43" x14ac:dyDescent="0.2">
      <c r="A441" s="1436" t="s">
        <v>1567</v>
      </c>
      <c r="B441" s="1437" t="s">
        <v>1560</v>
      </c>
      <c r="C441" s="1438" t="s">
        <v>94</v>
      </c>
      <c r="D441" s="1439" t="s">
        <v>1515</v>
      </c>
      <c r="E441" s="1440" t="s">
        <v>1516</v>
      </c>
      <c r="F441" s="1404">
        <v>0.9</v>
      </c>
      <c r="G441" s="1405">
        <v>0.7</v>
      </c>
      <c r="H441" s="1405"/>
      <c r="I441" s="1406"/>
      <c r="J441" s="1404">
        <v>0.2</v>
      </c>
      <c r="K441" s="1405">
        <v>0.2</v>
      </c>
      <c r="L441" s="1405"/>
      <c r="M441" s="1406"/>
      <c r="N441" s="1404">
        <v>0.5</v>
      </c>
      <c r="O441" s="1405">
        <v>0.5</v>
      </c>
      <c r="P441" s="1405"/>
      <c r="Q441" s="1406"/>
      <c r="R441" s="1407">
        <v>4.5999999999999999E-2</v>
      </c>
      <c r="S441" s="1408">
        <v>3.6999999999999998E-2</v>
      </c>
      <c r="T441" s="1408"/>
      <c r="U441" s="1409"/>
      <c r="V441" s="1410">
        <v>6.0000000000000001E-3</v>
      </c>
      <c r="W441" s="1411">
        <v>2E-3</v>
      </c>
      <c r="X441" s="1411"/>
      <c r="Y441" s="1412"/>
      <c r="Z441" s="1410">
        <v>2E-3</v>
      </c>
      <c r="AA441" s="1411">
        <v>4.0000000000000001E-3</v>
      </c>
      <c r="AB441" s="1411"/>
      <c r="AC441" s="1412"/>
      <c r="AD441" s="1410">
        <v>3.6999999999999998E-2</v>
      </c>
      <c r="AE441" s="1411">
        <v>0.03</v>
      </c>
      <c r="AF441" s="1411"/>
      <c r="AG441" s="1412"/>
      <c r="AH441" s="1413">
        <v>85</v>
      </c>
      <c r="AI441" s="1414">
        <v>77</v>
      </c>
      <c r="AJ441" s="1415"/>
      <c r="AK441" s="1410"/>
      <c r="AL441" s="1411"/>
      <c r="AM441" s="1411"/>
      <c r="AN441" s="1412"/>
      <c r="AO441" s="1413"/>
      <c r="AP441" s="1414"/>
      <c r="AQ441" s="1415"/>
    </row>
    <row r="442" spans="1:43" x14ac:dyDescent="0.2">
      <c r="A442" s="1436" t="s">
        <v>1568</v>
      </c>
      <c r="B442" s="1437" t="s">
        <v>1560</v>
      </c>
      <c r="C442" s="1438" t="s">
        <v>94</v>
      </c>
      <c r="D442" s="1439" t="s">
        <v>1518</v>
      </c>
      <c r="E442" s="1440" t="s">
        <v>1516</v>
      </c>
      <c r="F442" s="1404">
        <v>0.9</v>
      </c>
      <c r="G442" s="1405">
        <v>0.7</v>
      </c>
      <c r="H442" s="1405"/>
      <c r="I442" s="1406"/>
      <c r="J442" s="1404">
        <v>0.2</v>
      </c>
      <c r="K442" s="1405">
        <v>0.2</v>
      </c>
      <c r="L442" s="1405"/>
      <c r="M442" s="1406"/>
      <c r="N442" s="1404">
        <v>0.5</v>
      </c>
      <c r="O442" s="1405">
        <v>0.5</v>
      </c>
      <c r="P442" s="1405"/>
      <c r="Q442" s="1406"/>
      <c r="R442" s="1407">
        <v>4.5999999999999999E-2</v>
      </c>
      <c r="S442" s="1408">
        <v>3.6999999999999998E-2</v>
      </c>
      <c r="T442" s="1408"/>
      <c r="U442" s="1409"/>
      <c r="V442" s="1410">
        <v>6.0000000000000001E-3</v>
      </c>
      <c r="W442" s="1411">
        <v>2E-3</v>
      </c>
      <c r="X442" s="1411"/>
      <c r="Y442" s="1412"/>
      <c r="Z442" s="1410">
        <v>2E-3</v>
      </c>
      <c r="AA442" s="1411">
        <v>4.0000000000000001E-3</v>
      </c>
      <c r="AB442" s="1411"/>
      <c r="AC442" s="1412"/>
      <c r="AD442" s="1410">
        <v>3.6999999999999998E-2</v>
      </c>
      <c r="AE442" s="1411">
        <v>0.03</v>
      </c>
      <c r="AF442" s="1411"/>
      <c r="AG442" s="1412"/>
      <c r="AH442" s="1413">
        <v>85</v>
      </c>
      <c r="AI442" s="1414">
        <v>77</v>
      </c>
      <c r="AJ442" s="1415"/>
      <c r="AK442" s="1410"/>
      <c r="AL442" s="1411"/>
      <c r="AM442" s="1411"/>
      <c r="AN442" s="1412"/>
      <c r="AO442" s="1413"/>
      <c r="AP442" s="1414"/>
      <c r="AQ442" s="1415"/>
    </row>
    <row r="443" spans="1:43" x14ac:dyDescent="0.2">
      <c r="A443" s="1436" t="s">
        <v>1569</v>
      </c>
      <c r="B443" s="1437" t="s">
        <v>1560</v>
      </c>
      <c r="C443" s="1438" t="s">
        <v>94</v>
      </c>
      <c r="D443" s="1439" t="s">
        <v>991</v>
      </c>
      <c r="E443" s="1440" t="s">
        <v>1520</v>
      </c>
      <c r="F443" s="1404">
        <v>0.4</v>
      </c>
      <c r="G443" s="1405">
        <v>0.2</v>
      </c>
      <c r="H443" s="1405"/>
      <c r="I443" s="1406"/>
      <c r="J443" s="1404">
        <v>0</v>
      </c>
      <c r="K443" s="1405">
        <v>0</v>
      </c>
      <c r="L443" s="1405"/>
      <c r="M443" s="1406"/>
      <c r="N443" s="1404">
        <v>0.6</v>
      </c>
      <c r="O443" s="1405">
        <v>0.4</v>
      </c>
      <c r="P443" s="1405"/>
      <c r="Q443" s="1406"/>
      <c r="R443" s="1407">
        <v>3.1E-2</v>
      </c>
      <c r="S443" s="1408">
        <v>2.5999999999999999E-2</v>
      </c>
      <c r="T443" s="1408"/>
      <c r="U443" s="1409"/>
      <c r="V443" s="1410">
        <v>6.0000000000000001E-3</v>
      </c>
      <c r="W443" s="1411">
        <v>2E-3</v>
      </c>
      <c r="X443" s="1411"/>
      <c r="Y443" s="1412"/>
      <c r="Z443" s="1410">
        <v>4.0000000000000001E-3</v>
      </c>
      <c r="AA443" s="1411">
        <v>6.0000000000000001E-3</v>
      </c>
      <c r="AB443" s="1411"/>
      <c r="AC443" s="1412"/>
      <c r="AD443" s="1410">
        <v>2.5000000000000001E-2</v>
      </c>
      <c r="AE443" s="1411">
        <v>2.1000000000000001E-2</v>
      </c>
      <c r="AF443" s="1411"/>
      <c r="AG443" s="1412"/>
      <c r="AH443" s="1413">
        <v>85</v>
      </c>
      <c r="AI443" s="1414">
        <v>77</v>
      </c>
      <c r="AJ443" s="1415"/>
      <c r="AK443" s="1410"/>
      <c r="AL443" s="1411"/>
      <c r="AM443" s="1411"/>
      <c r="AN443" s="1412"/>
      <c r="AO443" s="1413"/>
      <c r="AP443" s="1414"/>
      <c r="AQ443" s="1415"/>
    </row>
    <row r="444" spans="1:43" x14ac:dyDescent="0.2">
      <c r="A444" s="1436" t="s">
        <v>1570</v>
      </c>
      <c r="B444" s="1437" t="s">
        <v>1560</v>
      </c>
      <c r="C444" s="1438" t="s">
        <v>94</v>
      </c>
      <c r="D444" s="1439" t="s">
        <v>953</v>
      </c>
      <c r="E444" s="1440" t="s">
        <v>1188</v>
      </c>
      <c r="F444" s="1404">
        <v>0.2</v>
      </c>
      <c r="G444" s="1405">
        <v>0.1</v>
      </c>
      <c r="H444" s="1405"/>
      <c r="I444" s="1406"/>
      <c r="J444" s="1404">
        <v>0</v>
      </c>
      <c r="K444" s="1405">
        <v>0</v>
      </c>
      <c r="L444" s="1405"/>
      <c r="M444" s="1406"/>
      <c r="N444" s="1404">
        <v>0.2</v>
      </c>
      <c r="O444" s="1405">
        <v>0.1</v>
      </c>
      <c r="P444" s="1405"/>
      <c r="Q444" s="1406"/>
      <c r="R444" s="1407">
        <v>1.6E-2</v>
      </c>
      <c r="S444" s="1408">
        <v>1.2999999999999999E-2</v>
      </c>
      <c r="T444" s="1408"/>
      <c r="U444" s="1409"/>
      <c r="V444" s="1410">
        <v>6.0000000000000001E-3</v>
      </c>
      <c r="W444" s="1411">
        <v>2E-3</v>
      </c>
      <c r="X444" s="1411"/>
      <c r="Y444" s="1412"/>
      <c r="Z444" s="1410">
        <v>4.0000000000000001E-3</v>
      </c>
      <c r="AA444" s="1411">
        <v>6.0000000000000001E-3</v>
      </c>
      <c r="AB444" s="1411"/>
      <c r="AC444" s="1412"/>
      <c r="AD444" s="1410">
        <v>1.2E-2</v>
      </c>
      <c r="AE444" s="1411">
        <v>0.01</v>
      </c>
      <c r="AF444" s="1411"/>
      <c r="AG444" s="1412"/>
      <c r="AH444" s="1413">
        <v>85</v>
      </c>
      <c r="AI444" s="1414">
        <v>77</v>
      </c>
      <c r="AJ444" s="1415"/>
      <c r="AK444" s="1410"/>
      <c r="AL444" s="1411"/>
      <c r="AM444" s="1411"/>
      <c r="AN444" s="1412"/>
      <c r="AO444" s="1413"/>
      <c r="AP444" s="1414"/>
      <c r="AQ444" s="1415"/>
    </row>
    <row r="445" spans="1:43" x14ac:dyDescent="0.2">
      <c r="A445" s="1436" t="s">
        <v>1571</v>
      </c>
      <c r="B445" s="1437" t="s">
        <v>1560</v>
      </c>
      <c r="C445" s="1438" t="s">
        <v>1004</v>
      </c>
      <c r="D445" s="1439" t="s">
        <v>420</v>
      </c>
      <c r="E445" s="1440" t="s">
        <v>324</v>
      </c>
      <c r="F445" s="1404">
        <v>0</v>
      </c>
      <c r="G445" s="1405">
        <v>0</v>
      </c>
      <c r="H445" s="1405"/>
      <c r="I445" s="1406"/>
      <c r="J445" s="1404">
        <v>0</v>
      </c>
      <c r="K445" s="1405">
        <v>0</v>
      </c>
      <c r="L445" s="1405"/>
      <c r="M445" s="1406"/>
      <c r="N445" s="1404">
        <v>0</v>
      </c>
      <c r="O445" s="1405">
        <v>0</v>
      </c>
      <c r="P445" s="1405"/>
      <c r="Q445" s="1406"/>
      <c r="R445" s="1407">
        <v>0</v>
      </c>
      <c r="S445" s="1408">
        <v>0</v>
      </c>
      <c r="T445" s="1408"/>
      <c r="U445" s="1409"/>
      <c r="V445" s="1410">
        <v>0</v>
      </c>
      <c r="W445" s="1411">
        <v>0</v>
      </c>
      <c r="X445" s="1411"/>
      <c r="Y445" s="1412"/>
      <c r="Z445" s="1410">
        <v>0</v>
      </c>
      <c r="AA445" s="1411">
        <v>0</v>
      </c>
      <c r="AB445" s="1411"/>
      <c r="AC445" s="1412"/>
      <c r="AD445" s="1410">
        <v>0</v>
      </c>
      <c r="AE445" s="1411">
        <v>0</v>
      </c>
      <c r="AF445" s="1411"/>
      <c r="AG445" s="1412"/>
      <c r="AH445" s="1413">
        <v>0</v>
      </c>
      <c r="AI445" s="1414">
        <v>0</v>
      </c>
      <c r="AJ445" s="1415"/>
      <c r="AK445" s="1410"/>
      <c r="AL445" s="1411"/>
      <c r="AM445" s="1411"/>
      <c r="AN445" s="1412"/>
      <c r="AO445" s="1413"/>
      <c r="AP445" s="1414"/>
      <c r="AQ445" s="1415"/>
    </row>
    <row r="446" spans="1:43" x14ac:dyDescent="0.2">
      <c r="A446" s="1441" t="s">
        <v>1572</v>
      </c>
      <c r="B446" s="1442" t="s">
        <v>1573</v>
      </c>
      <c r="C446" s="1443" t="s">
        <v>22</v>
      </c>
      <c r="D446" s="1444" t="s">
        <v>1009</v>
      </c>
      <c r="E446" s="1445" t="s">
        <v>1535</v>
      </c>
      <c r="F446" s="1404">
        <v>17.5</v>
      </c>
      <c r="G446" s="1405">
        <v>18</v>
      </c>
      <c r="H446" s="1405">
        <v>25.5</v>
      </c>
      <c r="I446" s="1406"/>
      <c r="J446" s="1404">
        <v>3.4</v>
      </c>
      <c r="K446" s="1405">
        <v>1.6</v>
      </c>
      <c r="L446" s="1405">
        <v>1.1000000000000001</v>
      </c>
      <c r="M446" s="1406"/>
      <c r="N446" s="1404">
        <v>0.1</v>
      </c>
      <c r="O446" s="1405">
        <v>0.3</v>
      </c>
      <c r="P446" s="1405">
        <v>0.4</v>
      </c>
      <c r="Q446" s="1406"/>
      <c r="R446" s="1407">
        <v>0.02</v>
      </c>
      <c r="S446" s="1408">
        <v>0.02</v>
      </c>
      <c r="T446" s="1408">
        <v>0.02</v>
      </c>
      <c r="U446" s="1409"/>
      <c r="V446" s="1410">
        <v>2E-3</v>
      </c>
      <c r="W446" s="1411">
        <v>2E-3</v>
      </c>
      <c r="X446" s="1411">
        <v>2E-3</v>
      </c>
      <c r="Y446" s="1412"/>
      <c r="Z446" s="1410">
        <v>2E-3</v>
      </c>
      <c r="AA446" s="1411">
        <v>2E-3</v>
      </c>
      <c r="AB446" s="1411">
        <v>2E-3</v>
      </c>
      <c r="AC446" s="1412"/>
      <c r="AD446" s="1410">
        <v>4.0000000000000001E-3</v>
      </c>
      <c r="AE446" s="1411">
        <v>4.0000000000000001E-3</v>
      </c>
      <c r="AF446" s="1411">
        <v>4.0000000000000001E-3</v>
      </c>
      <c r="AG446" s="1412"/>
      <c r="AH446" s="1413">
        <v>149</v>
      </c>
      <c r="AI446" s="1414">
        <v>110</v>
      </c>
      <c r="AJ446" s="1415">
        <v>128</v>
      </c>
      <c r="AK446" s="1410"/>
      <c r="AL446" s="1411"/>
      <c r="AM446" s="1411"/>
      <c r="AN446" s="1412"/>
      <c r="AO446" s="1413"/>
      <c r="AP446" s="1414"/>
      <c r="AQ446" s="1415"/>
    </row>
    <row r="447" spans="1:43" x14ac:dyDescent="0.2">
      <c r="A447" s="1441" t="s">
        <v>1574</v>
      </c>
      <c r="B447" s="1442" t="s">
        <v>1573</v>
      </c>
      <c r="C447" s="1443" t="s">
        <v>22</v>
      </c>
      <c r="D447" s="1444" t="s">
        <v>973</v>
      </c>
      <c r="E447" s="1445" t="s">
        <v>1540</v>
      </c>
      <c r="F447" s="1404">
        <v>9.1</v>
      </c>
      <c r="G447" s="1405">
        <v>6.9</v>
      </c>
      <c r="H447" s="1405">
        <v>12.1</v>
      </c>
      <c r="I447" s="1406"/>
      <c r="J447" s="1404">
        <v>1.4</v>
      </c>
      <c r="K447" s="1405">
        <v>0.7</v>
      </c>
      <c r="L447" s="1405">
        <v>1</v>
      </c>
      <c r="M447" s="1406"/>
      <c r="N447" s="1404">
        <v>0.2</v>
      </c>
      <c r="O447" s="1405">
        <v>0.5</v>
      </c>
      <c r="P447" s="1405">
        <v>1.2</v>
      </c>
      <c r="Q447" s="1406"/>
      <c r="R447" s="1407">
        <v>0.02</v>
      </c>
      <c r="S447" s="1408">
        <v>0.02</v>
      </c>
      <c r="T447" s="1408">
        <v>0.02</v>
      </c>
      <c r="U447" s="1409"/>
      <c r="V447" s="1410">
        <v>2E-3</v>
      </c>
      <c r="W447" s="1411">
        <v>2E-3</v>
      </c>
      <c r="X447" s="1411">
        <v>2E-3</v>
      </c>
      <c r="Y447" s="1412"/>
      <c r="Z447" s="1410">
        <v>2E-3</v>
      </c>
      <c r="AA447" s="1411">
        <v>2E-3</v>
      </c>
      <c r="AB447" s="1411">
        <v>2E-3</v>
      </c>
      <c r="AC447" s="1412"/>
      <c r="AD447" s="1410">
        <v>4.0000000000000001E-3</v>
      </c>
      <c r="AE447" s="1411">
        <v>4.0000000000000001E-3</v>
      </c>
      <c r="AF447" s="1411">
        <v>4.0000000000000001E-3</v>
      </c>
      <c r="AG447" s="1412"/>
      <c r="AH447" s="1413">
        <v>159</v>
      </c>
      <c r="AI447" s="1414">
        <v>116</v>
      </c>
      <c r="AJ447" s="1415">
        <v>137</v>
      </c>
      <c r="AK447" s="1410"/>
      <c r="AL447" s="1411"/>
      <c r="AM447" s="1411"/>
      <c r="AN447" s="1412"/>
      <c r="AO447" s="1413"/>
      <c r="AP447" s="1414"/>
      <c r="AQ447" s="1415"/>
    </row>
    <row r="448" spans="1:43" x14ac:dyDescent="0.2">
      <c r="A448" s="1441" t="s">
        <v>1575</v>
      </c>
      <c r="B448" s="1442" t="s">
        <v>1573</v>
      </c>
      <c r="C448" s="1443" t="s">
        <v>22</v>
      </c>
      <c r="D448" s="1444" t="s">
        <v>979</v>
      </c>
      <c r="E448" s="1445" t="s">
        <v>1544</v>
      </c>
      <c r="F448" s="1404">
        <v>6.3</v>
      </c>
      <c r="G448" s="1405">
        <v>10.8</v>
      </c>
      <c r="H448" s="1405">
        <v>9.3000000000000007</v>
      </c>
      <c r="I448" s="1406"/>
      <c r="J448" s="1404">
        <v>0.4</v>
      </c>
      <c r="K448" s="1405">
        <v>0.2</v>
      </c>
      <c r="L448" s="1405">
        <v>0.6</v>
      </c>
      <c r="M448" s="1406"/>
      <c r="N448" s="1404">
        <v>0.2</v>
      </c>
      <c r="O448" s="1405">
        <v>0.4</v>
      </c>
      <c r="P448" s="1405">
        <v>0.5</v>
      </c>
      <c r="Q448" s="1406"/>
      <c r="R448" s="1407">
        <v>2E-3</v>
      </c>
      <c r="S448" s="1408">
        <v>6.0000000000000001E-3</v>
      </c>
      <c r="T448" s="1408">
        <v>0.01</v>
      </c>
      <c r="U448" s="1409"/>
      <c r="V448" s="1410">
        <v>2E-3</v>
      </c>
      <c r="W448" s="1411">
        <v>2E-3</v>
      </c>
      <c r="X448" s="1411">
        <v>2E-3</v>
      </c>
      <c r="Y448" s="1412"/>
      <c r="Z448" s="1410">
        <v>2E-3</v>
      </c>
      <c r="AA448" s="1411">
        <v>2E-3</v>
      </c>
      <c r="AB448" s="1411">
        <v>2E-3</v>
      </c>
      <c r="AC448" s="1412"/>
      <c r="AD448" s="1410">
        <v>0</v>
      </c>
      <c r="AE448" s="1411">
        <v>1E-3</v>
      </c>
      <c r="AF448" s="1411">
        <v>2E-3</v>
      </c>
      <c r="AG448" s="1412"/>
      <c r="AH448" s="1413">
        <v>207</v>
      </c>
      <c r="AI448" s="1414">
        <v>159</v>
      </c>
      <c r="AJ448" s="1415">
        <v>137</v>
      </c>
      <c r="AK448" s="1410"/>
      <c r="AL448" s="1411"/>
      <c r="AM448" s="1411"/>
      <c r="AN448" s="1412"/>
      <c r="AO448" s="1413"/>
      <c r="AP448" s="1414"/>
      <c r="AQ448" s="1415"/>
    </row>
    <row r="449" spans="1:43" x14ac:dyDescent="0.2">
      <c r="A449" s="1441" t="s">
        <v>1576</v>
      </c>
      <c r="B449" s="1442" t="s">
        <v>1573</v>
      </c>
      <c r="C449" s="1443" t="s">
        <v>22</v>
      </c>
      <c r="D449" s="1444" t="s">
        <v>985</v>
      </c>
      <c r="E449" s="1445" t="s">
        <v>1548</v>
      </c>
      <c r="F449" s="1404">
        <v>1.9</v>
      </c>
      <c r="G449" s="1405">
        <v>0.9</v>
      </c>
      <c r="H449" s="1405">
        <v>0.5</v>
      </c>
      <c r="I449" s="1406"/>
      <c r="J449" s="1404">
        <v>0.3</v>
      </c>
      <c r="K449" s="1405">
        <v>0.2</v>
      </c>
      <c r="L449" s="1405">
        <v>0.1</v>
      </c>
      <c r="M449" s="1406"/>
      <c r="N449" s="1404">
        <v>0.1</v>
      </c>
      <c r="O449" s="1405">
        <v>0</v>
      </c>
      <c r="P449" s="1405">
        <v>0.1</v>
      </c>
      <c r="Q449" s="1406"/>
      <c r="R449" s="1407">
        <v>0.01</v>
      </c>
      <c r="S449" s="1408">
        <v>0.01</v>
      </c>
      <c r="T449" s="1408">
        <v>0.01</v>
      </c>
      <c r="U449" s="1409"/>
      <c r="V449" s="1410">
        <v>2E-3</v>
      </c>
      <c r="W449" s="1411">
        <v>2E-3</v>
      </c>
      <c r="X449" s="1411">
        <v>2E-3</v>
      </c>
      <c r="Y449" s="1412"/>
      <c r="Z449" s="1410">
        <v>2E-3</v>
      </c>
      <c r="AA449" s="1411">
        <v>2E-3</v>
      </c>
      <c r="AB449" s="1411">
        <v>2E-3</v>
      </c>
      <c r="AC449" s="1412"/>
      <c r="AD449" s="1410">
        <v>2E-3</v>
      </c>
      <c r="AE449" s="1411">
        <v>2E-3</v>
      </c>
      <c r="AF449" s="1411">
        <v>2E-3</v>
      </c>
      <c r="AG449" s="1412"/>
      <c r="AH449" s="1413">
        <v>207</v>
      </c>
      <c r="AI449" s="1414">
        <v>159</v>
      </c>
      <c r="AJ449" s="1415">
        <v>63</v>
      </c>
      <c r="AK449" s="1410"/>
      <c r="AL449" s="1411"/>
      <c r="AM449" s="1411"/>
      <c r="AN449" s="1412"/>
      <c r="AO449" s="1413"/>
      <c r="AP449" s="1414"/>
      <c r="AQ449" s="1415"/>
    </row>
    <row r="450" spans="1:43" x14ac:dyDescent="0.2">
      <c r="A450" s="1441" t="s">
        <v>1577</v>
      </c>
      <c r="B450" s="1442" t="s">
        <v>1573</v>
      </c>
      <c r="C450" s="1443" t="s">
        <v>22</v>
      </c>
      <c r="D450" s="1444" t="s">
        <v>991</v>
      </c>
      <c r="E450" s="1445" t="s">
        <v>1552</v>
      </c>
      <c r="F450" s="1404">
        <v>1.6</v>
      </c>
      <c r="G450" s="1405">
        <v>0.8</v>
      </c>
      <c r="H450" s="1405">
        <v>0.9</v>
      </c>
      <c r="I450" s="1406"/>
      <c r="J450" s="1404">
        <v>0.2</v>
      </c>
      <c r="K450" s="1405">
        <v>0</v>
      </c>
      <c r="L450" s="1405">
        <v>0.1</v>
      </c>
      <c r="M450" s="1406"/>
      <c r="N450" s="1404">
        <v>0</v>
      </c>
      <c r="O450" s="1405">
        <v>0</v>
      </c>
      <c r="P450" s="1405">
        <v>0</v>
      </c>
      <c r="Q450" s="1406"/>
      <c r="R450" s="1407">
        <v>1E-3</v>
      </c>
      <c r="S450" s="1408">
        <v>1E-3</v>
      </c>
      <c r="T450" s="1408">
        <v>0</v>
      </c>
      <c r="U450" s="1409"/>
      <c r="V450" s="1410">
        <v>2E-3</v>
      </c>
      <c r="W450" s="1411">
        <v>2E-3</v>
      </c>
      <c r="X450" s="1411">
        <v>2E-3</v>
      </c>
      <c r="Y450" s="1412"/>
      <c r="Z450" s="1410">
        <v>2E-3</v>
      </c>
      <c r="AA450" s="1411">
        <v>2E-3</v>
      </c>
      <c r="AB450" s="1411">
        <v>2E-3</v>
      </c>
      <c r="AC450" s="1412"/>
      <c r="AD450" s="1410">
        <v>0</v>
      </c>
      <c r="AE450" s="1411">
        <v>0</v>
      </c>
      <c r="AF450" s="1411">
        <v>0</v>
      </c>
      <c r="AG450" s="1412"/>
      <c r="AH450" s="1413">
        <v>207</v>
      </c>
      <c r="AI450" s="1414">
        <v>159</v>
      </c>
      <c r="AJ450" s="1415">
        <v>104</v>
      </c>
      <c r="AK450" s="1410"/>
      <c r="AL450" s="1411"/>
      <c r="AM450" s="1411"/>
      <c r="AN450" s="1412"/>
      <c r="AO450" s="1413"/>
      <c r="AP450" s="1414"/>
      <c r="AQ450" s="1415"/>
    </row>
    <row r="451" spans="1:43" x14ac:dyDescent="0.2">
      <c r="A451" s="1441" t="s">
        <v>1578</v>
      </c>
      <c r="B451" s="1442" t="s">
        <v>1573</v>
      </c>
      <c r="C451" s="1443" t="s">
        <v>22</v>
      </c>
      <c r="D451" s="1444" t="s">
        <v>953</v>
      </c>
      <c r="E451" s="1445" t="s">
        <v>1090</v>
      </c>
      <c r="F451" s="1404">
        <v>1.4</v>
      </c>
      <c r="G451" s="1405">
        <v>0.7</v>
      </c>
      <c r="H451" s="1405">
        <v>0.8</v>
      </c>
      <c r="I451" s="1406"/>
      <c r="J451" s="1404">
        <v>0.1</v>
      </c>
      <c r="K451" s="1405">
        <v>0</v>
      </c>
      <c r="L451" s="1405">
        <v>0</v>
      </c>
      <c r="M451" s="1406"/>
      <c r="N451" s="1404">
        <v>0</v>
      </c>
      <c r="O451" s="1405">
        <v>0</v>
      </c>
      <c r="P451" s="1405">
        <v>0</v>
      </c>
      <c r="Q451" s="1406"/>
      <c r="R451" s="1407">
        <v>0</v>
      </c>
      <c r="S451" s="1408">
        <v>0</v>
      </c>
      <c r="T451" s="1408">
        <v>0</v>
      </c>
      <c r="U451" s="1409"/>
      <c r="V451" s="1410">
        <v>2E-3</v>
      </c>
      <c r="W451" s="1411">
        <v>2E-3</v>
      </c>
      <c r="X451" s="1411">
        <v>2E-3</v>
      </c>
      <c r="Y451" s="1412"/>
      <c r="Z451" s="1410">
        <v>2E-3</v>
      </c>
      <c r="AA451" s="1411">
        <v>2E-3</v>
      </c>
      <c r="AB451" s="1411">
        <v>2E-3</v>
      </c>
      <c r="AC451" s="1412"/>
      <c r="AD451" s="1410">
        <v>0</v>
      </c>
      <c r="AE451" s="1411">
        <v>0</v>
      </c>
      <c r="AF451" s="1411">
        <v>0</v>
      </c>
      <c r="AG451" s="1412"/>
      <c r="AH451" s="1413">
        <v>207</v>
      </c>
      <c r="AI451" s="1414">
        <v>159</v>
      </c>
      <c r="AJ451" s="1415">
        <v>104</v>
      </c>
      <c r="AK451" s="1410"/>
      <c r="AL451" s="1411"/>
      <c r="AM451" s="1411"/>
      <c r="AN451" s="1412"/>
      <c r="AO451" s="1413"/>
      <c r="AP451" s="1414"/>
      <c r="AQ451" s="1415"/>
    </row>
    <row r="452" spans="1:43" x14ac:dyDescent="0.2">
      <c r="A452" s="1441" t="s">
        <v>1579</v>
      </c>
      <c r="B452" s="1442" t="s">
        <v>1573</v>
      </c>
      <c r="C452" s="1443" t="s">
        <v>1004</v>
      </c>
      <c r="D452" s="1444" t="s">
        <v>420</v>
      </c>
      <c r="E452" s="1445" t="s">
        <v>324</v>
      </c>
      <c r="F452" s="1404">
        <v>0</v>
      </c>
      <c r="G452" s="1405">
        <v>0</v>
      </c>
      <c r="H452" s="1405">
        <v>0</v>
      </c>
      <c r="I452" s="1406"/>
      <c r="J452" s="1404">
        <v>0</v>
      </c>
      <c r="K452" s="1405">
        <v>0</v>
      </c>
      <c r="L452" s="1405">
        <v>0</v>
      </c>
      <c r="M452" s="1406"/>
      <c r="N452" s="1404">
        <v>0</v>
      </c>
      <c r="O452" s="1405">
        <v>0</v>
      </c>
      <c r="P452" s="1405">
        <v>0</v>
      </c>
      <c r="Q452" s="1406"/>
      <c r="R452" s="1407">
        <v>0</v>
      </c>
      <c r="S452" s="1408">
        <v>0</v>
      </c>
      <c r="T452" s="1408">
        <v>0</v>
      </c>
      <c r="U452" s="1409"/>
      <c r="V452" s="1410">
        <v>0</v>
      </c>
      <c r="W452" s="1411">
        <v>0</v>
      </c>
      <c r="X452" s="1411">
        <v>0</v>
      </c>
      <c r="Y452" s="1412"/>
      <c r="Z452" s="1410">
        <v>0</v>
      </c>
      <c r="AA452" s="1411">
        <v>0</v>
      </c>
      <c r="AB452" s="1411">
        <v>0</v>
      </c>
      <c r="AC452" s="1412"/>
      <c r="AD452" s="1410">
        <v>0</v>
      </c>
      <c r="AE452" s="1411">
        <v>0</v>
      </c>
      <c r="AF452" s="1411">
        <v>0</v>
      </c>
      <c r="AG452" s="1412"/>
      <c r="AH452" s="1413">
        <v>0</v>
      </c>
      <c r="AI452" s="1414">
        <v>0</v>
      </c>
      <c r="AJ452" s="1415">
        <v>0</v>
      </c>
      <c r="AK452" s="1410"/>
      <c r="AL452" s="1411"/>
      <c r="AM452" s="1411"/>
      <c r="AN452" s="1412"/>
      <c r="AO452" s="1413"/>
      <c r="AP452" s="1414"/>
      <c r="AQ452" s="1415"/>
    </row>
    <row r="453" spans="1:43" x14ac:dyDescent="0.2">
      <c r="A453" s="1446" t="s">
        <v>1580</v>
      </c>
      <c r="B453" s="1447" t="s">
        <v>1581</v>
      </c>
      <c r="C453" s="1448" t="s">
        <v>22</v>
      </c>
      <c r="D453" s="1449" t="s">
        <v>1044</v>
      </c>
      <c r="E453" s="1450" t="s">
        <v>1511</v>
      </c>
      <c r="F453" s="1404">
        <v>14.5</v>
      </c>
      <c r="G453" s="1405">
        <v>14.4</v>
      </c>
      <c r="H453" s="1405"/>
      <c r="I453" s="1406"/>
      <c r="J453" s="1404">
        <v>13.9</v>
      </c>
      <c r="K453" s="1405">
        <v>13.9</v>
      </c>
      <c r="L453" s="1405"/>
      <c r="M453" s="1406"/>
      <c r="N453" s="1404">
        <v>0.1</v>
      </c>
      <c r="O453" s="1405">
        <v>0.1</v>
      </c>
      <c r="P453" s="1405"/>
      <c r="Q453" s="1406"/>
      <c r="R453" s="1407">
        <v>0.2</v>
      </c>
      <c r="S453" s="1408">
        <v>0.2</v>
      </c>
      <c r="T453" s="1408"/>
      <c r="U453" s="1409"/>
      <c r="V453" s="1410">
        <v>1E-3</v>
      </c>
      <c r="W453" s="1411">
        <v>1E-3</v>
      </c>
      <c r="X453" s="1411"/>
      <c r="Y453" s="1412"/>
      <c r="Z453" s="1410">
        <v>1E-3</v>
      </c>
      <c r="AA453" s="1411">
        <v>1E-3</v>
      </c>
      <c r="AB453" s="1411"/>
      <c r="AC453" s="1412"/>
      <c r="AD453" s="1410">
        <v>0.02</v>
      </c>
      <c r="AE453" s="1411">
        <v>0.02</v>
      </c>
      <c r="AF453" s="1411"/>
      <c r="AG453" s="1412"/>
      <c r="AH453" s="1413">
        <v>127</v>
      </c>
      <c r="AI453" s="1414">
        <v>133</v>
      </c>
      <c r="AJ453" s="1415"/>
      <c r="AK453" s="1410"/>
      <c r="AL453" s="1411"/>
      <c r="AM453" s="1411"/>
      <c r="AN453" s="1412"/>
      <c r="AO453" s="1413"/>
      <c r="AP453" s="1414"/>
      <c r="AQ453" s="1415"/>
    </row>
    <row r="454" spans="1:43" x14ac:dyDescent="0.2">
      <c r="A454" s="1446" t="s">
        <v>1582</v>
      </c>
      <c r="B454" s="1447" t="s">
        <v>1581</v>
      </c>
      <c r="C454" s="1448" t="s">
        <v>22</v>
      </c>
      <c r="D454" s="1449" t="s">
        <v>973</v>
      </c>
      <c r="E454" s="1450" t="s">
        <v>1513</v>
      </c>
      <c r="F454" s="1404">
        <v>7.4</v>
      </c>
      <c r="G454" s="1405">
        <v>7.4</v>
      </c>
      <c r="H454" s="1405"/>
      <c r="I454" s="1406"/>
      <c r="J454" s="1404">
        <v>4.8</v>
      </c>
      <c r="K454" s="1405">
        <v>3.6</v>
      </c>
      <c r="L454" s="1405"/>
      <c r="M454" s="1406"/>
      <c r="N454" s="1404">
        <v>0.1</v>
      </c>
      <c r="O454" s="1405">
        <v>0.1</v>
      </c>
      <c r="P454" s="1405"/>
      <c r="Q454" s="1406"/>
      <c r="R454" s="1407">
        <v>8.2000000000000003E-2</v>
      </c>
      <c r="S454" s="1408">
        <v>8.5000000000000006E-2</v>
      </c>
      <c r="T454" s="1408"/>
      <c r="U454" s="1409"/>
      <c r="V454" s="1410">
        <v>1E-3</v>
      </c>
      <c r="W454" s="1411">
        <v>1E-3</v>
      </c>
      <c r="X454" s="1411"/>
      <c r="Y454" s="1412"/>
      <c r="Z454" s="1410">
        <v>1E-3</v>
      </c>
      <c r="AA454" s="1411">
        <v>1E-3</v>
      </c>
      <c r="AB454" s="1411"/>
      <c r="AC454" s="1412"/>
      <c r="AD454" s="1410">
        <v>8.0000000000000002E-3</v>
      </c>
      <c r="AE454" s="1411">
        <v>8.9999999999999993E-3</v>
      </c>
      <c r="AF454" s="1411"/>
      <c r="AG454" s="1412"/>
      <c r="AH454" s="1413">
        <v>86</v>
      </c>
      <c r="AI454" s="1414">
        <v>90</v>
      </c>
      <c r="AJ454" s="1415"/>
      <c r="AK454" s="1410"/>
      <c r="AL454" s="1411"/>
      <c r="AM454" s="1411"/>
      <c r="AN454" s="1412"/>
      <c r="AO454" s="1413"/>
      <c r="AP454" s="1414"/>
      <c r="AQ454" s="1415"/>
    </row>
    <row r="455" spans="1:43" x14ac:dyDescent="0.2">
      <c r="A455" s="1446" t="s">
        <v>1583</v>
      </c>
      <c r="B455" s="1447" t="s">
        <v>1581</v>
      </c>
      <c r="C455" s="1448" t="s">
        <v>22</v>
      </c>
      <c r="D455" s="1449" t="s">
        <v>1515</v>
      </c>
      <c r="E455" s="1450" t="s">
        <v>1516</v>
      </c>
      <c r="F455" s="1404">
        <v>8</v>
      </c>
      <c r="G455" s="1405">
        <v>8.1</v>
      </c>
      <c r="H455" s="1405"/>
      <c r="I455" s="1406"/>
      <c r="J455" s="1404">
        <v>6</v>
      </c>
      <c r="K455" s="1405">
        <v>4.8</v>
      </c>
      <c r="L455" s="1405"/>
      <c r="M455" s="1406"/>
      <c r="N455" s="1404">
        <v>0.1</v>
      </c>
      <c r="O455" s="1405">
        <v>0.1</v>
      </c>
      <c r="P455" s="1405"/>
      <c r="Q455" s="1406"/>
      <c r="R455" s="1407">
        <v>0.153</v>
      </c>
      <c r="S455" s="1408">
        <v>0.13</v>
      </c>
      <c r="T455" s="1408"/>
      <c r="U455" s="1409"/>
      <c r="V455" s="1410">
        <v>1E-3</v>
      </c>
      <c r="W455" s="1411">
        <v>1E-3</v>
      </c>
      <c r="X455" s="1411"/>
      <c r="Y455" s="1412"/>
      <c r="Z455" s="1410">
        <v>1E-3</v>
      </c>
      <c r="AA455" s="1411">
        <v>1E-3</v>
      </c>
      <c r="AB455" s="1411"/>
      <c r="AC455" s="1412"/>
      <c r="AD455" s="1410">
        <v>1.4999999999999999E-2</v>
      </c>
      <c r="AE455" s="1411">
        <v>1.2999999999999999E-2</v>
      </c>
      <c r="AF455" s="1411"/>
      <c r="AG455" s="1412"/>
      <c r="AH455" s="1413">
        <v>95</v>
      </c>
      <c r="AI455" s="1414">
        <v>102</v>
      </c>
      <c r="AJ455" s="1415"/>
      <c r="AK455" s="1410"/>
      <c r="AL455" s="1411"/>
      <c r="AM455" s="1411"/>
      <c r="AN455" s="1412"/>
      <c r="AO455" s="1413"/>
      <c r="AP455" s="1414"/>
      <c r="AQ455" s="1415"/>
    </row>
    <row r="456" spans="1:43" x14ac:dyDescent="0.2">
      <c r="A456" s="1446" t="s">
        <v>1584</v>
      </c>
      <c r="B456" s="1447" t="s">
        <v>1581</v>
      </c>
      <c r="C456" s="1448" t="s">
        <v>22</v>
      </c>
      <c r="D456" s="1449" t="s">
        <v>1518</v>
      </c>
      <c r="E456" s="1450" t="s">
        <v>1516</v>
      </c>
      <c r="F456" s="1404">
        <v>5.6</v>
      </c>
      <c r="G456" s="1405">
        <v>2.2999999999999998</v>
      </c>
      <c r="H456" s="1405"/>
      <c r="I456" s="1406"/>
      <c r="J456" s="1404">
        <v>4.0999999999999996</v>
      </c>
      <c r="K456" s="1405">
        <v>1.5</v>
      </c>
      <c r="L456" s="1405"/>
      <c r="M456" s="1406"/>
      <c r="N456" s="1404">
        <v>0.2</v>
      </c>
      <c r="O456" s="1405">
        <v>0.3</v>
      </c>
      <c r="P456" s="1405"/>
      <c r="Q456" s="1406"/>
      <c r="R456" s="1407">
        <v>7.6999999999999999E-2</v>
      </c>
      <c r="S456" s="1408">
        <v>2.4E-2</v>
      </c>
      <c r="T456" s="1408"/>
      <c r="U456" s="1409"/>
      <c r="V456" s="1410">
        <v>1E-3</v>
      </c>
      <c r="W456" s="1411">
        <v>1E-3</v>
      </c>
      <c r="X456" s="1411"/>
      <c r="Y456" s="1412"/>
      <c r="Z456" s="1410">
        <v>1E-3</v>
      </c>
      <c r="AA456" s="1411">
        <v>1E-3</v>
      </c>
      <c r="AB456" s="1411"/>
      <c r="AC456" s="1412"/>
      <c r="AD456" s="1410">
        <v>8.0000000000000002E-3</v>
      </c>
      <c r="AE456" s="1411">
        <v>2E-3</v>
      </c>
      <c r="AF456" s="1411"/>
      <c r="AG456" s="1412"/>
      <c r="AH456" s="1413">
        <v>95</v>
      </c>
      <c r="AI456" s="1414">
        <v>102</v>
      </c>
      <c r="AJ456" s="1415"/>
      <c r="AK456" s="1410"/>
      <c r="AL456" s="1411"/>
      <c r="AM456" s="1411"/>
      <c r="AN456" s="1412"/>
      <c r="AO456" s="1413"/>
      <c r="AP456" s="1414"/>
      <c r="AQ456" s="1415"/>
    </row>
    <row r="457" spans="1:43" x14ac:dyDescent="0.2">
      <c r="A457" s="1446" t="s">
        <v>1585</v>
      </c>
      <c r="B457" s="1447" t="s">
        <v>1581</v>
      </c>
      <c r="C457" s="1448" t="s">
        <v>22</v>
      </c>
      <c r="D457" s="1449" t="s">
        <v>991</v>
      </c>
      <c r="E457" s="1450" t="s">
        <v>1520</v>
      </c>
      <c r="F457" s="1404">
        <v>2.4</v>
      </c>
      <c r="G457" s="1405">
        <v>2</v>
      </c>
      <c r="H457" s="1405"/>
      <c r="I457" s="1406"/>
      <c r="J457" s="1404">
        <v>0.5</v>
      </c>
      <c r="K457" s="1405">
        <v>0.4</v>
      </c>
      <c r="L457" s="1405"/>
      <c r="M457" s="1406"/>
      <c r="N457" s="1404">
        <v>0</v>
      </c>
      <c r="O457" s="1405">
        <v>0</v>
      </c>
      <c r="P457" s="1405"/>
      <c r="Q457" s="1406"/>
      <c r="R457" s="1407">
        <v>2E-3</v>
      </c>
      <c r="S457" s="1408">
        <v>1E-3</v>
      </c>
      <c r="T457" s="1408"/>
      <c r="U457" s="1409"/>
      <c r="V457" s="1410">
        <v>1E-3</v>
      </c>
      <c r="W457" s="1411">
        <v>1E-3</v>
      </c>
      <c r="X457" s="1411"/>
      <c r="Y457" s="1412"/>
      <c r="Z457" s="1410">
        <v>1E-3</v>
      </c>
      <c r="AA457" s="1411">
        <v>1E-3</v>
      </c>
      <c r="AB457" s="1411"/>
      <c r="AC457" s="1412"/>
      <c r="AD457" s="1410">
        <v>0</v>
      </c>
      <c r="AE457" s="1411">
        <v>0</v>
      </c>
      <c r="AF457" s="1411"/>
      <c r="AG457" s="1412"/>
      <c r="AH457" s="1413">
        <v>51</v>
      </c>
      <c r="AI457" s="1414">
        <v>49</v>
      </c>
      <c r="AJ457" s="1415"/>
      <c r="AK457" s="1410"/>
      <c r="AL457" s="1411"/>
      <c r="AM457" s="1411"/>
      <c r="AN457" s="1412"/>
      <c r="AO457" s="1413"/>
      <c r="AP457" s="1414"/>
      <c r="AQ457" s="1415"/>
    </row>
    <row r="458" spans="1:43" x14ac:dyDescent="0.2">
      <c r="A458" s="1446" t="s">
        <v>1586</v>
      </c>
      <c r="B458" s="1447" t="s">
        <v>1581</v>
      </c>
      <c r="C458" s="1448" t="s">
        <v>22</v>
      </c>
      <c r="D458" s="1449" t="s">
        <v>953</v>
      </c>
      <c r="E458" s="1450" t="s">
        <v>1188</v>
      </c>
      <c r="F458" s="1404">
        <v>2.4</v>
      </c>
      <c r="G458" s="1405">
        <v>2</v>
      </c>
      <c r="H458" s="1405"/>
      <c r="I458" s="1406"/>
      <c r="J458" s="1404">
        <v>0.2</v>
      </c>
      <c r="K458" s="1405">
        <v>0.2</v>
      </c>
      <c r="L458" s="1405"/>
      <c r="M458" s="1406"/>
      <c r="N458" s="1404">
        <v>0</v>
      </c>
      <c r="O458" s="1405">
        <v>0</v>
      </c>
      <c r="P458" s="1405"/>
      <c r="Q458" s="1406"/>
      <c r="R458" s="1407">
        <v>2E-3</v>
      </c>
      <c r="S458" s="1408">
        <v>1E-3</v>
      </c>
      <c r="T458" s="1408"/>
      <c r="U458" s="1409"/>
      <c r="V458" s="1410">
        <v>1E-3</v>
      </c>
      <c r="W458" s="1411">
        <v>1E-3</v>
      </c>
      <c r="X458" s="1411"/>
      <c r="Y458" s="1412"/>
      <c r="Z458" s="1410">
        <v>1E-3</v>
      </c>
      <c r="AA458" s="1411">
        <v>1E-3</v>
      </c>
      <c r="AB458" s="1411"/>
      <c r="AC458" s="1412"/>
      <c r="AD458" s="1410">
        <v>0</v>
      </c>
      <c r="AE458" s="1411">
        <v>0</v>
      </c>
      <c r="AF458" s="1411"/>
      <c r="AG458" s="1412"/>
      <c r="AH458" s="1413">
        <v>50</v>
      </c>
      <c r="AI458" s="1414">
        <v>49</v>
      </c>
      <c r="AJ458" s="1415"/>
      <c r="AK458" s="1410"/>
      <c r="AL458" s="1411"/>
      <c r="AM458" s="1411"/>
      <c r="AN458" s="1412"/>
      <c r="AO458" s="1413"/>
      <c r="AP458" s="1414"/>
      <c r="AQ458" s="1415"/>
    </row>
    <row r="459" spans="1:43" x14ac:dyDescent="0.2">
      <c r="A459" s="1446" t="s">
        <v>1587</v>
      </c>
      <c r="B459" s="1447" t="s">
        <v>1581</v>
      </c>
      <c r="C459" s="1448" t="s">
        <v>1004</v>
      </c>
      <c r="D459" s="1449" t="s">
        <v>420</v>
      </c>
      <c r="E459" s="1450" t="s">
        <v>324</v>
      </c>
      <c r="F459" s="1404">
        <v>0</v>
      </c>
      <c r="G459" s="1405">
        <v>0</v>
      </c>
      <c r="H459" s="1405"/>
      <c r="I459" s="1406"/>
      <c r="J459" s="1404">
        <v>0</v>
      </c>
      <c r="K459" s="1405">
        <v>0</v>
      </c>
      <c r="L459" s="1405"/>
      <c r="M459" s="1406"/>
      <c r="N459" s="1404">
        <v>0</v>
      </c>
      <c r="O459" s="1405">
        <v>0</v>
      </c>
      <c r="P459" s="1405"/>
      <c r="Q459" s="1406"/>
      <c r="R459" s="1407">
        <v>0</v>
      </c>
      <c r="S459" s="1408">
        <v>0</v>
      </c>
      <c r="T459" s="1408"/>
      <c r="U459" s="1409"/>
      <c r="V459" s="1410">
        <v>0</v>
      </c>
      <c r="W459" s="1411">
        <v>0</v>
      </c>
      <c r="X459" s="1411"/>
      <c r="Y459" s="1412"/>
      <c r="Z459" s="1410">
        <v>0</v>
      </c>
      <c r="AA459" s="1411">
        <v>0</v>
      </c>
      <c r="AB459" s="1411"/>
      <c r="AC459" s="1412"/>
      <c r="AD459" s="1410">
        <v>0</v>
      </c>
      <c r="AE459" s="1411">
        <v>0</v>
      </c>
      <c r="AF459" s="1411"/>
      <c r="AG459" s="1412"/>
      <c r="AH459" s="1413">
        <v>0</v>
      </c>
      <c r="AI459" s="1414">
        <v>0</v>
      </c>
      <c r="AJ459" s="1415"/>
      <c r="AK459" s="1410"/>
      <c r="AL459" s="1411"/>
      <c r="AM459" s="1411"/>
      <c r="AN459" s="1412"/>
      <c r="AO459" s="1413"/>
      <c r="AP459" s="1414"/>
      <c r="AQ459" s="1415"/>
    </row>
    <row r="460" spans="1:43" x14ac:dyDescent="0.2">
      <c r="A460" s="1451" t="s">
        <v>1588</v>
      </c>
      <c r="B460" s="1452" t="s">
        <v>1589</v>
      </c>
      <c r="C460" s="1453" t="s">
        <v>22</v>
      </c>
      <c r="D460" s="1454" t="s">
        <v>1009</v>
      </c>
      <c r="E460" s="1455" t="s">
        <v>1535</v>
      </c>
      <c r="F460" s="1404">
        <v>17.5</v>
      </c>
      <c r="G460" s="1405">
        <v>18</v>
      </c>
      <c r="H460" s="1405">
        <v>25.5</v>
      </c>
      <c r="I460" s="1406"/>
      <c r="J460" s="1404">
        <v>3.4</v>
      </c>
      <c r="K460" s="1405">
        <v>1.6</v>
      </c>
      <c r="L460" s="1405">
        <v>1.1000000000000001</v>
      </c>
      <c r="M460" s="1406"/>
      <c r="N460" s="1404">
        <v>0.1</v>
      </c>
      <c r="O460" s="1405">
        <v>0.3</v>
      </c>
      <c r="P460" s="1405">
        <v>0.4</v>
      </c>
      <c r="Q460" s="1406"/>
      <c r="R460" s="1407">
        <v>0.02</v>
      </c>
      <c r="S460" s="1408">
        <v>0.02</v>
      </c>
      <c r="T460" s="1408">
        <v>0.02</v>
      </c>
      <c r="U460" s="1409"/>
      <c r="V460" s="1410">
        <v>2E-3</v>
      </c>
      <c r="W460" s="1411">
        <v>2E-3</v>
      </c>
      <c r="X460" s="1411">
        <v>2E-3</v>
      </c>
      <c r="Y460" s="1412"/>
      <c r="Z460" s="1410">
        <v>2E-3</v>
      </c>
      <c r="AA460" s="1411">
        <v>2E-3</v>
      </c>
      <c r="AB460" s="1411">
        <v>2E-3</v>
      </c>
      <c r="AC460" s="1412"/>
      <c r="AD460" s="1410">
        <v>4.0000000000000001E-3</v>
      </c>
      <c r="AE460" s="1411">
        <v>4.0000000000000001E-3</v>
      </c>
      <c r="AF460" s="1411">
        <v>4.0000000000000001E-3</v>
      </c>
      <c r="AG460" s="1412"/>
      <c r="AH460" s="1413">
        <v>149</v>
      </c>
      <c r="AI460" s="1414">
        <v>110</v>
      </c>
      <c r="AJ460" s="1415">
        <v>128</v>
      </c>
      <c r="AK460" s="1410"/>
      <c r="AL460" s="1411"/>
      <c r="AM460" s="1411"/>
      <c r="AN460" s="1412"/>
      <c r="AO460" s="1413"/>
      <c r="AP460" s="1414"/>
      <c r="AQ460" s="1415"/>
    </row>
    <row r="461" spans="1:43" x14ac:dyDescent="0.2">
      <c r="A461" s="1451" t="s">
        <v>1590</v>
      </c>
      <c r="B461" s="1452" t="s">
        <v>1589</v>
      </c>
      <c r="C461" s="1453" t="s">
        <v>22</v>
      </c>
      <c r="D461" s="1454" t="s">
        <v>973</v>
      </c>
      <c r="E461" s="1455" t="s">
        <v>1540</v>
      </c>
      <c r="F461" s="1404">
        <v>9.1</v>
      </c>
      <c r="G461" s="1405">
        <v>6.9</v>
      </c>
      <c r="H461" s="1405">
        <v>12.1</v>
      </c>
      <c r="I461" s="1406"/>
      <c r="J461" s="1404">
        <v>1.4</v>
      </c>
      <c r="K461" s="1405">
        <v>0.7</v>
      </c>
      <c r="L461" s="1405">
        <v>1</v>
      </c>
      <c r="M461" s="1406"/>
      <c r="N461" s="1404">
        <v>0.2</v>
      </c>
      <c r="O461" s="1405">
        <v>0.5</v>
      </c>
      <c r="P461" s="1405">
        <v>1.2</v>
      </c>
      <c r="Q461" s="1406"/>
      <c r="R461" s="1407">
        <v>0.02</v>
      </c>
      <c r="S461" s="1408">
        <v>0.02</v>
      </c>
      <c r="T461" s="1408">
        <v>0.02</v>
      </c>
      <c r="U461" s="1409"/>
      <c r="V461" s="1410">
        <v>2E-3</v>
      </c>
      <c r="W461" s="1411">
        <v>2E-3</v>
      </c>
      <c r="X461" s="1411">
        <v>2E-3</v>
      </c>
      <c r="Y461" s="1412"/>
      <c r="Z461" s="1410">
        <v>2E-3</v>
      </c>
      <c r="AA461" s="1411">
        <v>2E-3</v>
      </c>
      <c r="AB461" s="1411">
        <v>2E-3</v>
      </c>
      <c r="AC461" s="1412"/>
      <c r="AD461" s="1410">
        <v>4.0000000000000001E-3</v>
      </c>
      <c r="AE461" s="1411">
        <v>4.0000000000000001E-3</v>
      </c>
      <c r="AF461" s="1411">
        <v>4.0000000000000001E-3</v>
      </c>
      <c r="AG461" s="1412"/>
      <c r="AH461" s="1413">
        <v>159</v>
      </c>
      <c r="AI461" s="1414">
        <v>116</v>
      </c>
      <c r="AJ461" s="1415">
        <v>137</v>
      </c>
      <c r="AK461" s="1410"/>
      <c r="AL461" s="1411"/>
      <c r="AM461" s="1411"/>
      <c r="AN461" s="1412"/>
      <c r="AO461" s="1413"/>
      <c r="AP461" s="1414"/>
      <c r="AQ461" s="1415"/>
    </row>
    <row r="462" spans="1:43" x14ac:dyDescent="0.2">
      <c r="A462" s="1451" t="s">
        <v>1591</v>
      </c>
      <c r="B462" s="1452" t="s">
        <v>1589</v>
      </c>
      <c r="C462" s="1453" t="s">
        <v>22</v>
      </c>
      <c r="D462" s="1454" t="s">
        <v>979</v>
      </c>
      <c r="E462" s="1455" t="s">
        <v>1544</v>
      </c>
      <c r="F462" s="1404">
        <v>5.4</v>
      </c>
      <c r="G462" s="1405">
        <v>9.6</v>
      </c>
      <c r="H462" s="1405">
        <v>9.3000000000000007</v>
      </c>
      <c r="I462" s="1406"/>
      <c r="J462" s="1404">
        <v>0.6</v>
      </c>
      <c r="K462" s="1405">
        <v>0.2</v>
      </c>
      <c r="L462" s="1405">
        <v>0.6</v>
      </c>
      <c r="M462" s="1406"/>
      <c r="N462" s="1404">
        <v>0.6</v>
      </c>
      <c r="O462" s="1405">
        <v>0.3</v>
      </c>
      <c r="P462" s="1405">
        <v>0.5</v>
      </c>
      <c r="Q462" s="1406"/>
      <c r="R462" s="1407">
        <v>5.0000000000000001E-3</v>
      </c>
      <c r="S462" s="1408">
        <v>1E-3</v>
      </c>
      <c r="T462" s="1408">
        <v>0.01</v>
      </c>
      <c r="U462" s="1409"/>
      <c r="V462" s="1410">
        <v>2E-3</v>
      </c>
      <c r="W462" s="1411">
        <v>2E-3</v>
      </c>
      <c r="X462" s="1411">
        <v>2E-3</v>
      </c>
      <c r="Y462" s="1412"/>
      <c r="Z462" s="1410">
        <v>2E-3</v>
      </c>
      <c r="AA462" s="1411">
        <v>2E-3</v>
      </c>
      <c r="AB462" s="1411">
        <v>2E-3</v>
      </c>
      <c r="AC462" s="1412"/>
      <c r="AD462" s="1410">
        <v>1E-3</v>
      </c>
      <c r="AE462" s="1411">
        <v>0</v>
      </c>
      <c r="AF462" s="1411">
        <v>2E-3</v>
      </c>
      <c r="AG462" s="1412"/>
      <c r="AH462" s="1413">
        <v>90</v>
      </c>
      <c r="AI462" s="1414">
        <v>99</v>
      </c>
      <c r="AJ462" s="1415">
        <v>137</v>
      </c>
      <c r="AK462" s="1410"/>
      <c r="AL462" s="1411"/>
      <c r="AM462" s="1411"/>
      <c r="AN462" s="1412"/>
      <c r="AO462" s="1413"/>
      <c r="AP462" s="1414"/>
      <c r="AQ462" s="1415"/>
    </row>
    <row r="463" spans="1:43" x14ac:dyDescent="0.2">
      <c r="A463" s="1451" t="s">
        <v>1592</v>
      </c>
      <c r="B463" s="1452" t="s">
        <v>1589</v>
      </c>
      <c r="C463" s="1453" t="s">
        <v>22</v>
      </c>
      <c r="D463" s="1454" t="s">
        <v>985</v>
      </c>
      <c r="E463" s="1455" t="s">
        <v>1548</v>
      </c>
      <c r="F463" s="1404">
        <v>1.9</v>
      </c>
      <c r="G463" s="1405">
        <v>0.9</v>
      </c>
      <c r="H463" s="1405">
        <v>0.5</v>
      </c>
      <c r="I463" s="1406"/>
      <c r="J463" s="1404">
        <v>0.3</v>
      </c>
      <c r="K463" s="1405">
        <v>0.2</v>
      </c>
      <c r="L463" s="1405">
        <v>0.1</v>
      </c>
      <c r="M463" s="1406"/>
      <c r="N463" s="1404">
        <v>0.1</v>
      </c>
      <c r="O463" s="1405">
        <v>0</v>
      </c>
      <c r="P463" s="1405">
        <v>0.1</v>
      </c>
      <c r="Q463" s="1406"/>
      <c r="R463" s="1407">
        <v>0.01</v>
      </c>
      <c r="S463" s="1408">
        <v>0.01</v>
      </c>
      <c r="T463" s="1408">
        <v>0.01</v>
      </c>
      <c r="U463" s="1409"/>
      <c r="V463" s="1410">
        <v>2E-3</v>
      </c>
      <c r="W463" s="1411">
        <v>2E-3</v>
      </c>
      <c r="X463" s="1411">
        <v>2E-3</v>
      </c>
      <c r="Y463" s="1412"/>
      <c r="Z463" s="1410">
        <v>2E-3</v>
      </c>
      <c r="AA463" s="1411">
        <v>2E-3</v>
      </c>
      <c r="AB463" s="1411">
        <v>2E-3</v>
      </c>
      <c r="AC463" s="1412"/>
      <c r="AD463" s="1410">
        <v>2E-3</v>
      </c>
      <c r="AE463" s="1411">
        <v>2E-3</v>
      </c>
      <c r="AF463" s="1411">
        <v>2E-3</v>
      </c>
      <c r="AG463" s="1412"/>
      <c r="AH463" s="1413">
        <v>90</v>
      </c>
      <c r="AI463" s="1414">
        <v>99</v>
      </c>
      <c r="AJ463" s="1415">
        <v>116</v>
      </c>
      <c r="AK463" s="1410"/>
      <c r="AL463" s="1411"/>
      <c r="AM463" s="1411"/>
      <c r="AN463" s="1412"/>
      <c r="AO463" s="1413"/>
      <c r="AP463" s="1414"/>
      <c r="AQ463" s="1415"/>
    </row>
    <row r="464" spans="1:43" x14ac:dyDescent="0.2">
      <c r="A464" s="1451" t="s">
        <v>1593</v>
      </c>
      <c r="B464" s="1452" t="s">
        <v>1589</v>
      </c>
      <c r="C464" s="1453" t="s">
        <v>22</v>
      </c>
      <c r="D464" s="1454" t="s">
        <v>991</v>
      </c>
      <c r="E464" s="1455" t="s">
        <v>1552</v>
      </c>
      <c r="F464" s="1404">
        <v>1.6</v>
      </c>
      <c r="G464" s="1405">
        <v>0.3</v>
      </c>
      <c r="H464" s="1405">
        <v>0.5</v>
      </c>
      <c r="I464" s="1406"/>
      <c r="J464" s="1404">
        <v>0.4</v>
      </c>
      <c r="K464" s="1405">
        <v>0.1</v>
      </c>
      <c r="L464" s="1405">
        <v>0.1</v>
      </c>
      <c r="M464" s="1406"/>
      <c r="N464" s="1404">
        <v>0.2</v>
      </c>
      <c r="O464" s="1405">
        <v>0</v>
      </c>
      <c r="P464" s="1405">
        <v>0.1</v>
      </c>
      <c r="Q464" s="1406"/>
      <c r="R464" s="1407">
        <v>1E-3</v>
      </c>
      <c r="S464" s="1408">
        <v>1E-3</v>
      </c>
      <c r="T464" s="1408">
        <v>0</v>
      </c>
      <c r="U464" s="1409"/>
      <c r="V464" s="1410">
        <v>2E-3</v>
      </c>
      <c r="W464" s="1411">
        <v>2E-3</v>
      </c>
      <c r="X464" s="1411">
        <v>2E-3</v>
      </c>
      <c r="Y464" s="1412"/>
      <c r="Z464" s="1410">
        <v>2E-3</v>
      </c>
      <c r="AA464" s="1411">
        <v>2E-3</v>
      </c>
      <c r="AB464" s="1411">
        <v>2E-3</v>
      </c>
      <c r="AC464" s="1412"/>
      <c r="AD464" s="1410">
        <v>0</v>
      </c>
      <c r="AE464" s="1411">
        <v>0</v>
      </c>
      <c r="AF464" s="1411">
        <v>0</v>
      </c>
      <c r="AG464" s="1412"/>
      <c r="AH464" s="1413">
        <v>201</v>
      </c>
      <c r="AI464" s="1414">
        <v>120</v>
      </c>
      <c r="AJ464" s="1415">
        <v>116</v>
      </c>
      <c r="AK464" s="1410"/>
      <c r="AL464" s="1411"/>
      <c r="AM464" s="1411"/>
      <c r="AN464" s="1412"/>
      <c r="AO464" s="1413"/>
      <c r="AP464" s="1414"/>
      <c r="AQ464" s="1415"/>
    </row>
    <row r="465" spans="1:43" x14ac:dyDescent="0.2">
      <c r="A465" s="1451" t="s">
        <v>1594</v>
      </c>
      <c r="B465" s="1452" t="s">
        <v>1589</v>
      </c>
      <c r="C465" s="1453" t="s">
        <v>22</v>
      </c>
      <c r="D465" s="1454" t="s">
        <v>953</v>
      </c>
      <c r="E465" s="1455" t="s">
        <v>1090</v>
      </c>
      <c r="F465" s="1404">
        <v>1.4</v>
      </c>
      <c r="G465" s="1405">
        <v>0.3</v>
      </c>
      <c r="H465" s="1405">
        <v>0.4</v>
      </c>
      <c r="I465" s="1406"/>
      <c r="J465" s="1404">
        <v>0.2</v>
      </c>
      <c r="K465" s="1405">
        <v>0</v>
      </c>
      <c r="L465" s="1405">
        <v>0.1</v>
      </c>
      <c r="M465" s="1406"/>
      <c r="N465" s="1404">
        <v>0.1</v>
      </c>
      <c r="O465" s="1405">
        <v>0</v>
      </c>
      <c r="P465" s="1405">
        <v>0.1</v>
      </c>
      <c r="Q465" s="1406"/>
      <c r="R465" s="1407">
        <v>0</v>
      </c>
      <c r="S465" s="1408">
        <v>0</v>
      </c>
      <c r="T465" s="1408">
        <v>0</v>
      </c>
      <c r="U465" s="1409"/>
      <c r="V465" s="1410">
        <v>2E-3</v>
      </c>
      <c r="W465" s="1411">
        <v>2E-3</v>
      </c>
      <c r="X465" s="1411">
        <v>2E-3</v>
      </c>
      <c r="Y465" s="1412"/>
      <c r="Z465" s="1410">
        <v>2E-3</v>
      </c>
      <c r="AA465" s="1411">
        <v>2E-3</v>
      </c>
      <c r="AB465" s="1411">
        <v>2E-3</v>
      </c>
      <c r="AC465" s="1412"/>
      <c r="AD465" s="1410">
        <v>0</v>
      </c>
      <c r="AE465" s="1411">
        <v>0</v>
      </c>
      <c r="AF465" s="1411">
        <v>0</v>
      </c>
      <c r="AG465" s="1412"/>
      <c r="AH465" s="1413">
        <v>201</v>
      </c>
      <c r="AI465" s="1414">
        <v>120</v>
      </c>
      <c r="AJ465" s="1415">
        <v>116</v>
      </c>
      <c r="AK465" s="1410"/>
      <c r="AL465" s="1411"/>
      <c r="AM465" s="1411"/>
      <c r="AN465" s="1412"/>
      <c r="AO465" s="1413"/>
      <c r="AP465" s="1414"/>
      <c r="AQ465" s="1415"/>
    </row>
    <row r="466" spans="1:43" x14ac:dyDescent="0.2">
      <c r="A466" s="1451" t="s">
        <v>1595</v>
      </c>
      <c r="B466" s="1452" t="s">
        <v>1589</v>
      </c>
      <c r="C466" s="1453" t="s">
        <v>1004</v>
      </c>
      <c r="D466" s="1454" t="s">
        <v>420</v>
      </c>
      <c r="E466" s="1455" t="s">
        <v>324</v>
      </c>
      <c r="F466" s="1404">
        <v>0</v>
      </c>
      <c r="G466" s="1405">
        <v>0</v>
      </c>
      <c r="H466" s="1405">
        <v>0</v>
      </c>
      <c r="I466" s="1406"/>
      <c r="J466" s="1404">
        <v>0</v>
      </c>
      <c r="K466" s="1405">
        <v>0</v>
      </c>
      <c r="L466" s="1405">
        <v>0</v>
      </c>
      <c r="M466" s="1406"/>
      <c r="N466" s="1404">
        <v>0</v>
      </c>
      <c r="O466" s="1405">
        <v>0</v>
      </c>
      <c r="P466" s="1405">
        <v>0</v>
      </c>
      <c r="Q466" s="1406"/>
      <c r="R466" s="1407">
        <v>0</v>
      </c>
      <c r="S466" s="1408">
        <v>0</v>
      </c>
      <c r="T466" s="1408">
        <v>0</v>
      </c>
      <c r="U466" s="1409"/>
      <c r="V466" s="1410">
        <v>0</v>
      </c>
      <c r="W466" s="1411">
        <v>0</v>
      </c>
      <c r="X466" s="1411">
        <v>0</v>
      </c>
      <c r="Y466" s="1412"/>
      <c r="Z466" s="1410">
        <v>0</v>
      </c>
      <c r="AA466" s="1411">
        <v>0</v>
      </c>
      <c r="AB466" s="1411">
        <v>0</v>
      </c>
      <c r="AC466" s="1412"/>
      <c r="AD466" s="1410">
        <v>0</v>
      </c>
      <c r="AE466" s="1411">
        <v>0</v>
      </c>
      <c r="AF466" s="1411">
        <v>0</v>
      </c>
      <c r="AG466" s="1412"/>
      <c r="AH466" s="1413">
        <v>0</v>
      </c>
      <c r="AI466" s="1414">
        <v>0</v>
      </c>
      <c r="AJ466" s="1415">
        <v>0</v>
      </c>
      <c r="AK466" s="1410"/>
      <c r="AL466" s="1411"/>
      <c r="AM466" s="1411"/>
      <c r="AN466" s="1412"/>
      <c r="AO466" s="1413"/>
      <c r="AP466" s="1414"/>
      <c r="AQ466" s="1415"/>
    </row>
  </sheetData>
  <mergeCells count="9">
    <mergeCell ref="AD3:AG4"/>
    <mergeCell ref="AH3:AJ4"/>
    <mergeCell ref="A1:B1"/>
    <mergeCell ref="F3:I4"/>
    <mergeCell ref="J3:M4"/>
    <mergeCell ref="N3:Q4"/>
    <mergeCell ref="R3:U4"/>
    <mergeCell ref="V3:Y4"/>
    <mergeCell ref="Z3:AC4"/>
  </mergeCells>
  <hyperlinks>
    <hyperlink ref="A1" location="Contents!A1" display="To table of contents" xr:uid="{26626EE1-189D-45DF-BE3F-DABB52C53465}"/>
  </hyperlinks>
  <pageMargins left="0.45" right="0.22" top="0.39" bottom="0.21" header="0.3" footer="0.17"/>
  <pageSetup paperSize="9" scale="70" fitToHeight="2" orientation="landscape" r:id="rId1"/>
  <headerFooter alignWithMargins="0"/>
  <customProperties>
    <customPr name="EpmWorksheetKeyString_GUID" r:id="rId2"/>
  </customPropertie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A9AD2-2AF6-4536-A103-D47295088B4C}">
  <sheetPr codeName="Blad22"/>
  <dimension ref="A1:M415"/>
  <sheetViews>
    <sheetView zoomScaleNormal="100" workbookViewId="0">
      <selection activeCell="R32" sqref="R32"/>
    </sheetView>
  </sheetViews>
  <sheetFormatPr defaultColWidth="9.33203125" defaultRowHeight="12" x14ac:dyDescent="0.2"/>
  <cols>
    <col min="1" max="2" width="22" style="867" customWidth="1"/>
    <col min="3" max="3" width="17.33203125" style="867" customWidth="1"/>
    <col min="4" max="10" width="11.33203125" style="867" customWidth="1"/>
    <col min="11" max="16384" width="9.33203125" style="867"/>
  </cols>
  <sheetData>
    <row r="1" spans="1:13" ht="30.75" customHeight="1" x14ac:dyDescent="0.2">
      <c r="A1" s="1996" t="s">
        <v>10</v>
      </c>
      <c r="B1" s="1996"/>
    </row>
    <row r="2" spans="1:13" ht="20.25" x14ac:dyDescent="0.3">
      <c r="A2" s="314" t="s">
        <v>1596</v>
      </c>
    </row>
    <row r="3" spans="1:13" ht="15" customHeight="1" x14ac:dyDescent="0.2">
      <c r="A3" s="868" t="s">
        <v>1597</v>
      </c>
    </row>
    <row r="4" spans="1:13" ht="12.75" x14ac:dyDescent="0.2">
      <c r="A4" s="1681"/>
      <c r="B4" s="1516"/>
      <c r="C4" s="1516"/>
      <c r="D4" s="1516" t="s">
        <v>1598</v>
      </c>
      <c r="E4" s="1516"/>
      <c r="F4" s="1516"/>
      <c r="G4" s="1325"/>
      <c r="H4" s="1327"/>
      <c r="I4" s="1328"/>
    </row>
    <row r="5" spans="1:13" ht="12.75" x14ac:dyDescent="0.2">
      <c r="A5" s="1220" t="s">
        <v>1599</v>
      </c>
      <c r="B5" s="256"/>
      <c r="C5" s="256"/>
      <c r="D5" s="130">
        <v>2018</v>
      </c>
      <c r="E5" s="130">
        <v>2019</v>
      </c>
      <c r="F5" s="130">
        <v>2020</v>
      </c>
      <c r="G5" s="130">
        <v>2021</v>
      </c>
      <c r="H5" s="1326">
        <v>2022</v>
      </c>
      <c r="I5" s="1326">
        <v>2023</v>
      </c>
    </row>
    <row r="6" spans="1:13" ht="12.75" x14ac:dyDescent="0.2">
      <c r="A6" s="1670" t="s">
        <v>465</v>
      </c>
      <c r="B6" s="1511"/>
      <c r="C6" s="1511"/>
      <c r="D6" s="1682">
        <v>631.70000000000005</v>
      </c>
      <c r="E6" s="1683">
        <v>614.70000000000005</v>
      </c>
      <c r="F6" s="1683">
        <v>493.9</v>
      </c>
      <c r="G6" s="1683">
        <v>486.4</v>
      </c>
      <c r="H6" s="1683">
        <v>490.3</v>
      </c>
      <c r="I6" s="1683">
        <v>481.9</v>
      </c>
    </row>
    <row r="7" spans="1:13" ht="12.75" x14ac:dyDescent="0.2">
      <c r="A7" s="257" t="s">
        <v>287</v>
      </c>
      <c r="B7" s="258"/>
      <c r="C7" s="258"/>
      <c r="D7" s="1329">
        <v>18112.8</v>
      </c>
      <c r="E7" s="1330">
        <v>18594.2</v>
      </c>
      <c r="F7" s="1330">
        <v>18048.5</v>
      </c>
      <c r="G7" s="1330">
        <v>18768.2</v>
      </c>
      <c r="H7" s="1330">
        <v>19071</v>
      </c>
      <c r="I7" s="1330">
        <v>19222.7</v>
      </c>
    </row>
    <row r="8" spans="1:13" ht="12.75" x14ac:dyDescent="0.2">
      <c r="A8" s="792" t="s">
        <v>294</v>
      </c>
      <c r="B8" s="793"/>
      <c r="C8" s="793"/>
      <c r="D8" s="1331">
        <v>109337.5</v>
      </c>
      <c r="E8" s="1332">
        <v>109086.8</v>
      </c>
      <c r="F8" s="1332">
        <v>91723.1</v>
      </c>
      <c r="G8" s="1332">
        <v>96988.800000000003</v>
      </c>
      <c r="H8" s="1332">
        <v>102679.6</v>
      </c>
      <c r="I8" s="1332">
        <v>107143.1</v>
      </c>
    </row>
    <row r="9" spans="1:13" ht="12.75" x14ac:dyDescent="0.2">
      <c r="A9" s="262" t="s">
        <v>463</v>
      </c>
      <c r="B9" s="263"/>
      <c r="C9" s="263"/>
      <c r="D9" s="1333">
        <v>2096.4</v>
      </c>
      <c r="E9" s="1334">
        <v>2049.6999999999998</v>
      </c>
      <c r="F9" s="1334">
        <v>1948.7</v>
      </c>
      <c r="G9" s="1334">
        <v>1968.7</v>
      </c>
      <c r="H9" s="1334">
        <v>1986.5</v>
      </c>
      <c r="I9" s="1334">
        <v>1931.9</v>
      </c>
    </row>
    <row r="10" spans="1:13" ht="12.75" x14ac:dyDescent="0.2">
      <c r="A10" s="264" t="s">
        <v>464</v>
      </c>
      <c r="B10" s="265"/>
      <c r="C10" s="265"/>
      <c r="D10" s="1335">
        <v>5026.1000000000004</v>
      </c>
      <c r="E10" s="1336">
        <v>5100</v>
      </c>
      <c r="F10" s="1336">
        <v>5149.3</v>
      </c>
      <c r="G10" s="1336">
        <v>5274.3</v>
      </c>
      <c r="H10" s="1336">
        <v>5477.4</v>
      </c>
      <c r="I10" s="1336">
        <v>5328.6</v>
      </c>
    </row>
    <row r="11" spans="1:13" ht="12.75" x14ac:dyDescent="0.2">
      <c r="A11" s="1221" t="s">
        <v>1375</v>
      </c>
      <c r="B11" s="315"/>
      <c r="C11" s="315"/>
      <c r="D11" s="1337">
        <v>439.6</v>
      </c>
      <c r="E11" s="1338">
        <v>467.5</v>
      </c>
      <c r="F11" s="1338">
        <v>489.3</v>
      </c>
      <c r="G11" s="1338">
        <v>502.6</v>
      </c>
      <c r="H11" s="1338">
        <v>521.20000000000005</v>
      </c>
      <c r="I11" s="1338">
        <v>527.29999999999995</v>
      </c>
    </row>
    <row r="12" spans="1:13" x14ac:dyDescent="0.2">
      <c r="A12" s="875"/>
      <c r="B12" s="875"/>
      <c r="C12" s="875"/>
    </row>
    <row r="14" spans="1:13" ht="20.25" x14ac:dyDescent="0.3">
      <c r="A14" s="314" t="s">
        <v>1600</v>
      </c>
    </row>
    <row r="15" spans="1:13" ht="14.25" x14ac:dyDescent="0.2">
      <c r="A15" s="871" t="s">
        <v>1601</v>
      </c>
    </row>
    <row r="16" spans="1:13" ht="12.75" x14ac:dyDescent="0.2">
      <c r="A16" s="1684"/>
      <c r="B16" s="1684"/>
      <c r="C16" s="1681"/>
      <c r="D16" s="1685" t="s">
        <v>1602</v>
      </c>
      <c r="E16" s="1686"/>
      <c r="F16" s="1686"/>
      <c r="G16" s="1686"/>
      <c r="H16" s="1686"/>
      <c r="I16" s="1687"/>
      <c r="K16" s="130" t="s">
        <v>1603</v>
      </c>
      <c r="L16" s="1516"/>
      <c r="M16" s="1688"/>
    </row>
    <row r="17" spans="1:13" ht="12.75" x14ac:dyDescent="0.2">
      <c r="A17" s="1166" t="s">
        <v>1604</v>
      </c>
      <c r="B17" s="1166" t="s">
        <v>936</v>
      </c>
      <c r="C17" s="1166" t="s">
        <v>304</v>
      </c>
      <c r="D17" s="1166">
        <v>2018</v>
      </c>
      <c r="E17" s="1166">
        <v>2019</v>
      </c>
      <c r="F17" s="1166">
        <v>2020</v>
      </c>
      <c r="G17" s="1220">
        <v>2021</v>
      </c>
      <c r="H17" s="1343">
        <v>2022</v>
      </c>
      <c r="I17" s="1232">
        <v>2023</v>
      </c>
      <c r="K17" s="130" t="s">
        <v>1605</v>
      </c>
      <c r="L17" s="130" t="s">
        <v>1606</v>
      </c>
      <c r="M17" s="130" t="s">
        <v>1607</v>
      </c>
    </row>
    <row r="18" spans="1:13" ht="12.75" x14ac:dyDescent="0.2">
      <c r="A18" s="1669" t="s">
        <v>948</v>
      </c>
      <c r="B18" s="1669" t="s">
        <v>465</v>
      </c>
      <c r="C18" s="1669" t="s">
        <v>22</v>
      </c>
      <c r="D18" s="1689"/>
      <c r="E18" s="1689"/>
      <c r="F18" s="1689"/>
      <c r="G18" s="1690"/>
      <c r="H18" s="1344"/>
      <c r="I18" s="814"/>
      <c r="K18" s="1689"/>
      <c r="L18" s="1689"/>
      <c r="M18" s="1689"/>
    </row>
    <row r="19" spans="1:13" ht="12.75" x14ac:dyDescent="0.2">
      <c r="A19" s="266" t="s">
        <v>951</v>
      </c>
      <c r="B19" s="266" t="s">
        <v>465</v>
      </c>
      <c r="C19" s="266" t="s">
        <v>952</v>
      </c>
      <c r="D19" s="267">
        <v>0.06</v>
      </c>
      <c r="E19" s="267">
        <v>0.05</v>
      </c>
      <c r="F19" s="267">
        <v>0.05</v>
      </c>
      <c r="G19" s="1339">
        <v>0.06</v>
      </c>
      <c r="H19" s="1344">
        <v>0.05</v>
      </c>
      <c r="I19" s="814">
        <v>0.05</v>
      </c>
      <c r="K19" s="267">
        <v>0.68</v>
      </c>
      <c r="L19" s="267">
        <v>0.3</v>
      </c>
      <c r="M19" s="267">
        <v>0.03</v>
      </c>
    </row>
    <row r="20" spans="1:13" ht="12.75" x14ac:dyDescent="0.2">
      <c r="A20" s="266" t="s">
        <v>955</v>
      </c>
      <c r="B20" s="266" t="s">
        <v>956</v>
      </c>
      <c r="C20" s="266" t="s">
        <v>952</v>
      </c>
      <c r="D20" s="267"/>
      <c r="E20" s="267"/>
      <c r="F20" s="267"/>
      <c r="G20" s="1339"/>
      <c r="H20" s="1344">
        <v>0.01</v>
      </c>
      <c r="I20" s="814"/>
      <c r="K20" s="267"/>
      <c r="L20" s="267"/>
      <c r="M20" s="267"/>
    </row>
    <row r="21" spans="1:13" ht="12.75" x14ac:dyDescent="0.2">
      <c r="A21" s="266" t="s">
        <v>959</v>
      </c>
      <c r="B21" s="266" t="s">
        <v>465</v>
      </c>
      <c r="C21" s="266" t="s">
        <v>952</v>
      </c>
      <c r="D21" s="267">
        <v>0.01</v>
      </c>
      <c r="E21" s="267">
        <v>0.01</v>
      </c>
      <c r="F21" s="267">
        <v>0.01</v>
      </c>
      <c r="G21" s="1339">
        <v>0.01</v>
      </c>
      <c r="H21" s="1344">
        <v>0.01</v>
      </c>
      <c r="I21" s="814">
        <v>0.01</v>
      </c>
      <c r="K21" s="267">
        <v>0.68</v>
      </c>
      <c r="L21" s="267">
        <v>0.3</v>
      </c>
      <c r="M21" s="267">
        <v>0.03</v>
      </c>
    </row>
    <row r="22" spans="1:13" ht="12.75" x14ac:dyDescent="0.2">
      <c r="A22" s="266" t="s">
        <v>960</v>
      </c>
      <c r="B22" s="266" t="s">
        <v>956</v>
      </c>
      <c r="C22" s="266" t="s">
        <v>952</v>
      </c>
      <c r="D22" s="267"/>
      <c r="E22" s="267"/>
      <c r="F22" s="267"/>
      <c r="G22" s="1339"/>
      <c r="H22" s="1344"/>
      <c r="I22" s="814"/>
      <c r="K22" s="267"/>
      <c r="L22" s="267"/>
      <c r="M22" s="267"/>
    </row>
    <row r="23" spans="1:13" ht="12.75" x14ac:dyDescent="0.2">
      <c r="A23" s="266" t="s">
        <v>961</v>
      </c>
      <c r="B23" s="266" t="s">
        <v>465</v>
      </c>
      <c r="C23" s="266" t="s">
        <v>952</v>
      </c>
      <c r="D23" s="267"/>
      <c r="E23" s="267">
        <v>0.01</v>
      </c>
      <c r="F23" s="267">
        <v>0.03</v>
      </c>
      <c r="G23" s="1339">
        <v>0.03</v>
      </c>
      <c r="H23" s="1344">
        <v>0.02</v>
      </c>
      <c r="I23" s="814">
        <v>0.02</v>
      </c>
      <c r="K23" s="267">
        <v>0.68</v>
      </c>
      <c r="L23" s="267">
        <v>0.3</v>
      </c>
      <c r="M23" s="267">
        <v>0.03</v>
      </c>
    </row>
    <row r="24" spans="1:13" ht="12.75" x14ac:dyDescent="0.2">
      <c r="A24" s="266" t="s">
        <v>963</v>
      </c>
      <c r="B24" s="266" t="s">
        <v>956</v>
      </c>
      <c r="C24" s="266" t="s">
        <v>952</v>
      </c>
      <c r="D24" s="267"/>
      <c r="E24" s="267"/>
      <c r="F24" s="267"/>
      <c r="G24" s="1339"/>
      <c r="H24" s="1344"/>
      <c r="I24" s="814"/>
      <c r="K24" s="267"/>
      <c r="L24" s="267"/>
      <c r="M24" s="267"/>
    </row>
    <row r="25" spans="1:13" ht="12.75" x14ac:dyDescent="0.2">
      <c r="A25" s="266" t="s">
        <v>965</v>
      </c>
      <c r="B25" s="266" t="s">
        <v>956</v>
      </c>
      <c r="C25" s="266" t="s">
        <v>94</v>
      </c>
      <c r="D25" s="267">
        <v>0.01</v>
      </c>
      <c r="E25" s="267">
        <v>0.01</v>
      </c>
      <c r="F25" s="267">
        <v>0.01</v>
      </c>
      <c r="G25" s="1339">
        <v>0.01</v>
      </c>
      <c r="H25" s="1344"/>
      <c r="I25" s="814"/>
      <c r="K25" s="267"/>
      <c r="L25" s="267"/>
      <c r="M25" s="267"/>
    </row>
    <row r="26" spans="1:13" ht="12.75" x14ac:dyDescent="0.2">
      <c r="A26" s="266" t="s">
        <v>284</v>
      </c>
      <c r="B26" s="266" t="s">
        <v>465</v>
      </c>
      <c r="C26" s="266" t="s">
        <v>94</v>
      </c>
      <c r="D26" s="267">
        <v>0.16</v>
      </c>
      <c r="E26" s="267">
        <v>0.13</v>
      </c>
      <c r="F26" s="267">
        <v>0.09</v>
      </c>
      <c r="G26" s="1339">
        <v>7.0000000000000007E-2</v>
      </c>
      <c r="H26" s="1344">
        <v>0.06</v>
      </c>
      <c r="I26" s="814">
        <v>0.05</v>
      </c>
      <c r="K26" s="267">
        <v>0.62</v>
      </c>
      <c r="L26" s="267">
        <v>0.31</v>
      </c>
      <c r="M26" s="267">
        <v>7.0000000000000007E-2</v>
      </c>
    </row>
    <row r="27" spans="1:13" ht="12.75" x14ac:dyDescent="0.2">
      <c r="A27" s="266" t="s">
        <v>968</v>
      </c>
      <c r="B27" s="266" t="s">
        <v>465</v>
      </c>
      <c r="C27" s="266" t="s">
        <v>94</v>
      </c>
      <c r="D27" s="267"/>
      <c r="E27" s="267"/>
      <c r="F27" s="267"/>
      <c r="G27" s="1339"/>
      <c r="H27" s="1344"/>
      <c r="I27" s="814"/>
      <c r="K27" s="267"/>
      <c r="L27" s="267"/>
      <c r="M27" s="267"/>
    </row>
    <row r="28" spans="1:13" ht="12.75" x14ac:dyDescent="0.2">
      <c r="A28" s="266" t="s">
        <v>969</v>
      </c>
      <c r="B28" s="266" t="s">
        <v>956</v>
      </c>
      <c r="C28" s="266" t="s">
        <v>94</v>
      </c>
      <c r="D28" s="267"/>
      <c r="E28" s="267"/>
      <c r="F28" s="267"/>
      <c r="G28" s="1339"/>
      <c r="H28" s="1344"/>
      <c r="I28" s="814"/>
      <c r="K28" s="267"/>
      <c r="L28" s="267"/>
      <c r="M28" s="267"/>
    </row>
    <row r="29" spans="1:13" ht="12.75" x14ac:dyDescent="0.2">
      <c r="A29" s="266" t="s">
        <v>972</v>
      </c>
      <c r="B29" s="266" t="s">
        <v>465</v>
      </c>
      <c r="C29" s="266" t="s">
        <v>94</v>
      </c>
      <c r="D29" s="267"/>
      <c r="E29" s="267"/>
      <c r="F29" s="267"/>
      <c r="G29" s="1339"/>
      <c r="H29" s="1344"/>
      <c r="I29" s="814"/>
      <c r="K29" s="267"/>
      <c r="L29" s="267"/>
      <c r="M29" s="267"/>
    </row>
    <row r="30" spans="1:13" ht="12.75" x14ac:dyDescent="0.2">
      <c r="A30" s="266" t="s">
        <v>975</v>
      </c>
      <c r="B30" s="266" t="s">
        <v>956</v>
      </c>
      <c r="C30" s="266" t="s">
        <v>94</v>
      </c>
      <c r="D30" s="267"/>
      <c r="E30" s="267"/>
      <c r="F30" s="267"/>
      <c r="G30" s="1339"/>
      <c r="H30" s="1344"/>
      <c r="I30" s="814"/>
      <c r="K30" s="267"/>
      <c r="L30" s="267"/>
      <c r="M30" s="267"/>
    </row>
    <row r="31" spans="1:13" ht="12.75" x14ac:dyDescent="0.2">
      <c r="A31" s="266" t="s">
        <v>978</v>
      </c>
      <c r="B31" s="266" t="s">
        <v>465</v>
      </c>
      <c r="C31" s="266" t="s">
        <v>94</v>
      </c>
      <c r="D31" s="267">
        <v>0.01</v>
      </c>
      <c r="E31" s="267"/>
      <c r="F31" s="267"/>
      <c r="G31" s="1339"/>
      <c r="H31" s="1344"/>
      <c r="I31" s="814"/>
      <c r="K31" s="267"/>
      <c r="L31" s="267"/>
      <c r="M31" s="267"/>
    </row>
    <row r="32" spans="1:13" ht="12.75" x14ac:dyDescent="0.2">
      <c r="A32" s="266" t="s">
        <v>981</v>
      </c>
      <c r="B32" s="266" t="s">
        <v>956</v>
      </c>
      <c r="C32" s="266" t="s">
        <v>94</v>
      </c>
      <c r="D32" s="267"/>
      <c r="E32" s="267"/>
      <c r="F32" s="267"/>
      <c r="G32" s="1339"/>
      <c r="H32" s="1344"/>
      <c r="I32" s="814"/>
      <c r="K32" s="267"/>
      <c r="L32" s="267"/>
      <c r="M32" s="267"/>
    </row>
    <row r="33" spans="1:13" ht="12.75" x14ac:dyDescent="0.2">
      <c r="A33" s="266" t="s">
        <v>984</v>
      </c>
      <c r="B33" s="266" t="s">
        <v>465</v>
      </c>
      <c r="C33" s="266" t="s">
        <v>94</v>
      </c>
      <c r="D33" s="267">
        <v>0.04</v>
      </c>
      <c r="E33" s="267">
        <v>0.02</v>
      </c>
      <c r="F33" s="267">
        <v>0.01</v>
      </c>
      <c r="G33" s="1339"/>
      <c r="H33" s="1344">
        <v>0.01</v>
      </c>
      <c r="I33" s="814"/>
      <c r="K33" s="267"/>
      <c r="L33" s="267"/>
      <c r="M33" s="267"/>
    </row>
    <row r="34" spans="1:13" ht="12.75" x14ac:dyDescent="0.2">
      <c r="A34" s="266" t="s">
        <v>987</v>
      </c>
      <c r="B34" s="266" t="s">
        <v>956</v>
      </c>
      <c r="C34" s="266" t="s">
        <v>94</v>
      </c>
      <c r="D34" s="267"/>
      <c r="E34" s="267"/>
      <c r="F34" s="267"/>
      <c r="G34" s="1339"/>
      <c r="H34" s="1344"/>
      <c r="I34" s="814"/>
      <c r="K34" s="267"/>
      <c r="L34" s="267"/>
      <c r="M34" s="267"/>
    </row>
    <row r="35" spans="1:13" ht="12.75" x14ac:dyDescent="0.2">
      <c r="A35" s="266" t="s">
        <v>990</v>
      </c>
      <c r="B35" s="266" t="s">
        <v>465</v>
      </c>
      <c r="C35" s="266" t="s">
        <v>94</v>
      </c>
      <c r="D35" s="267">
        <v>0.02</v>
      </c>
      <c r="E35" s="267">
        <v>0.01</v>
      </c>
      <c r="F35" s="267">
        <v>0.01</v>
      </c>
      <c r="G35" s="1339"/>
      <c r="H35" s="1344"/>
      <c r="I35" s="814"/>
      <c r="K35" s="267"/>
      <c r="L35" s="267"/>
      <c r="M35" s="267"/>
    </row>
    <row r="36" spans="1:13" ht="12.75" x14ac:dyDescent="0.2">
      <c r="A36" s="266" t="s">
        <v>993</v>
      </c>
      <c r="B36" s="266" t="s">
        <v>956</v>
      </c>
      <c r="C36" s="266" t="s">
        <v>94</v>
      </c>
      <c r="D36" s="267"/>
      <c r="E36" s="267"/>
      <c r="F36" s="267"/>
      <c r="G36" s="1339"/>
      <c r="H36" s="1344"/>
      <c r="I36" s="814"/>
      <c r="K36" s="267"/>
      <c r="L36" s="267"/>
      <c r="M36" s="267"/>
    </row>
    <row r="37" spans="1:13" ht="12.75" x14ac:dyDescent="0.2">
      <c r="A37" s="266" t="s">
        <v>996</v>
      </c>
      <c r="B37" s="266" t="s">
        <v>465</v>
      </c>
      <c r="C37" s="266" t="s">
        <v>94</v>
      </c>
      <c r="D37" s="267">
        <v>0.03</v>
      </c>
      <c r="E37" s="267">
        <v>0.03</v>
      </c>
      <c r="F37" s="267">
        <v>0.02</v>
      </c>
      <c r="G37" s="1339">
        <v>0.03</v>
      </c>
      <c r="H37" s="1344">
        <v>0.02</v>
      </c>
      <c r="I37" s="814">
        <v>0.02</v>
      </c>
      <c r="K37" s="267">
        <v>0.64</v>
      </c>
      <c r="L37" s="267">
        <v>0.3</v>
      </c>
      <c r="M37" s="267">
        <v>0.05</v>
      </c>
    </row>
    <row r="38" spans="1:13" ht="12.75" x14ac:dyDescent="0.2">
      <c r="A38" s="266" t="s">
        <v>998</v>
      </c>
      <c r="B38" s="266" t="s">
        <v>956</v>
      </c>
      <c r="C38" s="266" t="s">
        <v>94</v>
      </c>
      <c r="D38" s="267"/>
      <c r="E38" s="267"/>
      <c r="F38" s="267">
        <v>0.01</v>
      </c>
      <c r="G38" s="1339"/>
      <c r="H38" s="1344"/>
      <c r="I38" s="814"/>
      <c r="K38" s="267"/>
      <c r="L38" s="267"/>
      <c r="M38" s="267"/>
    </row>
    <row r="39" spans="1:13" ht="12.75" x14ac:dyDescent="0.2">
      <c r="A39" s="266" t="s">
        <v>1000</v>
      </c>
      <c r="B39" s="266" t="s">
        <v>956</v>
      </c>
      <c r="C39" s="266" t="s">
        <v>94</v>
      </c>
      <c r="D39" s="267">
        <v>0.01</v>
      </c>
      <c r="E39" s="267">
        <v>0.01</v>
      </c>
      <c r="F39" s="267">
        <v>0.01</v>
      </c>
      <c r="G39" s="1339">
        <v>0.01</v>
      </c>
      <c r="H39" s="1344"/>
      <c r="I39" s="814"/>
      <c r="K39" s="267"/>
      <c r="L39" s="267"/>
      <c r="M39" s="267"/>
    </row>
    <row r="40" spans="1:13" ht="12.75" x14ac:dyDescent="0.2">
      <c r="A40" s="266" t="s">
        <v>282</v>
      </c>
      <c r="B40" s="266" t="s">
        <v>465</v>
      </c>
      <c r="C40" s="266" t="s">
        <v>94</v>
      </c>
      <c r="D40" s="267">
        <v>0.22</v>
      </c>
      <c r="E40" s="267">
        <v>0.21</v>
      </c>
      <c r="F40" s="267">
        <v>0.17</v>
      </c>
      <c r="G40" s="1339">
        <v>0.13</v>
      </c>
      <c r="H40" s="1344">
        <v>0.12</v>
      </c>
      <c r="I40" s="814">
        <v>0.11</v>
      </c>
      <c r="K40" s="267">
        <v>0.56000000000000005</v>
      </c>
      <c r="L40" s="267">
        <v>0.32</v>
      </c>
      <c r="M40" s="267">
        <v>0.12</v>
      </c>
    </row>
    <row r="41" spans="1:13" ht="12.75" x14ac:dyDescent="0.2">
      <c r="A41" s="266" t="s">
        <v>286</v>
      </c>
      <c r="B41" s="266" t="s">
        <v>465</v>
      </c>
      <c r="C41" s="266" t="s">
        <v>94</v>
      </c>
      <c r="D41" s="267">
        <v>0.35</v>
      </c>
      <c r="E41" s="267">
        <v>0.39</v>
      </c>
      <c r="F41" s="267">
        <v>0.4</v>
      </c>
      <c r="G41" s="1339">
        <v>0.4</v>
      </c>
      <c r="H41" s="1344">
        <v>0.43</v>
      </c>
      <c r="I41" s="814">
        <v>0.45</v>
      </c>
      <c r="K41" s="267">
        <v>0.49</v>
      </c>
      <c r="L41" s="267">
        <v>0.33</v>
      </c>
      <c r="M41" s="267">
        <v>0.18</v>
      </c>
    </row>
    <row r="42" spans="1:13" ht="12.75" x14ac:dyDescent="0.2">
      <c r="A42" s="266" t="s">
        <v>1002</v>
      </c>
      <c r="B42" s="266" t="s">
        <v>956</v>
      </c>
      <c r="C42" s="266" t="s">
        <v>94</v>
      </c>
      <c r="D42" s="267">
        <v>0.04</v>
      </c>
      <c r="E42" s="267">
        <v>0.04</v>
      </c>
      <c r="F42" s="267">
        <v>0.05</v>
      </c>
      <c r="G42" s="1339">
        <v>0.04</v>
      </c>
      <c r="H42" s="1344">
        <v>0.03</v>
      </c>
      <c r="I42" s="814">
        <v>0.03</v>
      </c>
      <c r="K42" s="267">
        <v>0.67</v>
      </c>
      <c r="L42" s="267">
        <v>0.3</v>
      </c>
      <c r="M42" s="267">
        <v>0.03</v>
      </c>
    </row>
    <row r="43" spans="1:13" ht="12.75" x14ac:dyDescent="0.2">
      <c r="A43" s="266" t="s">
        <v>1003</v>
      </c>
      <c r="B43" s="266" t="s">
        <v>465</v>
      </c>
      <c r="C43" s="266" t="s">
        <v>1004</v>
      </c>
      <c r="D43" s="267">
        <v>0.01</v>
      </c>
      <c r="E43" s="267">
        <v>0.03</v>
      </c>
      <c r="F43" s="267">
        <v>0.08</v>
      </c>
      <c r="G43" s="1339">
        <v>0.14000000000000001</v>
      </c>
      <c r="H43" s="1344">
        <v>0.14000000000000001</v>
      </c>
      <c r="I43" s="814">
        <v>0.14000000000000001</v>
      </c>
      <c r="K43" s="267">
        <v>0.68</v>
      </c>
      <c r="L43" s="267">
        <v>0.3</v>
      </c>
      <c r="M43" s="267">
        <v>0.03</v>
      </c>
    </row>
    <row r="44" spans="1:13" ht="12.75" x14ac:dyDescent="0.2">
      <c r="A44" s="266" t="s">
        <v>1005</v>
      </c>
      <c r="B44" s="266" t="s">
        <v>465</v>
      </c>
      <c r="C44" s="266" t="s">
        <v>1004</v>
      </c>
      <c r="D44" s="267">
        <v>0.02</v>
      </c>
      <c r="E44" s="267">
        <v>0.03</v>
      </c>
      <c r="F44" s="267">
        <v>0.05</v>
      </c>
      <c r="G44" s="1339">
        <v>0.05</v>
      </c>
      <c r="H44" s="1344">
        <v>0.06</v>
      </c>
      <c r="I44" s="814">
        <v>7.0000000000000007E-2</v>
      </c>
      <c r="K44" s="267">
        <v>0.68</v>
      </c>
      <c r="L44" s="267">
        <v>0.3</v>
      </c>
      <c r="M44" s="267">
        <v>0.03</v>
      </c>
    </row>
    <row r="45" spans="1:13" ht="12.75" x14ac:dyDescent="0.2">
      <c r="A45" s="266" t="s">
        <v>1006</v>
      </c>
      <c r="B45" s="266" t="s">
        <v>465</v>
      </c>
      <c r="C45" s="266" t="s">
        <v>1007</v>
      </c>
      <c r="D45" s="267"/>
      <c r="E45" s="267"/>
      <c r="F45" s="267"/>
      <c r="G45" s="1339"/>
      <c r="H45" s="1344"/>
      <c r="I45" s="814">
        <v>0.01</v>
      </c>
      <c r="K45" s="267">
        <v>0.68</v>
      </c>
      <c r="L45" s="267">
        <v>0.3</v>
      </c>
      <c r="M45" s="267">
        <v>0.03</v>
      </c>
    </row>
    <row r="46" spans="1:13" ht="12.75" x14ac:dyDescent="0.2">
      <c r="A46" s="266" t="s">
        <v>1608</v>
      </c>
      <c r="B46" s="266" t="s">
        <v>956</v>
      </c>
      <c r="C46" s="266" t="s">
        <v>1007</v>
      </c>
      <c r="D46" s="267"/>
      <c r="E46" s="267"/>
      <c r="F46" s="267"/>
      <c r="G46" s="1339"/>
      <c r="H46" s="1344"/>
      <c r="I46" s="814"/>
      <c r="K46" s="267"/>
      <c r="L46" s="267"/>
      <c r="M46" s="267"/>
    </row>
    <row r="47" spans="1:13" ht="12.75" x14ac:dyDescent="0.2">
      <c r="A47" s="1348" t="s">
        <v>1609</v>
      </c>
      <c r="B47" s="1348" t="s">
        <v>465</v>
      </c>
      <c r="C47" s="1348" t="s">
        <v>34</v>
      </c>
      <c r="D47" s="1349"/>
      <c r="E47" s="1349"/>
      <c r="F47" s="1349"/>
      <c r="G47" s="1350"/>
      <c r="H47" s="1351"/>
      <c r="I47" s="1352"/>
      <c r="K47" s="1349"/>
      <c r="L47" s="1349"/>
      <c r="M47" s="1349"/>
    </row>
    <row r="48" spans="1:13" ht="12.75" x14ac:dyDescent="0.2">
      <c r="A48" s="268" t="s">
        <v>1008</v>
      </c>
      <c r="B48" s="268" t="s">
        <v>287</v>
      </c>
      <c r="C48" s="268" t="s">
        <v>22</v>
      </c>
      <c r="D48" s="269"/>
      <c r="E48" s="269"/>
      <c r="F48" s="269"/>
      <c r="G48" s="1340"/>
      <c r="H48" s="1345"/>
      <c r="I48" s="815"/>
      <c r="K48" s="269"/>
      <c r="L48" s="269"/>
      <c r="M48" s="269"/>
    </row>
    <row r="49" spans="1:13" ht="12.75" x14ac:dyDescent="0.2">
      <c r="A49" s="268" t="s">
        <v>1011</v>
      </c>
      <c r="B49" s="268" t="s">
        <v>287</v>
      </c>
      <c r="C49" s="268" t="s">
        <v>22</v>
      </c>
      <c r="D49" s="269"/>
      <c r="E49" s="269"/>
      <c r="F49" s="269"/>
      <c r="G49" s="1340"/>
      <c r="H49" s="1345"/>
      <c r="I49" s="815"/>
      <c r="K49" s="269"/>
      <c r="L49" s="269"/>
      <c r="M49" s="269"/>
    </row>
    <row r="50" spans="1:13" ht="12.75" x14ac:dyDescent="0.2">
      <c r="A50" s="268" t="s">
        <v>1013</v>
      </c>
      <c r="B50" s="268" t="s">
        <v>287</v>
      </c>
      <c r="C50" s="268" t="s">
        <v>22</v>
      </c>
      <c r="D50" s="269"/>
      <c r="E50" s="269"/>
      <c r="F50" s="269"/>
      <c r="G50" s="1340"/>
      <c r="H50" s="1345"/>
      <c r="I50" s="815"/>
      <c r="K50" s="269"/>
      <c r="L50" s="269"/>
      <c r="M50" s="269"/>
    </row>
    <row r="51" spans="1:13" ht="12.75" x14ac:dyDescent="0.2">
      <c r="A51" s="268" t="s">
        <v>1015</v>
      </c>
      <c r="B51" s="268" t="s">
        <v>287</v>
      </c>
      <c r="C51" s="268" t="s">
        <v>22</v>
      </c>
      <c r="D51" s="269"/>
      <c r="E51" s="269"/>
      <c r="F51" s="269"/>
      <c r="G51" s="1340"/>
      <c r="H51" s="1345"/>
      <c r="I51" s="815"/>
      <c r="K51" s="269"/>
      <c r="L51" s="269"/>
      <c r="M51" s="269"/>
    </row>
    <row r="52" spans="1:13" ht="12.75" x14ac:dyDescent="0.2">
      <c r="A52" s="268" t="s">
        <v>1017</v>
      </c>
      <c r="B52" s="268" t="s">
        <v>287</v>
      </c>
      <c r="C52" s="268" t="s">
        <v>22</v>
      </c>
      <c r="D52" s="269"/>
      <c r="E52" s="269"/>
      <c r="F52" s="269"/>
      <c r="G52" s="1340"/>
      <c r="H52" s="1345"/>
      <c r="I52" s="815"/>
      <c r="K52" s="269"/>
      <c r="L52" s="269"/>
      <c r="M52" s="269"/>
    </row>
    <row r="53" spans="1:13" ht="12.75" x14ac:dyDescent="0.2">
      <c r="A53" s="268" t="s">
        <v>1019</v>
      </c>
      <c r="B53" s="268" t="s">
        <v>287</v>
      </c>
      <c r="C53" s="268" t="s">
        <v>22</v>
      </c>
      <c r="D53" s="269"/>
      <c r="E53" s="269"/>
      <c r="F53" s="269"/>
      <c r="G53" s="1340"/>
      <c r="H53" s="1345"/>
      <c r="I53" s="815"/>
      <c r="K53" s="269"/>
      <c r="L53" s="269"/>
      <c r="M53" s="269"/>
    </row>
    <row r="54" spans="1:13" ht="12.75" x14ac:dyDescent="0.2">
      <c r="A54" s="268" t="s">
        <v>1021</v>
      </c>
      <c r="B54" s="268" t="s">
        <v>287</v>
      </c>
      <c r="C54" s="268" t="s">
        <v>22</v>
      </c>
      <c r="D54" s="269"/>
      <c r="E54" s="269"/>
      <c r="F54" s="269"/>
      <c r="G54" s="1340"/>
      <c r="H54" s="1345"/>
      <c r="I54" s="815"/>
      <c r="K54" s="269"/>
      <c r="L54" s="269"/>
      <c r="M54" s="269"/>
    </row>
    <row r="55" spans="1:13" ht="12.75" x14ac:dyDescent="0.2">
      <c r="A55" s="268" t="s">
        <v>1023</v>
      </c>
      <c r="B55" s="268" t="s">
        <v>287</v>
      </c>
      <c r="C55" s="268" t="s">
        <v>22</v>
      </c>
      <c r="D55" s="269"/>
      <c r="E55" s="269"/>
      <c r="F55" s="269"/>
      <c r="G55" s="1340"/>
      <c r="H55" s="1345"/>
      <c r="I55" s="815"/>
      <c r="K55" s="269"/>
      <c r="L55" s="269"/>
      <c r="M55" s="269"/>
    </row>
    <row r="56" spans="1:13" ht="12.75" x14ac:dyDescent="0.2">
      <c r="A56" s="268" t="s">
        <v>1025</v>
      </c>
      <c r="B56" s="268" t="s">
        <v>287</v>
      </c>
      <c r="C56" s="268" t="s">
        <v>22</v>
      </c>
      <c r="D56" s="269"/>
      <c r="E56" s="269"/>
      <c r="F56" s="269"/>
      <c r="G56" s="1340"/>
      <c r="H56" s="1345"/>
      <c r="I56" s="815"/>
      <c r="K56" s="269"/>
      <c r="L56" s="269"/>
      <c r="M56" s="269"/>
    </row>
    <row r="57" spans="1:13" ht="12.75" x14ac:dyDescent="0.2">
      <c r="A57" s="268" t="s">
        <v>1027</v>
      </c>
      <c r="B57" s="268" t="s">
        <v>287</v>
      </c>
      <c r="C57" s="268" t="s">
        <v>22</v>
      </c>
      <c r="D57" s="269"/>
      <c r="E57" s="269"/>
      <c r="F57" s="269"/>
      <c r="G57" s="1340"/>
      <c r="H57" s="1345"/>
      <c r="I57" s="815"/>
      <c r="K57" s="269"/>
      <c r="L57" s="269"/>
      <c r="M57" s="269"/>
    </row>
    <row r="58" spans="1:13" ht="12.75" x14ac:dyDescent="0.2">
      <c r="A58" s="268" t="s">
        <v>1029</v>
      </c>
      <c r="B58" s="268" t="s">
        <v>287</v>
      </c>
      <c r="C58" s="268" t="s">
        <v>22</v>
      </c>
      <c r="D58" s="269"/>
      <c r="E58" s="269"/>
      <c r="F58" s="269"/>
      <c r="G58" s="1340"/>
      <c r="H58" s="1345"/>
      <c r="I58" s="815"/>
      <c r="K58" s="269"/>
      <c r="L58" s="269"/>
      <c r="M58" s="269"/>
    </row>
    <row r="59" spans="1:13" ht="12.75" x14ac:dyDescent="0.2">
      <c r="A59" s="268" t="s">
        <v>1031</v>
      </c>
      <c r="B59" s="268" t="s">
        <v>287</v>
      </c>
      <c r="C59" s="268" t="s">
        <v>22</v>
      </c>
      <c r="D59" s="269"/>
      <c r="E59" s="269"/>
      <c r="F59" s="269"/>
      <c r="G59" s="1340"/>
      <c r="H59" s="1345"/>
      <c r="I59" s="815"/>
      <c r="K59" s="269"/>
      <c r="L59" s="269"/>
      <c r="M59" s="269"/>
    </row>
    <row r="60" spans="1:13" ht="12.75" x14ac:dyDescent="0.2">
      <c r="A60" s="268" t="s">
        <v>1033</v>
      </c>
      <c r="B60" s="268" t="s">
        <v>287</v>
      </c>
      <c r="C60" s="268" t="s">
        <v>22</v>
      </c>
      <c r="D60" s="269"/>
      <c r="E60" s="269"/>
      <c r="F60" s="269"/>
      <c r="G60" s="1340"/>
      <c r="H60" s="1345"/>
      <c r="I60" s="815"/>
      <c r="K60" s="269"/>
      <c r="L60" s="269"/>
      <c r="M60" s="269"/>
    </row>
    <row r="61" spans="1:13" ht="12.75" x14ac:dyDescent="0.2">
      <c r="A61" s="268" t="s">
        <v>1035</v>
      </c>
      <c r="B61" s="268" t="s">
        <v>287</v>
      </c>
      <c r="C61" s="268" t="s">
        <v>22</v>
      </c>
      <c r="D61" s="269"/>
      <c r="E61" s="269"/>
      <c r="F61" s="269"/>
      <c r="G61" s="1340"/>
      <c r="H61" s="1345"/>
      <c r="I61" s="815"/>
      <c r="K61" s="269"/>
      <c r="L61" s="269"/>
      <c r="M61" s="269"/>
    </row>
    <row r="62" spans="1:13" ht="12.75" x14ac:dyDescent="0.2">
      <c r="A62" s="268" t="s">
        <v>1037</v>
      </c>
      <c r="B62" s="268" t="s">
        <v>287</v>
      </c>
      <c r="C62" s="268" t="s">
        <v>22</v>
      </c>
      <c r="D62" s="269"/>
      <c r="E62" s="269"/>
      <c r="F62" s="269"/>
      <c r="G62" s="1340"/>
      <c r="H62" s="1345"/>
      <c r="I62" s="815"/>
      <c r="K62" s="269"/>
      <c r="L62" s="269"/>
      <c r="M62" s="269"/>
    </row>
    <row r="63" spans="1:13" ht="12.75" x14ac:dyDescent="0.2">
      <c r="A63" s="268" t="s">
        <v>1039</v>
      </c>
      <c r="B63" s="268" t="s">
        <v>287</v>
      </c>
      <c r="C63" s="268" t="s">
        <v>22</v>
      </c>
      <c r="D63" s="269"/>
      <c r="E63" s="269"/>
      <c r="F63" s="269"/>
      <c r="G63" s="1340"/>
      <c r="H63" s="1345"/>
      <c r="I63" s="815"/>
      <c r="K63" s="269"/>
      <c r="L63" s="269"/>
      <c r="M63" s="269"/>
    </row>
    <row r="64" spans="1:13" ht="12.75" x14ac:dyDescent="0.2">
      <c r="A64" s="268" t="s">
        <v>1041</v>
      </c>
      <c r="B64" s="268" t="s">
        <v>287</v>
      </c>
      <c r="C64" s="268" t="s">
        <v>22</v>
      </c>
      <c r="D64" s="269"/>
      <c r="E64" s="269"/>
      <c r="F64" s="269"/>
      <c r="G64" s="1340"/>
      <c r="H64" s="1345"/>
      <c r="I64" s="815">
        <v>0.01</v>
      </c>
      <c r="K64" s="269">
        <v>0.2</v>
      </c>
      <c r="L64" s="269">
        <v>0.32</v>
      </c>
      <c r="M64" s="269">
        <v>0.48</v>
      </c>
    </row>
    <row r="65" spans="1:13" ht="12.75" x14ac:dyDescent="0.2">
      <c r="A65" s="268" t="s">
        <v>1043</v>
      </c>
      <c r="B65" s="268" t="s">
        <v>287</v>
      </c>
      <c r="C65" s="268" t="s">
        <v>22</v>
      </c>
      <c r="D65" s="269"/>
      <c r="E65" s="269"/>
      <c r="F65" s="269"/>
      <c r="G65" s="1340"/>
      <c r="H65" s="1345"/>
      <c r="I65" s="815"/>
      <c r="K65" s="269"/>
      <c r="L65" s="269"/>
      <c r="M65" s="269"/>
    </row>
    <row r="66" spans="1:13" ht="12.75" x14ac:dyDescent="0.2">
      <c r="A66" s="268" t="s">
        <v>1046</v>
      </c>
      <c r="B66" s="268" t="s">
        <v>287</v>
      </c>
      <c r="C66" s="268" t="s">
        <v>952</v>
      </c>
      <c r="D66" s="269"/>
      <c r="E66" s="269"/>
      <c r="F66" s="269"/>
      <c r="G66" s="1340"/>
      <c r="H66" s="1345"/>
      <c r="I66" s="815"/>
      <c r="K66" s="269"/>
      <c r="L66" s="269"/>
      <c r="M66" s="269"/>
    </row>
    <row r="67" spans="1:13" ht="12.75" x14ac:dyDescent="0.2">
      <c r="A67" s="268" t="s">
        <v>1047</v>
      </c>
      <c r="B67" s="268" t="s">
        <v>287</v>
      </c>
      <c r="C67" s="268" t="s">
        <v>952</v>
      </c>
      <c r="D67" s="269"/>
      <c r="E67" s="269"/>
      <c r="F67" s="269"/>
      <c r="G67" s="1340"/>
      <c r="H67" s="1345"/>
      <c r="I67" s="815"/>
      <c r="K67" s="269"/>
      <c r="L67" s="269"/>
      <c r="M67" s="269"/>
    </row>
    <row r="68" spans="1:13" ht="12.75" x14ac:dyDescent="0.2">
      <c r="A68" s="268" t="s">
        <v>1048</v>
      </c>
      <c r="B68" s="268" t="s">
        <v>287</v>
      </c>
      <c r="C68" s="268" t="s">
        <v>94</v>
      </c>
      <c r="D68" s="269"/>
      <c r="E68" s="269"/>
      <c r="F68" s="269"/>
      <c r="G68" s="1340"/>
      <c r="H68" s="1345"/>
      <c r="I68" s="815"/>
      <c r="K68" s="269"/>
      <c r="L68" s="269"/>
      <c r="M68" s="269"/>
    </row>
    <row r="69" spans="1:13" ht="12.75" x14ac:dyDescent="0.2">
      <c r="A69" s="268" t="s">
        <v>1050</v>
      </c>
      <c r="B69" s="268" t="s">
        <v>287</v>
      </c>
      <c r="C69" s="268" t="s">
        <v>94</v>
      </c>
      <c r="D69" s="269"/>
      <c r="E69" s="269"/>
      <c r="F69" s="269"/>
      <c r="G69" s="1340"/>
      <c r="H69" s="1345"/>
      <c r="I69" s="815"/>
      <c r="K69" s="269"/>
      <c r="L69" s="269"/>
      <c r="M69" s="269"/>
    </row>
    <row r="70" spans="1:13" ht="12.75" x14ac:dyDescent="0.2">
      <c r="A70" s="268" t="s">
        <v>1052</v>
      </c>
      <c r="B70" s="268" t="s">
        <v>287</v>
      </c>
      <c r="C70" s="268" t="s">
        <v>94</v>
      </c>
      <c r="D70" s="269"/>
      <c r="E70" s="269"/>
      <c r="F70" s="269"/>
      <c r="G70" s="1340"/>
      <c r="H70" s="1345"/>
      <c r="I70" s="815"/>
      <c r="K70" s="269"/>
      <c r="L70" s="269"/>
      <c r="M70" s="269"/>
    </row>
    <row r="71" spans="1:13" ht="12.75" x14ac:dyDescent="0.2">
      <c r="A71" s="268" t="s">
        <v>1053</v>
      </c>
      <c r="B71" s="268" t="s">
        <v>287</v>
      </c>
      <c r="C71" s="268" t="s">
        <v>94</v>
      </c>
      <c r="D71" s="269"/>
      <c r="E71" s="269"/>
      <c r="F71" s="269"/>
      <c r="G71" s="1340"/>
      <c r="H71" s="1345"/>
      <c r="I71" s="815"/>
      <c r="K71" s="269"/>
      <c r="L71" s="269"/>
      <c r="M71" s="269"/>
    </row>
    <row r="72" spans="1:13" ht="12.75" x14ac:dyDescent="0.2">
      <c r="A72" s="268" t="s">
        <v>1054</v>
      </c>
      <c r="B72" s="268" t="s">
        <v>287</v>
      </c>
      <c r="C72" s="268" t="s">
        <v>94</v>
      </c>
      <c r="D72" s="269"/>
      <c r="E72" s="269"/>
      <c r="F72" s="269"/>
      <c r="G72" s="1340"/>
      <c r="H72" s="1345"/>
      <c r="I72" s="815"/>
      <c r="K72" s="269"/>
      <c r="L72" s="269"/>
      <c r="M72" s="269"/>
    </row>
    <row r="73" spans="1:13" ht="12.75" x14ac:dyDescent="0.2">
      <c r="A73" s="268" t="s">
        <v>1055</v>
      </c>
      <c r="B73" s="268" t="s">
        <v>287</v>
      </c>
      <c r="C73" s="268" t="s">
        <v>94</v>
      </c>
      <c r="D73" s="269"/>
      <c r="E73" s="269"/>
      <c r="F73" s="269"/>
      <c r="G73" s="1340"/>
      <c r="H73" s="1345"/>
      <c r="I73" s="815"/>
      <c r="K73" s="269"/>
      <c r="L73" s="269"/>
      <c r="M73" s="269"/>
    </row>
    <row r="74" spans="1:13" ht="12.75" x14ac:dyDescent="0.2">
      <c r="A74" s="268" t="s">
        <v>1056</v>
      </c>
      <c r="B74" s="268" t="s">
        <v>287</v>
      </c>
      <c r="C74" s="268" t="s">
        <v>94</v>
      </c>
      <c r="D74" s="269"/>
      <c r="E74" s="269"/>
      <c r="F74" s="269"/>
      <c r="G74" s="1340"/>
      <c r="H74" s="1345"/>
      <c r="I74" s="815"/>
      <c r="K74" s="269"/>
      <c r="L74" s="269"/>
      <c r="M74" s="269"/>
    </row>
    <row r="75" spans="1:13" ht="12.75" x14ac:dyDescent="0.2">
      <c r="A75" s="268" t="s">
        <v>1057</v>
      </c>
      <c r="B75" s="268" t="s">
        <v>287</v>
      </c>
      <c r="C75" s="268" t="s">
        <v>94</v>
      </c>
      <c r="D75" s="269"/>
      <c r="E75" s="269"/>
      <c r="F75" s="269"/>
      <c r="G75" s="1340"/>
      <c r="H75" s="1345"/>
      <c r="I75" s="815"/>
      <c r="K75" s="269"/>
      <c r="L75" s="269"/>
      <c r="M75" s="269"/>
    </row>
    <row r="76" spans="1:13" ht="12.75" x14ac:dyDescent="0.2">
      <c r="A76" s="268" t="s">
        <v>1058</v>
      </c>
      <c r="B76" s="268" t="s">
        <v>287</v>
      </c>
      <c r="C76" s="268" t="s">
        <v>94</v>
      </c>
      <c r="D76" s="269"/>
      <c r="E76" s="269"/>
      <c r="F76" s="269"/>
      <c r="G76" s="1340"/>
      <c r="H76" s="1345"/>
      <c r="I76" s="815"/>
      <c r="K76" s="269"/>
      <c r="L76" s="269"/>
      <c r="M76" s="269"/>
    </row>
    <row r="77" spans="1:13" ht="12.75" x14ac:dyDescent="0.2">
      <c r="A77" s="268" t="s">
        <v>1059</v>
      </c>
      <c r="B77" s="268" t="s">
        <v>287</v>
      </c>
      <c r="C77" s="268" t="s">
        <v>94</v>
      </c>
      <c r="D77" s="269"/>
      <c r="E77" s="269"/>
      <c r="F77" s="269"/>
      <c r="G77" s="1340"/>
      <c r="H77" s="1345"/>
      <c r="I77" s="815"/>
      <c r="K77" s="269"/>
      <c r="L77" s="269"/>
      <c r="M77" s="269"/>
    </row>
    <row r="78" spans="1:13" ht="12.75" x14ac:dyDescent="0.2">
      <c r="A78" s="268" t="s">
        <v>1060</v>
      </c>
      <c r="B78" s="268" t="s">
        <v>287</v>
      </c>
      <c r="C78" s="268" t="s">
        <v>94</v>
      </c>
      <c r="D78" s="269"/>
      <c r="E78" s="269"/>
      <c r="F78" s="269"/>
      <c r="G78" s="1340"/>
      <c r="H78" s="1345"/>
      <c r="I78" s="815"/>
      <c r="K78" s="269"/>
      <c r="L78" s="269"/>
      <c r="M78" s="269"/>
    </row>
    <row r="79" spans="1:13" ht="12.75" x14ac:dyDescent="0.2">
      <c r="A79" s="268" t="s">
        <v>1061</v>
      </c>
      <c r="B79" s="268" t="s">
        <v>287</v>
      </c>
      <c r="C79" s="268" t="s">
        <v>94</v>
      </c>
      <c r="D79" s="269"/>
      <c r="E79" s="269"/>
      <c r="F79" s="269"/>
      <c r="G79" s="1340"/>
      <c r="H79" s="1345"/>
      <c r="I79" s="815"/>
      <c r="K79" s="269"/>
      <c r="L79" s="269"/>
      <c r="M79" s="269"/>
    </row>
    <row r="80" spans="1:13" ht="12.75" x14ac:dyDescent="0.2">
      <c r="A80" s="268" t="s">
        <v>1062</v>
      </c>
      <c r="B80" s="268" t="s">
        <v>287</v>
      </c>
      <c r="C80" s="268" t="s">
        <v>94</v>
      </c>
      <c r="D80" s="269"/>
      <c r="E80" s="269"/>
      <c r="F80" s="269"/>
      <c r="G80" s="1340"/>
      <c r="H80" s="1345"/>
      <c r="I80" s="815"/>
      <c r="K80" s="269"/>
      <c r="L80" s="269"/>
      <c r="M80" s="269"/>
    </row>
    <row r="81" spans="1:13" ht="12.75" x14ac:dyDescent="0.2">
      <c r="A81" s="268" t="s">
        <v>1063</v>
      </c>
      <c r="B81" s="268" t="s">
        <v>287</v>
      </c>
      <c r="C81" s="268" t="s">
        <v>94</v>
      </c>
      <c r="D81" s="269"/>
      <c r="E81" s="269"/>
      <c r="F81" s="269"/>
      <c r="G81" s="1340"/>
      <c r="H81" s="1345"/>
      <c r="I81" s="815"/>
      <c r="K81" s="269"/>
      <c r="L81" s="269"/>
      <c r="M81" s="269"/>
    </row>
    <row r="82" spans="1:13" ht="12.75" x14ac:dyDescent="0.2">
      <c r="A82" s="268" t="s">
        <v>1064</v>
      </c>
      <c r="B82" s="268" t="s">
        <v>287</v>
      </c>
      <c r="C82" s="268" t="s">
        <v>94</v>
      </c>
      <c r="D82" s="269"/>
      <c r="E82" s="269"/>
      <c r="F82" s="269"/>
      <c r="G82" s="1340"/>
      <c r="H82" s="1345"/>
      <c r="I82" s="815"/>
      <c r="K82" s="269"/>
      <c r="L82" s="269"/>
      <c r="M82" s="269"/>
    </row>
    <row r="83" spans="1:13" ht="12.75" x14ac:dyDescent="0.2">
      <c r="A83" s="268" t="s">
        <v>1065</v>
      </c>
      <c r="B83" s="268" t="s">
        <v>287</v>
      </c>
      <c r="C83" s="268" t="s">
        <v>94</v>
      </c>
      <c r="D83" s="269"/>
      <c r="E83" s="269"/>
      <c r="F83" s="269"/>
      <c r="G83" s="1340"/>
      <c r="H83" s="1345"/>
      <c r="I83" s="815"/>
      <c r="K83" s="269"/>
      <c r="L83" s="269"/>
      <c r="M83" s="269"/>
    </row>
    <row r="84" spans="1:13" ht="12.75" x14ac:dyDescent="0.2">
      <c r="A84" s="268" t="s">
        <v>1066</v>
      </c>
      <c r="B84" s="268" t="s">
        <v>287</v>
      </c>
      <c r="C84" s="268" t="s">
        <v>94</v>
      </c>
      <c r="D84" s="269"/>
      <c r="E84" s="269"/>
      <c r="F84" s="269"/>
      <c r="G84" s="1340"/>
      <c r="H84" s="1345"/>
      <c r="I84" s="815"/>
      <c r="K84" s="269"/>
      <c r="L84" s="269"/>
      <c r="M84" s="269"/>
    </row>
    <row r="85" spans="1:13" ht="12.75" x14ac:dyDescent="0.2">
      <c r="A85" s="268" t="s">
        <v>1067</v>
      </c>
      <c r="B85" s="268" t="s">
        <v>287</v>
      </c>
      <c r="C85" s="268" t="s">
        <v>94</v>
      </c>
      <c r="D85" s="269"/>
      <c r="E85" s="269"/>
      <c r="F85" s="269"/>
      <c r="G85" s="1340"/>
      <c r="H85" s="1345"/>
      <c r="I85" s="815"/>
      <c r="K85" s="269"/>
      <c r="L85" s="269"/>
      <c r="M85" s="269"/>
    </row>
    <row r="86" spans="1:13" ht="12.75" x14ac:dyDescent="0.2">
      <c r="A86" s="268" t="s">
        <v>1068</v>
      </c>
      <c r="B86" s="268" t="s">
        <v>287</v>
      </c>
      <c r="C86" s="268" t="s">
        <v>94</v>
      </c>
      <c r="D86" s="269"/>
      <c r="E86" s="269"/>
      <c r="F86" s="269"/>
      <c r="G86" s="1340"/>
      <c r="H86" s="1345"/>
      <c r="I86" s="815"/>
      <c r="K86" s="269"/>
      <c r="L86" s="269"/>
      <c r="M86" s="269"/>
    </row>
    <row r="87" spans="1:13" ht="12.75" x14ac:dyDescent="0.2">
      <c r="A87" s="268" t="s">
        <v>1069</v>
      </c>
      <c r="B87" s="268" t="s">
        <v>287</v>
      </c>
      <c r="C87" s="268" t="s">
        <v>94</v>
      </c>
      <c r="D87" s="269"/>
      <c r="E87" s="269"/>
      <c r="F87" s="269"/>
      <c r="G87" s="1340"/>
      <c r="H87" s="1345"/>
      <c r="I87" s="815"/>
      <c r="K87" s="269"/>
      <c r="L87" s="269"/>
      <c r="M87" s="269"/>
    </row>
    <row r="88" spans="1:13" ht="12.75" x14ac:dyDescent="0.2">
      <c r="A88" s="268" t="s">
        <v>1070</v>
      </c>
      <c r="B88" s="268" t="s">
        <v>287</v>
      </c>
      <c r="C88" s="268" t="s">
        <v>94</v>
      </c>
      <c r="D88" s="269"/>
      <c r="E88" s="269"/>
      <c r="F88" s="269"/>
      <c r="G88" s="1340"/>
      <c r="H88" s="1345"/>
      <c r="I88" s="815"/>
      <c r="K88" s="269"/>
      <c r="L88" s="269"/>
      <c r="M88" s="269"/>
    </row>
    <row r="89" spans="1:13" ht="12.75" x14ac:dyDescent="0.2">
      <c r="A89" s="268" t="s">
        <v>1071</v>
      </c>
      <c r="B89" s="268" t="s">
        <v>287</v>
      </c>
      <c r="C89" s="268" t="s">
        <v>94</v>
      </c>
      <c r="D89" s="269"/>
      <c r="E89" s="269"/>
      <c r="F89" s="269"/>
      <c r="G89" s="1340"/>
      <c r="H89" s="1345"/>
      <c r="I89" s="815"/>
      <c r="K89" s="269"/>
      <c r="L89" s="269"/>
      <c r="M89" s="269"/>
    </row>
    <row r="90" spans="1:13" ht="12.75" x14ac:dyDescent="0.2">
      <c r="A90" s="268" t="s">
        <v>1072</v>
      </c>
      <c r="B90" s="268" t="s">
        <v>287</v>
      </c>
      <c r="C90" s="268" t="s">
        <v>94</v>
      </c>
      <c r="D90" s="269"/>
      <c r="E90" s="269"/>
      <c r="F90" s="269"/>
      <c r="G90" s="1340"/>
      <c r="H90" s="1345"/>
      <c r="I90" s="815"/>
      <c r="K90" s="269"/>
      <c r="L90" s="269"/>
      <c r="M90" s="269"/>
    </row>
    <row r="91" spans="1:13" ht="12.75" x14ac:dyDescent="0.2">
      <c r="A91" s="268" t="s">
        <v>1074</v>
      </c>
      <c r="B91" s="268" t="s">
        <v>287</v>
      </c>
      <c r="C91" s="268" t="s">
        <v>94</v>
      </c>
      <c r="D91" s="269"/>
      <c r="E91" s="269">
        <v>0.01</v>
      </c>
      <c r="F91" s="269">
        <v>0.02</v>
      </c>
      <c r="G91" s="1340">
        <v>0.02</v>
      </c>
      <c r="H91" s="1345">
        <v>0.03</v>
      </c>
      <c r="I91" s="815">
        <v>0.02</v>
      </c>
      <c r="K91" s="269">
        <v>0.13</v>
      </c>
      <c r="L91" s="269">
        <v>0.31</v>
      </c>
      <c r="M91" s="269">
        <v>0.56000000000000005</v>
      </c>
    </row>
    <row r="92" spans="1:13" ht="12.75" x14ac:dyDescent="0.2">
      <c r="A92" s="268" t="s">
        <v>1077</v>
      </c>
      <c r="B92" s="268" t="s">
        <v>287</v>
      </c>
      <c r="C92" s="268" t="s">
        <v>94</v>
      </c>
      <c r="D92" s="269"/>
      <c r="E92" s="269"/>
      <c r="F92" s="269">
        <v>0.03</v>
      </c>
      <c r="G92" s="1340">
        <v>0.08</v>
      </c>
      <c r="H92" s="1345">
        <v>0.1</v>
      </c>
      <c r="I92" s="815">
        <v>0.1</v>
      </c>
      <c r="K92" s="269">
        <v>0.12</v>
      </c>
      <c r="L92" s="269">
        <v>0.31</v>
      </c>
      <c r="M92" s="269">
        <v>0.56999999999999995</v>
      </c>
    </row>
    <row r="93" spans="1:13" ht="12.75" x14ac:dyDescent="0.2">
      <c r="A93" s="268" t="s">
        <v>1080</v>
      </c>
      <c r="B93" s="268" t="s">
        <v>287</v>
      </c>
      <c r="C93" s="268" t="s">
        <v>94</v>
      </c>
      <c r="D93" s="269"/>
      <c r="E93" s="269"/>
      <c r="F93" s="269"/>
      <c r="G93" s="1340"/>
      <c r="H93" s="1345"/>
      <c r="I93" s="815"/>
      <c r="K93" s="269"/>
      <c r="L93" s="269"/>
      <c r="M93" s="269"/>
    </row>
    <row r="94" spans="1:13" ht="12.75" x14ac:dyDescent="0.2">
      <c r="A94" s="268" t="s">
        <v>1083</v>
      </c>
      <c r="B94" s="268" t="s">
        <v>287</v>
      </c>
      <c r="C94" s="268" t="s">
        <v>94</v>
      </c>
      <c r="D94" s="269">
        <v>0.08</v>
      </c>
      <c r="E94" s="269">
        <v>0.1</v>
      </c>
      <c r="F94" s="269">
        <v>0.1</v>
      </c>
      <c r="G94" s="1340">
        <v>0.09</v>
      </c>
      <c r="H94" s="1345">
        <v>0.09</v>
      </c>
      <c r="I94" s="815">
        <v>0.08</v>
      </c>
      <c r="K94" s="269">
        <v>0.16</v>
      </c>
      <c r="L94" s="269">
        <v>0.32</v>
      </c>
      <c r="M94" s="269">
        <v>0.52</v>
      </c>
    </row>
    <row r="95" spans="1:13" ht="12.75" x14ac:dyDescent="0.2">
      <c r="A95" s="268" t="s">
        <v>1086</v>
      </c>
      <c r="B95" s="268" t="s">
        <v>287</v>
      </c>
      <c r="C95" s="268" t="s">
        <v>94</v>
      </c>
      <c r="D95" s="269">
        <v>0.14000000000000001</v>
      </c>
      <c r="E95" s="269">
        <v>0.22</v>
      </c>
      <c r="F95" s="269">
        <v>0.25</v>
      </c>
      <c r="G95" s="1340">
        <v>0.24</v>
      </c>
      <c r="H95" s="1345">
        <v>0.22</v>
      </c>
      <c r="I95" s="815">
        <v>0.2</v>
      </c>
      <c r="K95" s="269">
        <v>0.16</v>
      </c>
      <c r="L95" s="269">
        <v>0.32</v>
      </c>
      <c r="M95" s="269">
        <v>0.52</v>
      </c>
    </row>
    <row r="96" spans="1:13" ht="12.75" x14ac:dyDescent="0.2">
      <c r="A96" s="268" t="s">
        <v>1088</v>
      </c>
      <c r="B96" s="268" t="s">
        <v>287</v>
      </c>
      <c r="C96" s="268" t="s">
        <v>94</v>
      </c>
      <c r="D96" s="269"/>
      <c r="E96" s="269"/>
      <c r="F96" s="269"/>
      <c r="G96" s="1340"/>
      <c r="H96" s="1345"/>
      <c r="I96" s="815"/>
      <c r="K96" s="269"/>
      <c r="L96" s="269"/>
      <c r="M96" s="269"/>
    </row>
    <row r="97" spans="1:13" ht="12.75" x14ac:dyDescent="0.2">
      <c r="A97" s="268" t="s">
        <v>289</v>
      </c>
      <c r="B97" s="268" t="s">
        <v>287</v>
      </c>
      <c r="C97" s="268" t="s">
        <v>94</v>
      </c>
      <c r="D97" s="269"/>
      <c r="E97" s="269"/>
      <c r="F97" s="269"/>
      <c r="G97" s="1340">
        <v>0.02</v>
      </c>
      <c r="H97" s="1345">
        <v>0.04</v>
      </c>
      <c r="I97" s="815">
        <v>0.06</v>
      </c>
      <c r="K97" s="269">
        <v>0.11</v>
      </c>
      <c r="L97" s="269">
        <v>0.3</v>
      </c>
      <c r="M97" s="269">
        <v>0.59</v>
      </c>
    </row>
    <row r="98" spans="1:13" ht="12.75" x14ac:dyDescent="0.2">
      <c r="A98" s="268" t="s">
        <v>291</v>
      </c>
      <c r="B98" s="268" t="s">
        <v>287</v>
      </c>
      <c r="C98" s="268" t="s">
        <v>94</v>
      </c>
      <c r="D98" s="269"/>
      <c r="E98" s="269"/>
      <c r="F98" s="269"/>
      <c r="G98" s="1340">
        <v>0.01</v>
      </c>
      <c r="H98" s="1345">
        <v>0.05</v>
      </c>
      <c r="I98" s="815">
        <v>0.11</v>
      </c>
      <c r="K98" s="269">
        <v>0.1</v>
      </c>
      <c r="L98" s="269">
        <v>0.3</v>
      </c>
      <c r="M98" s="269">
        <v>0.6</v>
      </c>
    </row>
    <row r="99" spans="1:13" ht="12.75" x14ac:dyDescent="0.2">
      <c r="A99" s="268" t="s">
        <v>1092</v>
      </c>
      <c r="B99" s="268" t="s">
        <v>287</v>
      </c>
      <c r="C99" s="268" t="s">
        <v>94</v>
      </c>
      <c r="D99" s="269"/>
      <c r="E99" s="269"/>
      <c r="F99" s="269"/>
      <c r="G99" s="1340"/>
      <c r="H99" s="1345"/>
      <c r="I99" s="815"/>
      <c r="K99" s="269"/>
      <c r="L99" s="269"/>
      <c r="M99" s="269"/>
    </row>
    <row r="100" spans="1:13" ht="12.75" x14ac:dyDescent="0.2">
      <c r="A100" s="268" t="s">
        <v>1095</v>
      </c>
      <c r="B100" s="268" t="s">
        <v>287</v>
      </c>
      <c r="C100" s="268" t="s">
        <v>94</v>
      </c>
      <c r="D100" s="269"/>
      <c r="E100" s="269"/>
      <c r="F100" s="269"/>
      <c r="G100" s="1340"/>
      <c r="H100" s="1345"/>
      <c r="I100" s="815"/>
      <c r="K100" s="269"/>
      <c r="L100" s="269"/>
      <c r="M100" s="269"/>
    </row>
    <row r="101" spans="1:13" ht="12.75" x14ac:dyDescent="0.2">
      <c r="A101" s="268" t="s">
        <v>1098</v>
      </c>
      <c r="B101" s="268" t="s">
        <v>287</v>
      </c>
      <c r="C101" s="268" t="s">
        <v>94</v>
      </c>
      <c r="D101" s="269"/>
      <c r="E101" s="269"/>
      <c r="F101" s="269"/>
      <c r="G101" s="1340"/>
      <c r="H101" s="1345"/>
      <c r="I101" s="815"/>
      <c r="K101" s="269"/>
      <c r="L101" s="269"/>
      <c r="M101" s="269"/>
    </row>
    <row r="102" spans="1:13" ht="12.75" x14ac:dyDescent="0.2">
      <c r="A102" s="268" t="s">
        <v>1101</v>
      </c>
      <c r="B102" s="268" t="s">
        <v>287</v>
      </c>
      <c r="C102" s="268" t="s">
        <v>94</v>
      </c>
      <c r="D102" s="269">
        <v>0.01</v>
      </c>
      <c r="E102" s="269"/>
      <c r="F102" s="269"/>
      <c r="G102" s="1340"/>
      <c r="H102" s="1345"/>
      <c r="I102" s="815"/>
      <c r="K102" s="269"/>
      <c r="L102" s="269"/>
      <c r="M102" s="269"/>
    </row>
    <row r="103" spans="1:13" ht="12.75" x14ac:dyDescent="0.2">
      <c r="A103" s="268" t="s">
        <v>1104</v>
      </c>
      <c r="B103" s="268" t="s">
        <v>287</v>
      </c>
      <c r="C103" s="268" t="s">
        <v>94</v>
      </c>
      <c r="D103" s="269"/>
      <c r="E103" s="269"/>
      <c r="F103" s="269"/>
      <c r="G103" s="1340"/>
      <c r="H103" s="1345"/>
      <c r="I103" s="815"/>
      <c r="K103" s="269"/>
      <c r="L103" s="269"/>
      <c r="M103" s="269"/>
    </row>
    <row r="104" spans="1:13" ht="12.75" x14ac:dyDescent="0.2">
      <c r="A104" s="268" t="s">
        <v>1107</v>
      </c>
      <c r="B104" s="268" t="s">
        <v>287</v>
      </c>
      <c r="C104" s="268" t="s">
        <v>94</v>
      </c>
      <c r="D104" s="269">
        <v>0.01</v>
      </c>
      <c r="E104" s="269">
        <v>0.01</v>
      </c>
      <c r="F104" s="269">
        <v>0.01</v>
      </c>
      <c r="G104" s="1340"/>
      <c r="H104" s="1345"/>
      <c r="I104" s="815"/>
      <c r="K104" s="269"/>
      <c r="L104" s="269"/>
      <c r="M104" s="269"/>
    </row>
    <row r="105" spans="1:13" ht="12.75" x14ac:dyDescent="0.2">
      <c r="A105" s="268" t="s">
        <v>1109</v>
      </c>
      <c r="B105" s="268" t="s">
        <v>287</v>
      </c>
      <c r="C105" s="268" t="s">
        <v>94</v>
      </c>
      <c r="D105" s="269">
        <v>0.03</v>
      </c>
      <c r="E105" s="269">
        <v>0.02</v>
      </c>
      <c r="F105" s="269">
        <v>0.02</v>
      </c>
      <c r="G105" s="1340">
        <v>0.01</v>
      </c>
      <c r="H105" s="1345">
        <v>0.01</v>
      </c>
      <c r="I105" s="815">
        <v>0.01</v>
      </c>
      <c r="K105" s="269">
        <v>0.2</v>
      </c>
      <c r="L105" s="269">
        <v>0.33</v>
      </c>
      <c r="M105" s="269">
        <v>0.46</v>
      </c>
    </row>
    <row r="106" spans="1:13" ht="12.75" x14ac:dyDescent="0.2">
      <c r="A106" s="268" t="s">
        <v>1111</v>
      </c>
      <c r="B106" s="268" t="s">
        <v>287</v>
      </c>
      <c r="C106" s="268" t="s">
        <v>94</v>
      </c>
      <c r="D106" s="269"/>
      <c r="E106" s="269"/>
      <c r="F106" s="269"/>
      <c r="G106" s="1340"/>
      <c r="H106" s="1345"/>
      <c r="I106" s="815"/>
      <c r="K106" s="269"/>
      <c r="L106" s="269"/>
      <c r="M106" s="269"/>
    </row>
    <row r="107" spans="1:13" ht="12.75" x14ac:dyDescent="0.2">
      <c r="A107" s="268" t="s">
        <v>1113</v>
      </c>
      <c r="B107" s="268" t="s">
        <v>287</v>
      </c>
      <c r="C107" s="268" t="s">
        <v>94</v>
      </c>
      <c r="D107" s="269">
        <v>0.02</v>
      </c>
      <c r="E107" s="269">
        <v>0.01</v>
      </c>
      <c r="F107" s="269">
        <v>0.01</v>
      </c>
      <c r="G107" s="1340">
        <v>0.01</v>
      </c>
      <c r="H107" s="1345">
        <v>0.01</v>
      </c>
      <c r="I107" s="815">
        <v>0.01</v>
      </c>
      <c r="K107" s="269">
        <v>0.2</v>
      </c>
      <c r="L107" s="269">
        <v>0.33</v>
      </c>
      <c r="M107" s="269">
        <v>0.46</v>
      </c>
    </row>
    <row r="108" spans="1:13" ht="12.75" x14ac:dyDescent="0.2">
      <c r="A108" s="268" t="s">
        <v>1116</v>
      </c>
      <c r="B108" s="268" t="s">
        <v>287</v>
      </c>
      <c r="C108" s="268" t="s">
        <v>94</v>
      </c>
      <c r="D108" s="269"/>
      <c r="E108" s="269"/>
      <c r="F108" s="269"/>
      <c r="G108" s="1340"/>
      <c r="H108" s="1345"/>
      <c r="I108" s="815"/>
      <c r="K108" s="269"/>
      <c r="L108" s="269"/>
      <c r="M108" s="269"/>
    </row>
    <row r="109" spans="1:13" ht="12.75" x14ac:dyDescent="0.2">
      <c r="A109" s="268" t="s">
        <v>1118</v>
      </c>
      <c r="B109" s="268" t="s">
        <v>287</v>
      </c>
      <c r="C109" s="268" t="s">
        <v>94</v>
      </c>
      <c r="D109" s="269">
        <v>0.05</v>
      </c>
      <c r="E109" s="269">
        <v>0.04</v>
      </c>
      <c r="F109" s="269">
        <v>0.03</v>
      </c>
      <c r="G109" s="1340">
        <v>0.02</v>
      </c>
      <c r="H109" s="1345">
        <v>0.02</v>
      </c>
      <c r="I109" s="815">
        <v>0.02</v>
      </c>
      <c r="K109" s="269">
        <v>0.2</v>
      </c>
      <c r="L109" s="269">
        <v>0.33</v>
      </c>
      <c r="M109" s="269">
        <v>0.47</v>
      </c>
    </row>
    <row r="110" spans="1:13" ht="12.75" x14ac:dyDescent="0.2">
      <c r="A110" s="268" t="s">
        <v>1120</v>
      </c>
      <c r="B110" s="268" t="s">
        <v>287</v>
      </c>
      <c r="C110" s="268" t="s">
        <v>94</v>
      </c>
      <c r="D110" s="269"/>
      <c r="E110" s="269"/>
      <c r="F110" s="269"/>
      <c r="G110" s="1340"/>
      <c r="H110" s="1345"/>
      <c r="I110" s="815"/>
      <c r="K110" s="269"/>
      <c r="L110" s="269"/>
      <c r="M110" s="269"/>
    </row>
    <row r="111" spans="1:13" ht="12.75" x14ac:dyDescent="0.2">
      <c r="A111" s="268" t="s">
        <v>1122</v>
      </c>
      <c r="B111" s="268" t="s">
        <v>287</v>
      </c>
      <c r="C111" s="268" t="s">
        <v>94</v>
      </c>
      <c r="D111" s="269">
        <v>0.02</v>
      </c>
      <c r="E111" s="269">
        <v>0.01</v>
      </c>
      <c r="F111" s="269">
        <v>0.01</v>
      </c>
      <c r="G111" s="1340">
        <v>0.01</v>
      </c>
      <c r="H111" s="1345">
        <v>0.01</v>
      </c>
      <c r="I111" s="815">
        <v>0.01</v>
      </c>
      <c r="K111" s="269">
        <v>0.2</v>
      </c>
      <c r="L111" s="269">
        <v>0.33</v>
      </c>
      <c r="M111" s="269">
        <v>0.46</v>
      </c>
    </row>
    <row r="112" spans="1:13" ht="12.75" x14ac:dyDescent="0.2">
      <c r="A112" s="268" t="s">
        <v>1124</v>
      </c>
      <c r="B112" s="268" t="s">
        <v>287</v>
      </c>
      <c r="C112" s="268" t="s">
        <v>94</v>
      </c>
      <c r="D112" s="269"/>
      <c r="E112" s="269"/>
      <c r="F112" s="269"/>
      <c r="G112" s="1340"/>
      <c r="H112" s="1345"/>
      <c r="I112" s="815"/>
      <c r="K112" s="269"/>
      <c r="L112" s="269"/>
      <c r="M112" s="269"/>
    </row>
    <row r="113" spans="1:13" ht="12.75" x14ac:dyDescent="0.2">
      <c r="A113" s="268" t="s">
        <v>1126</v>
      </c>
      <c r="B113" s="268" t="s">
        <v>287</v>
      </c>
      <c r="C113" s="268" t="s">
        <v>94</v>
      </c>
      <c r="D113" s="269"/>
      <c r="E113" s="269"/>
      <c r="F113" s="269"/>
      <c r="G113" s="1340"/>
      <c r="H113" s="1345"/>
      <c r="I113" s="815"/>
      <c r="K113" s="269"/>
      <c r="L113" s="269"/>
      <c r="M113" s="269"/>
    </row>
    <row r="114" spans="1:13" ht="12.75" x14ac:dyDescent="0.2">
      <c r="A114" s="268" t="s">
        <v>1128</v>
      </c>
      <c r="B114" s="268" t="s">
        <v>287</v>
      </c>
      <c r="C114" s="268" t="s">
        <v>94</v>
      </c>
      <c r="D114" s="269">
        <v>0.05</v>
      </c>
      <c r="E114" s="269">
        <v>0.04</v>
      </c>
      <c r="F114" s="269">
        <v>0.04</v>
      </c>
      <c r="G114" s="1340">
        <v>0.04</v>
      </c>
      <c r="H114" s="1345">
        <v>0.03</v>
      </c>
      <c r="I114" s="815">
        <v>0.03</v>
      </c>
      <c r="K114" s="269">
        <v>0.2</v>
      </c>
      <c r="L114" s="269">
        <v>0.33</v>
      </c>
      <c r="M114" s="269">
        <v>0.46</v>
      </c>
    </row>
    <row r="115" spans="1:13" ht="12.75" x14ac:dyDescent="0.2">
      <c r="A115" s="268" t="s">
        <v>1131</v>
      </c>
      <c r="B115" s="268" t="s">
        <v>287</v>
      </c>
      <c r="C115" s="268" t="s">
        <v>94</v>
      </c>
      <c r="D115" s="269">
        <v>0.02</v>
      </c>
      <c r="E115" s="269">
        <v>0.01</v>
      </c>
      <c r="F115" s="269">
        <v>0.01</v>
      </c>
      <c r="G115" s="1340">
        <v>0.01</v>
      </c>
      <c r="H115" s="1345">
        <v>0.01</v>
      </c>
      <c r="I115" s="815">
        <v>0.01</v>
      </c>
      <c r="K115" s="269">
        <v>0.2</v>
      </c>
      <c r="L115" s="269">
        <v>0.33</v>
      </c>
      <c r="M115" s="269">
        <v>0.46</v>
      </c>
    </row>
    <row r="116" spans="1:13" ht="12.75" x14ac:dyDescent="0.2">
      <c r="A116" s="268" t="s">
        <v>1133</v>
      </c>
      <c r="B116" s="268" t="s">
        <v>287</v>
      </c>
      <c r="C116" s="268" t="s">
        <v>94</v>
      </c>
      <c r="D116" s="269"/>
      <c r="E116" s="269"/>
      <c r="F116" s="269"/>
      <c r="G116" s="1340"/>
      <c r="H116" s="1345"/>
      <c r="I116" s="815"/>
      <c r="K116" s="269"/>
      <c r="L116" s="269"/>
      <c r="M116" s="269"/>
    </row>
    <row r="117" spans="1:13" ht="12.75" x14ac:dyDescent="0.2">
      <c r="A117" s="268" t="s">
        <v>1135</v>
      </c>
      <c r="B117" s="268" t="s">
        <v>287</v>
      </c>
      <c r="C117" s="268" t="s">
        <v>94</v>
      </c>
      <c r="D117" s="269">
        <v>0.11</v>
      </c>
      <c r="E117" s="269">
        <v>0.09</v>
      </c>
      <c r="F117" s="269">
        <v>0.08</v>
      </c>
      <c r="G117" s="1340">
        <v>7.0000000000000007E-2</v>
      </c>
      <c r="H117" s="1345">
        <v>0.06</v>
      </c>
      <c r="I117" s="815">
        <v>0.05</v>
      </c>
      <c r="K117" s="269">
        <v>0.2</v>
      </c>
      <c r="L117" s="269">
        <v>0.33</v>
      </c>
      <c r="M117" s="269">
        <v>0.46</v>
      </c>
    </row>
    <row r="118" spans="1:13" ht="12.75" x14ac:dyDescent="0.2">
      <c r="A118" s="268" t="s">
        <v>1137</v>
      </c>
      <c r="B118" s="268" t="s">
        <v>287</v>
      </c>
      <c r="C118" s="268" t="s">
        <v>94</v>
      </c>
      <c r="D118" s="269">
        <v>0.03</v>
      </c>
      <c r="E118" s="269">
        <v>0.03</v>
      </c>
      <c r="F118" s="269">
        <v>0.02</v>
      </c>
      <c r="G118" s="1340">
        <v>0.02</v>
      </c>
      <c r="H118" s="1345">
        <v>0.02</v>
      </c>
      <c r="I118" s="815">
        <v>0.01</v>
      </c>
      <c r="K118" s="269">
        <v>0.2</v>
      </c>
      <c r="L118" s="269">
        <v>0.33</v>
      </c>
      <c r="M118" s="269">
        <v>0.46</v>
      </c>
    </row>
    <row r="119" spans="1:13" ht="12.75" x14ac:dyDescent="0.2">
      <c r="A119" s="268" t="s">
        <v>1139</v>
      </c>
      <c r="B119" s="268" t="s">
        <v>287</v>
      </c>
      <c r="C119" s="268" t="s">
        <v>94</v>
      </c>
      <c r="D119" s="269"/>
      <c r="E119" s="269"/>
      <c r="F119" s="269"/>
      <c r="G119" s="1340"/>
      <c r="H119" s="1345"/>
      <c r="I119" s="815"/>
      <c r="K119" s="269"/>
      <c r="L119" s="269"/>
      <c r="M119" s="269"/>
    </row>
    <row r="120" spans="1:13" ht="12.75" x14ac:dyDescent="0.2">
      <c r="A120" s="268" t="s">
        <v>1141</v>
      </c>
      <c r="B120" s="268" t="s">
        <v>287</v>
      </c>
      <c r="C120" s="268" t="s">
        <v>94</v>
      </c>
      <c r="D120" s="269">
        <v>0.01</v>
      </c>
      <c r="E120" s="269">
        <v>0.01</v>
      </c>
      <c r="F120" s="269">
        <v>0.01</v>
      </c>
      <c r="G120" s="1340">
        <v>0.01</v>
      </c>
      <c r="H120" s="1345">
        <v>0.01</v>
      </c>
      <c r="I120" s="815">
        <v>0.01</v>
      </c>
      <c r="K120" s="269">
        <v>0.2</v>
      </c>
      <c r="L120" s="269">
        <v>0.33</v>
      </c>
      <c r="M120" s="269">
        <v>0.47</v>
      </c>
    </row>
    <row r="121" spans="1:13" ht="12.75" x14ac:dyDescent="0.2">
      <c r="A121" s="268" t="s">
        <v>1143</v>
      </c>
      <c r="B121" s="268" t="s">
        <v>287</v>
      </c>
      <c r="C121" s="268" t="s">
        <v>94</v>
      </c>
      <c r="D121" s="269">
        <v>0.11</v>
      </c>
      <c r="E121" s="269">
        <v>0.1</v>
      </c>
      <c r="F121" s="269">
        <v>0.09</v>
      </c>
      <c r="G121" s="1340">
        <v>0.08</v>
      </c>
      <c r="H121" s="1345">
        <v>0.08</v>
      </c>
      <c r="I121" s="815">
        <v>7.0000000000000007E-2</v>
      </c>
      <c r="K121" s="269">
        <v>0.2</v>
      </c>
      <c r="L121" s="269">
        <v>0.33</v>
      </c>
      <c r="M121" s="269">
        <v>0.47</v>
      </c>
    </row>
    <row r="122" spans="1:13" ht="12.75" x14ac:dyDescent="0.2">
      <c r="A122" s="268" t="s">
        <v>1146</v>
      </c>
      <c r="B122" s="268" t="s">
        <v>287</v>
      </c>
      <c r="C122" s="268" t="s">
        <v>94</v>
      </c>
      <c r="D122" s="269">
        <v>0.28000000000000003</v>
      </c>
      <c r="E122" s="269">
        <v>0.24</v>
      </c>
      <c r="F122" s="269">
        <v>0.22</v>
      </c>
      <c r="G122" s="1340">
        <v>0.2</v>
      </c>
      <c r="H122" s="1345">
        <v>0.18</v>
      </c>
      <c r="I122" s="815">
        <v>0.15</v>
      </c>
      <c r="K122" s="269">
        <v>0.2</v>
      </c>
      <c r="L122" s="269">
        <v>0.33</v>
      </c>
      <c r="M122" s="269">
        <v>0.47</v>
      </c>
    </row>
    <row r="123" spans="1:13" ht="12.75" x14ac:dyDescent="0.2">
      <c r="A123" s="268" t="s">
        <v>1148</v>
      </c>
      <c r="B123" s="268" t="s">
        <v>287</v>
      </c>
      <c r="C123" s="268" t="s">
        <v>94</v>
      </c>
      <c r="D123" s="269"/>
      <c r="E123" s="269"/>
      <c r="F123" s="269"/>
      <c r="G123" s="1340"/>
      <c r="H123" s="1345"/>
      <c r="I123" s="815"/>
      <c r="K123" s="269"/>
      <c r="L123" s="269"/>
      <c r="M123" s="269"/>
    </row>
    <row r="124" spans="1:13" ht="12.75" x14ac:dyDescent="0.2">
      <c r="A124" s="268" t="s">
        <v>1149</v>
      </c>
      <c r="B124" s="268" t="s">
        <v>287</v>
      </c>
      <c r="C124" s="268" t="s">
        <v>94</v>
      </c>
      <c r="D124" s="269"/>
      <c r="E124" s="269"/>
      <c r="F124" s="269"/>
      <c r="G124" s="1340"/>
      <c r="H124" s="1345"/>
      <c r="I124" s="815"/>
      <c r="K124" s="269"/>
      <c r="L124" s="269"/>
      <c r="M124" s="269"/>
    </row>
    <row r="125" spans="1:13" ht="12.75" x14ac:dyDescent="0.2">
      <c r="A125" s="268" t="s">
        <v>1150</v>
      </c>
      <c r="B125" s="268" t="s">
        <v>287</v>
      </c>
      <c r="C125" s="268" t="s">
        <v>1004</v>
      </c>
      <c r="D125" s="269"/>
      <c r="E125" s="269"/>
      <c r="F125" s="269"/>
      <c r="G125" s="1340"/>
      <c r="H125" s="1345">
        <v>0.01</v>
      </c>
      <c r="I125" s="815">
        <v>0.01</v>
      </c>
      <c r="K125" s="269">
        <v>0.17</v>
      </c>
      <c r="L125" s="269">
        <v>0.32</v>
      </c>
      <c r="M125" s="269">
        <v>0.51</v>
      </c>
    </row>
    <row r="126" spans="1:13" ht="12.75" x14ac:dyDescent="0.2">
      <c r="A126" s="268" t="s">
        <v>1151</v>
      </c>
      <c r="B126" s="268" t="s">
        <v>287</v>
      </c>
      <c r="C126" s="268" t="s">
        <v>1007</v>
      </c>
      <c r="D126" s="269"/>
      <c r="E126" s="269"/>
      <c r="F126" s="269"/>
      <c r="G126" s="1340"/>
      <c r="H126" s="1345"/>
      <c r="I126" s="815"/>
      <c r="K126" s="269"/>
      <c r="L126" s="269"/>
      <c r="M126" s="269"/>
    </row>
    <row r="127" spans="1:13" ht="12.75" x14ac:dyDescent="0.2">
      <c r="A127" s="268" t="s">
        <v>1152</v>
      </c>
      <c r="B127" s="268" t="s">
        <v>287</v>
      </c>
      <c r="C127" s="268" t="s">
        <v>34</v>
      </c>
      <c r="D127" s="269"/>
      <c r="E127" s="269"/>
      <c r="F127" s="269"/>
      <c r="G127" s="1340"/>
      <c r="H127" s="1345"/>
      <c r="I127" s="815"/>
      <c r="K127" s="269"/>
      <c r="L127" s="269"/>
      <c r="M127" s="269"/>
    </row>
    <row r="128" spans="1:13" ht="12.75" x14ac:dyDescent="0.2">
      <c r="A128" s="268" t="s">
        <v>1153</v>
      </c>
      <c r="B128" s="268" t="s">
        <v>287</v>
      </c>
      <c r="C128" s="268" t="s">
        <v>34</v>
      </c>
      <c r="D128" s="269"/>
      <c r="E128" s="269"/>
      <c r="F128" s="269"/>
      <c r="G128" s="1340"/>
      <c r="H128" s="1345"/>
      <c r="I128" s="815"/>
      <c r="K128" s="269"/>
      <c r="L128" s="269"/>
      <c r="M128" s="269"/>
    </row>
    <row r="129" spans="1:13" ht="12.75" x14ac:dyDescent="0.2">
      <c r="A129" s="268" t="s">
        <v>1154</v>
      </c>
      <c r="B129" s="268" t="s">
        <v>287</v>
      </c>
      <c r="C129" s="268" t="s">
        <v>34</v>
      </c>
      <c r="D129" s="269"/>
      <c r="E129" s="269"/>
      <c r="F129" s="269"/>
      <c r="G129" s="1340"/>
      <c r="H129" s="1345"/>
      <c r="I129" s="815"/>
      <c r="K129" s="269"/>
      <c r="L129" s="269"/>
      <c r="M129" s="269"/>
    </row>
    <row r="130" spans="1:13" ht="12.75" x14ac:dyDescent="0.2">
      <c r="A130" s="268" t="s">
        <v>1155</v>
      </c>
      <c r="B130" s="268" t="s">
        <v>287</v>
      </c>
      <c r="C130" s="268" t="s">
        <v>34</v>
      </c>
      <c r="D130" s="269"/>
      <c r="E130" s="269"/>
      <c r="F130" s="269"/>
      <c r="G130" s="1340"/>
      <c r="H130" s="1345"/>
      <c r="I130" s="815"/>
      <c r="K130" s="269"/>
      <c r="L130" s="269"/>
      <c r="M130" s="269"/>
    </row>
    <row r="131" spans="1:13" ht="12.75" x14ac:dyDescent="0.2">
      <c r="A131" s="268" t="s">
        <v>1156</v>
      </c>
      <c r="B131" s="268" t="s">
        <v>287</v>
      </c>
      <c r="C131" s="268" t="s">
        <v>34</v>
      </c>
      <c r="D131" s="269"/>
      <c r="E131" s="269"/>
      <c r="F131" s="269"/>
      <c r="G131" s="1340"/>
      <c r="H131" s="1345"/>
      <c r="I131" s="815"/>
      <c r="K131" s="269"/>
      <c r="L131" s="269"/>
      <c r="M131" s="269"/>
    </row>
    <row r="132" spans="1:13" ht="12.75" x14ac:dyDescent="0.2">
      <c r="A132" s="268" t="s">
        <v>1157</v>
      </c>
      <c r="B132" s="268" t="s">
        <v>287</v>
      </c>
      <c r="C132" s="268" t="s">
        <v>34</v>
      </c>
      <c r="D132" s="269"/>
      <c r="E132" s="269"/>
      <c r="F132" s="269"/>
      <c r="G132" s="1340"/>
      <c r="H132" s="1345"/>
      <c r="I132" s="815"/>
      <c r="K132" s="269"/>
      <c r="L132" s="269"/>
      <c r="M132" s="269"/>
    </row>
    <row r="133" spans="1:13" ht="12.75" x14ac:dyDescent="0.2">
      <c r="A133" s="268" t="s">
        <v>1158</v>
      </c>
      <c r="B133" s="268" t="s">
        <v>287</v>
      </c>
      <c r="C133" s="268" t="s">
        <v>34</v>
      </c>
      <c r="D133" s="269"/>
      <c r="E133" s="269"/>
      <c r="F133" s="269"/>
      <c r="G133" s="1340"/>
      <c r="H133" s="1345"/>
      <c r="I133" s="815"/>
      <c r="K133" s="269"/>
      <c r="L133" s="269"/>
      <c r="M133" s="269"/>
    </row>
    <row r="134" spans="1:13" ht="12.75" x14ac:dyDescent="0.2">
      <c r="A134" s="268" t="s">
        <v>1159</v>
      </c>
      <c r="B134" s="268" t="s">
        <v>287</v>
      </c>
      <c r="C134" s="268" t="s">
        <v>34</v>
      </c>
      <c r="D134" s="269"/>
      <c r="E134" s="269"/>
      <c r="F134" s="269"/>
      <c r="G134" s="1340"/>
      <c r="H134" s="1345"/>
      <c r="I134" s="815"/>
      <c r="K134" s="269"/>
      <c r="L134" s="269"/>
      <c r="M134" s="269"/>
    </row>
    <row r="135" spans="1:13" ht="12.75" x14ac:dyDescent="0.2">
      <c r="A135" s="268" t="s">
        <v>1160</v>
      </c>
      <c r="B135" s="268" t="s">
        <v>287</v>
      </c>
      <c r="C135" s="268" t="s">
        <v>34</v>
      </c>
      <c r="D135" s="269"/>
      <c r="E135" s="269"/>
      <c r="F135" s="269"/>
      <c r="G135" s="1340"/>
      <c r="H135" s="1345"/>
      <c r="I135" s="815"/>
      <c r="K135" s="269"/>
      <c r="L135" s="269"/>
      <c r="M135" s="269"/>
    </row>
    <row r="136" spans="1:13" ht="12.75" x14ac:dyDescent="0.2">
      <c r="A136" s="268" t="s">
        <v>1161</v>
      </c>
      <c r="B136" s="268" t="s">
        <v>287</v>
      </c>
      <c r="C136" s="268" t="s">
        <v>34</v>
      </c>
      <c r="D136" s="269"/>
      <c r="E136" s="269"/>
      <c r="F136" s="269"/>
      <c r="G136" s="1340"/>
      <c r="H136" s="1345"/>
      <c r="I136" s="815"/>
      <c r="K136" s="269"/>
      <c r="L136" s="269"/>
      <c r="M136" s="269"/>
    </row>
    <row r="137" spans="1:13" ht="12.75" x14ac:dyDescent="0.2">
      <c r="A137" s="268" t="s">
        <v>1162</v>
      </c>
      <c r="B137" s="268" t="s">
        <v>287</v>
      </c>
      <c r="C137" s="268" t="s">
        <v>34</v>
      </c>
      <c r="D137" s="269"/>
      <c r="E137" s="269"/>
      <c r="F137" s="269"/>
      <c r="G137" s="1340"/>
      <c r="H137" s="1345"/>
      <c r="I137" s="815"/>
      <c r="K137" s="269"/>
      <c r="L137" s="269"/>
      <c r="M137" s="269"/>
    </row>
    <row r="138" spans="1:13" ht="12.75" x14ac:dyDescent="0.2">
      <c r="A138" s="268" t="s">
        <v>1163</v>
      </c>
      <c r="B138" s="268" t="s">
        <v>287</v>
      </c>
      <c r="C138" s="268" t="s">
        <v>34</v>
      </c>
      <c r="D138" s="269"/>
      <c r="E138" s="269"/>
      <c r="F138" s="269"/>
      <c r="G138" s="1340"/>
      <c r="H138" s="1345"/>
      <c r="I138" s="815"/>
      <c r="K138" s="269"/>
      <c r="L138" s="269"/>
      <c r="M138" s="269"/>
    </row>
    <row r="139" spans="1:13" ht="12.75" x14ac:dyDescent="0.2">
      <c r="A139" s="268" t="s">
        <v>1164</v>
      </c>
      <c r="B139" s="268" t="s">
        <v>287</v>
      </c>
      <c r="C139" s="268" t="s">
        <v>34</v>
      </c>
      <c r="D139" s="269"/>
      <c r="E139" s="269"/>
      <c r="F139" s="269"/>
      <c r="G139" s="1340"/>
      <c r="H139" s="1345"/>
      <c r="I139" s="815"/>
      <c r="K139" s="269"/>
      <c r="L139" s="269"/>
      <c r="M139" s="269"/>
    </row>
    <row r="140" spans="1:13" ht="12.75" x14ac:dyDescent="0.2">
      <c r="A140" s="268" t="s">
        <v>1165</v>
      </c>
      <c r="B140" s="268" t="s">
        <v>287</v>
      </c>
      <c r="C140" s="268" t="s">
        <v>34</v>
      </c>
      <c r="D140" s="269"/>
      <c r="E140" s="269"/>
      <c r="F140" s="269"/>
      <c r="G140" s="1340"/>
      <c r="H140" s="1345"/>
      <c r="I140" s="815"/>
      <c r="K140" s="269"/>
      <c r="L140" s="269"/>
      <c r="M140" s="269"/>
    </row>
    <row r="141" spans="1:13" ht="12.75" x14ac:dyDescent="0.2">
      <c r="A141" s="268" t="s">
        <v>1166</v>
      </c>
      <c r="B141" s="268" t="s">
        <v>287</v>
      </c>
      <c r="C141" s="268" t="s">
        <v>34</v>
      </c>
      <c r="D141" s="269"/>
      <c r="E141" s="269"/>
      <c r="F141" s="269"/>
      <c r="G141" s="1340"/>
      <c r="H141" s="1345"/>
      <c r="I141" s="815"/>
      <c r="K141" s="269"/>
      <c r="L141" s="269"/>
      <c r="M141" s="269"/>
    </row>
    <row r="142" spans="1:13" ht="12.75" x14ac:dyDescent="0.2">
      <c r="A142" s="268" t="s">
        <v>1167</v>
      </c>
      <c r="B142" s="268" t="s">
        <v>287</v>
      </c>
      <c r="C142" s="268" t="s">
        <v>34</v>
      </c>
      <c r="D142" s="269"/>
      <c r="E142" s="269"/>
      <c r="F142" s="269"/>
      <c r="G142" s="1340"/>
      <c r="H142" s="1345"/>
      <c r="I142" s="815"/>
      <c r="K142" s="269"/>
      <c r="L142" s="269"/>
      <c r="M142" s="269"/>
    </row>
    <row r="143" spans="1:13" ht="12.75" x14ac:dyDescent="0.2">
      <c r="A143" s="268" t="s">
        <v>1168</v>
      </c>
      <c r="B143" s="268" t="s">
        <v>287</v>
      </c>
      <c r="C143" s="268" t="s">
        <v>34</v>
      </c>
      <c r="D143" s="269"/>
      <c r="E143" s="269">
        <v>0.01</v>
      </c>
      <c r="F143" s="269">
        <v>0.01</v>
      </c>
      <c r="G143" s="1340">
        <v>0.01</v>
      </c>
      <c r="H143" s="1345">
        <v>0.01</v>
      </c>
      <c r="I143" s="815">
        <v>0.01</v>
      </c>
      <c r="K143" s="269">
        <v>0.16</v>
      </c>
      <c r="L143" s="269">
        <v>0.3</v>
      </c>
      <c r="M143" s="269">
        <v>0.54</v>
      </c>
    </row>
    <row r="144" spans="1:13" ht="12.75" x14ac:dyDescent="0.2">
      <c r="A144" s="268" t="s">
        <v>1169</v>
      </c>
      <c r="B144" s="268" t="s">
        <v>287</v>
      </c>
      <c r="C144" s="268" t="s">
        <v>34</v>
      </c>
      <c r="D144" s="269"/>
      <c r="E144" s="269"/>
      <c r="F144" s="269"/>
      <c r="G144" s="1340"/>
      <c r="H144" s="1345"/>
      <c r="I144" s="815"/>
      <c r="K144" s="269"/>
      <c r="L144" s="269"/>
      <c r="M144" s="269"/>
    </row>
    <row r="145" spans="1:13" ht="12.75" x14ac:dyDescent="0.2">
      <c r="A145" s="268" t="s">
        <v>1610</v>
      </c>
      <c r="B145" s="268" t="s">
        <v>287</v>
      </c>
      <c r="C145" s="268" t="s">
        <v>22</v>
      </c>
      <c r="D145" s="269"/>
      <c r="E145" s="269"/>
      <c r="F145" s="269"/>
      <c r="G145" s="1340"/>
      <c r="H145" s="1345"/>
      <c r="I145" s="815"/>
      <c r="K145" s="269"/>
      <c r="L145" s="269"/>
      <c r="M145" s="269"/>
    </row>
    <row r="146" spans="1:13" ht="12.75" x14ac:dyDescent="0.2">
      <c r="A146" s="268" t="s">
        <v>1170</v>
      </c>
      <c r="B146" s="268" t="s">
        <v>287</v>
      </c>
      <c r="C146" s="268" t="s">
        <v>22</v>
      </c>
      <c r="D146" s="269"/>
      <c r="E146" s="269"/>
      <c r="F146" s="269"/>
      <c r="G146" s="1340"/>
      <c r="H146" s="1345"/>
      <c r="I146" s="815"/>
      <c r="K146" s="269"/>
      <c r="L146" s="269"/>
      <c r="M146" s="269"/>
    </row>
    <row r="147" spans="1:13" ht="12.75" x14ac:dyDescent="0.2">
      <c r="A147" s="268" t="s">
        <v>1172</v>
      </c>
      <c r="B147" s="268" t="s">
        <v>287</v>
      </c>
      <c r="C147" s="268" t="s">
        <v>22</v>
      </c>
      <c r="D147" s="269"/>
      <c r="E147" s="269"/>
      <c r="F147" s="269"/>
      <c r="G147" s="1340"/>
      <c r="H147" s="1345"/>
      <c r="I147" s="815"/>
      <c r="K147" s="269"/>
      <c r="L147" s="269"/>
      <c r="M147" s="269"/>
    </row>
    <row r="148" spans="1:13" ht="12.75" x14ac:dyDescent="0.2">
      <c r="A148" s="268" t="s">
        <v>1174</v>
      </c>
      <c r="B148" s="268" t="s">
        <v>287</v>
      </c>
      <c r="C148" s="268" t="s">
        <v>22</v>
      </c>
      <c r="D148" s="269"/>
      <c r="E148" s="269"/>
      <c r="F148" s="269"/>
      <c r="G148" s="1340"/>
      <c r="H148" s="1345"/>
      <c r="I148" s="815"/>
      <c r="K148" s="269"/>
      <c r="L148" s="269"/>
      <c r="M148" s="269"/>
    </row>
    <row r="149" spans="1:13" ht="12.75" x14ac:dyDescent="0.2">
      <c r="A149" s="268" t="s">
        <v>1611</v>
      </c>
      <c r="B149" s="268" t="s">
        <v>287</v>
      </c>
      <c r="C149" s="268" t="s">
        <v>22</v>
      </c>
      <c r="D149" s="269"/>
      <c r="E149" s="269"/>
      <c r="F149" s="269"/>
      <c r="G149" s="1340"/>
      <c r="H149" s="1345"/>
      <c r="I149" s="815"/>
      <c r="K149" s="269"/>
      <c r="L149" s="269"/>
      <c r="M149" s="269"/>
    </row>
    <row r="150" spans="1:13" ht="12.75" x14ac:dyDescent="0.2">
      <c r="A150" s="1353" t="s">
        <v>1176</v>
      </c>
      <c r="B150" s="1353" t="s">
        <v>287</v>
      </c>
      <c r="C150" s="1353" t="s">
        <v>22</v>
      </c>
      <c r="D150" s="1354"/>
      <c r="E150" s="1354"/>
      <c r="F150" s="1354"/>
      <c r="G150" s="1355"/>
      <c r="H150" s="1356"/>
      <c r="I150" s="1357"/>
      <c r="K150" s="1354"/>
      <c r="L150" s="1354"/>
      <c r="M150" s="1354"/>
    </row>
    <row r="151" spans="1:13" ht="12.75" x14ac:dyDescent="0.2">
      <c r="A151" s="1353" t="s">
        <v>1178</v>
      </c>
      <c r="B151" s="1353" t="s">
        <v>287</v>
      </c>
      <c r="C151" s="1353" t="s">
        <v>22</v>
      </c>
      <c r="D151" s="1354"/>
      <c r="E151" s="1354"/>
      <c r="F151" s="1354"/>
      <c r="G151" s="1355"/>
      <c r="H151" s="1356"/>
      <c r="I151" s="1357"/>
      <c r="K151" s="1354"/>
      <c r="L151" s="1354"/>
      <c r="M151" s="1354"/>
    </row>
    <row r="152" spans="1:13" ht="12.75" x14ac:dyDescent="0.2">
      <c r="A152" s="1353" t="s">
        <v>1180</v>
      </c>
      <c r="B152" s="1353" t="s">
        <v>287</v>
      </c>
      <c r="C152" s="1353" t="s">
        <v>952</v>
      </c>
      <c r="D152" s="1354"/>
      <c r="E152" s="1354"/>
      <c r="F152" s="1354"/>
      <c r="G152" s="1355"/>
      <c r="H152" s="1356"/>
      <c r="I152" s="1357"/>
      <c r="K152" s="1354"/>
      <c r="L152" s="1354"/>
      <c r="M152" s="1354"/>
    </row>
    <row r="153" spans="1:13" ht="12.75" x14ac:dyDescent="0.2">
      <c r="A153" s="1353" t="s">
        <v>1182</v>
      </c>
      <c r="B153" s="1353" t="s">
        <v>287</v>
      </c>
      <c r="C153" s="1353" t="s">
        <v>952</v>
      </c>
      <c r="D153" s="1354"/>
      <c r="E153" s="1354"/>
      <c r="F153" s="1354"/>
      <c r="G153" s="1355"/>
      <c r="H153" s="1356"/>
      <c r="I153" s="1357"/>
      <c r="K153" s="1354"/>
      <c r="L153" s="1354"/>
      <c r="M153" s="1354"/>
    </row>
    <row r="154" spans="1:13" ht="12.75" x14ac:dyDescent="0.2">
      <c r="A154" s="1353" t="s">
        <v>1184</v>
      </c>
      <c r="B154" s="1353" t="s">
        <v>287</v>
      </c>
      <c r="C154" s="1353" t="s">
        <v>952</v>
      </c>
      <c r="D154" s="1354"/>
      <c r="E154" s="1354"/>
      <c r="F154" s="1354"/>
      <c r="G154" s="1355"/>
      <c r="H154" s="1356"/>
      <c r="I154" s="1357"/>
      <c r="K154" s="1354"/>
      <c r="L154" s="1354"/>
      <c r="M154" s="1354"/>
    </row>
    <row r="155" spans="1:13" ht="12.75" x14ac:dyDescent="0.2">
      <c r="A155" s="1353" t="s">
        <v>1186</v>
      </c>
      <c r="B155" s="1353" t="s">
        <v>287</v>
      </c>
      <c r="C155" s="1353" t="s">
        <v>94</v>
      </c>
      <c r="D155" s="1354"/>
      <c r="E155" s="1354"/>
      <c r="F155" s="1354"/>
      <c r="G155" s="1355"/>
      <c r="H155" s="1356"/>
      <c r="I155" s="1357"/>
      <c r="K155" s="1354"/>
      <c r="L155" s="1354"/>
      <c r="M155" s="1354"/>
    </row>
    <row r="156" spans="1:13" ht="12.75" x14ac:dyDescent="0.2">
      <c r="A156" s="1353" t="s">
        <v>293</v>
      </c>
      <c r="B156" s="1353" t="s">
        <v>287</v>
      </c>
      <c r="C156" s="1353" t="s">
        <v>94</v>
      </c>
      <c r="D156" s="1354"/>
      <c r="E156" s="1354"/>
      <c r="F156" s="1354"/>
      <c r="G156" s="1355"/>
      <c r="H156" s="1356"/>
      <c r="I156" s="1357"/>
      <c r="K156" s="1354"/>
      <c r="L156" s="1354"/>
      <c r="M156" s="1354"/>
    </row>
    <row r="157" spans="1:13" ht="12.75" x14ac:dyDescent="0.2">
      <c r="A157" s="1353" t="s">
        <v>1189</v>
      </c>
      <c r="B157" s="1353" t="s">
        <v>287</v>
      </c>
      <c r="C157" s="1353" t="s">
        <v>94</v>
      </c>
      <c r="D157" s="1354"/>
      <c r="E157" s="1354"/>
      <c r="F157" s="1354"/>
      <c r="G157" s="1355"/>
      <c r="H157" s="1356"/>
      <c r="I157" s="1357"/>
      <c r="K157" s="1354"/>
      <c r="L157" s="1354"/>
      <c r="M157" s="1354"/>
    </row>
    <row r="158" spans="1:13" ht="12.75" x14ac:dyDescent="0.2">
      <c r="A158" s="1353" t="s">
        <v>1191</v>
      </c>
      <c r="B158" s="1353" t="s">
        <v>287</v>
      </c>
      <c r="C158" s="1353" t="s">
        <v>94</v>
      </c>
      <c r="D158" s="1354"/>
      <c r="E158" s="1354"/>
      <c r="F158" s="1354"/>
      <c r="G158" s="1355"/>
      <c r="H158" s="1356"/>
      <c r="I158" s="1357"/>
      <c r="K158" s="1354"/>
      <c r="L158" s="1354"/>
      <c r="M158" s="1354"/>
    </row>
    <row r="159" spans="1:13" ht="12.75" x14ac:dyDescent="0.2">
      <c r="A159" s="1353" t="s">
        <v>1193</v>
      </c>
      <c r="B159" s="1353" t="s">
        <v>287</v>
      </c>
      <c r="C159" s="1353" t="s">
        <v>94</v>
      </c>
      <c r="D159" s="1354"/>
      <c r="E159" s="1354"/>
      <c r="F159" s="1354"/>
      <c r="G159" s="1355"/>
      <c r="H159" s="1356"/>
      <c r="I159" s="1357"/>
      <c r="K159" s="1354"/>
      <c r="L159" s="1354"/>
      <c r="M159" s="1354"/>
    </row>
    <row r="160" spans="1:13" ht="12.75" x14ac:dyDescent="0.2">
      <c r="A160" s="1353" t="s">
        <v>1195</v>
      </c>
      <c r="B160" s="1353" t="s">
        <v>287</v>
      </c>
      <c r="C160" s="1353" t="s">
        <v>94</v>
      </c>
      <c r="D160" s="1354"/>
      <c r="E160" s="1354"/>
      <c r="F160" s="1354"/>
      <c r="G160" s="1355"/>
      <c r="H160" s="1356"/>
      <c r="I160" s="1357"/>
      <c r="K160" s="1354"/>
      <c r="L160" s="1354"/>
      <c r="M160" s="1354"/>
    </row>
    <row r="161" spans="1:13" ht="12.75" x14ac:dyDescent="0.2">
      <c r="A161" s="1353" t="s">
        <v>1197</v>
      </c>
      <c r="B161" s="1353" t="s">
        <v>287</v>
      </c>
      <c r="C161" s="1353" t="s">
        <v>94</v>
      </c>
      <c r="D161" s="1354"/>
      <c r="E161" s="1354"/>
      <c r="F161" s="1354"/>
      <c r="G161" s="1355"/>
      <c r="H161" s="1356"/>
      <c r="I161" s="1357"/>
      <c r="K161" s="1354"/>
      <c r="L161" s="1354"/>
      <c r="M161" s="1354"/>
    </row>
    <row r="162" spans="1:13" ht="12.75" x14ac:dyDescent="0.2">
      <c r="A162" s="1353" t="s">
        <v>1199</v>
      </c>
      <c r="B162" s="1353" t="s">
        <v>287</v>
      </c>
      <c r="C162" s="1353" t="s">
        <v>94</v>
      </c>
      <c r="D162" s="1354"/>
      <c r="E162" s="1354"/>
      <c r="F162" s="1354"/>
      <c r="G162" s="1355"/>
      <c r="H162" s="1356"/>
      <c r="I162" s="1357"/>
      <c r="K162" s="1354"/>
      <c r="L162" s="1354"/>
      <c r="M162" s="1354"/>
    </row>
    <row r="163" spans="1:13" ht="12.75" x14ac:dyDescent="0.2">
      <c r="A163" s="1353" t="s">
        <v>1201</v>
      </c>
      <c r="B163" s="1353" t="s">
        <v>287</v>
      </c>
      <c r="C163" s="1353" t="s">
        <v>94</v>
      </c>
      <c r="D163" s="1354"/>
      <c r="E163" s="1354"/>
      <c r="F163" s="1354"/>
      <c r="G163" s="1355"/>
      <c r="H163" s="1356"/>
      <c r="I163" s="1357"/>
      <c r="K163" s="1354"/>
      <c r="L163" s="1354"/>
      <c r="M163" s="1354"/>
    </row>
    <row r="164" spans="1:13" ht="12.75" x14ac:dyDescent="0.2">
      <c r="A164" s="1353" t="s">
        <v>1203</v>
      </c>
      <c r="B164" s="1353" t="s">
        <v>287</v>
      </c>
      <c r="C164" s="1353" t="s">
        <v>1204</v>
      </c>
      <c r="D164" s="1354"/>
      <c r="E164" s="1354"/>
      <c r="F164" s="1354"/>
      <c r="G164" s="1355"/>
      <c r="H164" s="1356"/>
      <c r="I164" s="1357"/>
      <c r="K164" s="1354"/>
      <c r="L164" s="1354"/>
      <c r="M164" s="1354"/>
    </row>
    <row r="165" spans="1:13" ht="12.75" x14ac:dyDescent="0.2">
      <c r="A165" s="1353" t="s">
        <v>1206</v>
      </c>
      <c r="B165" s="1353" t="s">
        <v>287</v>
      </c>
      <c r="C165" s="1353" t="s">
        <v>34</v>
      </c>
      <c r="D165" s="1354"/>
      <c r="E165" s="1354"/>
      <c r="F165" s="1354"/>
      <c r="G165" s="1355"/>
      <c r="H165" s="1356"/>
      <c r="I165" s="1357"/>
      <c r="K165" s="1354"/>
      <c r="L165" s="1354"/>
      <c r="M165" s="1354"/>
    </row>
    <row r="166" spans="1:13" ht="12.75" x14ac:dyDescent="0.2">
      <c r="A166" s="791" t="s">
        <v>1208</v>
      </c>
      <c r="B166" s="791" t="s">
        <v>294</v>
      </c>
      <c r="C166" s="791" t="s">
        <v>22</v>
      </c>
      <c r="D166" s="816"/>
      <c r="E166" s="816"/>
      <c r="F166" s="816"/>
      <c r="G166" s="1341"/>
      <c r="H166" s="1346"/>
      <c r="I166" s="817"/>
      <c r="K166" s="816"/>
      <c r="L166" s="816"/>
      <c r="M166" s="816"/>
    </row>
    <row r="167" spans="1:13" ht="12.75" x14ac:dyDescent="0.2">
      <c r="A167" s="791" t="s">
        <v>1209</v>
      </c>
      <c r="B167" s="791" t="s">
        <v>294</v>
      </c>
      <c r="C167" s="791" t="s">
        <v>22</v>
      </c>
      <c r="D167" s="816"/>
      <c r="E167" s="816"/>
      <c r="F167" s="816"/>
      <c r="G167" s="1341"/>
      <c r="H167" s="1346"/>
      <c r="I167" s="817"/>
      <c r="K167" s="816"/>
      <c r="L167" s="816"/>
      <c r="M167" s="816"/>
    </row>
    <row r="168" spans="1:13" ht="12.75" x14ac:dyDescent="0.2">
      <c r="A168" s="791" t="s">
        <v>1211</v>
      </c>
      <c r="B168" s="791" t="s">
        <v>294</v>
      </c>
      <c r="C168" s="791" t="s">
        <v>22</v>
      </c>
      <c r="D168" s="816"/>
      <c r="E168" s="816"/>
      <c r="F168" s="816"/>
      <c r="G168" s="1341"/>
      <c r="H168" s="1346"/>
      <c r="I168" s="817"/>
      <c r="K168" s="816"/>
      <c r="L168" s="816"/>
      <c r="M168" s="816"/>
    </row>
    <row r="169" spans="1:13" ht="12.75" x14ac:dyDescent="0.2">
      <c r="A169" s="791" t="s">
        <v>1212</v>
      </c>
      <c r="B169" s="791" t="s">
        <v>294</v>
      </c>
      <c r="C169" s="791" t="s">
        <v>22</v>
      </c>
      <c r="D169" s="816"/>
      <c r="E169" s="816"/>
      <c r="F169" s="816"/>
      <c r="G169" s="1341"/>
      <c r="H169" s="1346"/>
      <c r="I169" s="817"/>
      <c r="K169" s="816"/>
      <c r="L169" s="816"/>
      <c r="M169" s="816"/>
    </row>
    <row r="170" spans="1:13" ht="12.75" x14ac:dyDescent="0.2">
      <c r="A170" s="791" t="s">
        <v>1213</v>
      </c>
      <c r="B170" s="791" t="s">
        <v>294</v>
      </c>
      <c r="C170" s="791" t="s">
        <v>22</v>
      </c>
      <c r="D170" s="816"/>
      <c r="E170" s="816"/>
      <c r="F170" s="816"/>
      <c r="G170" s="1341"/>
      <c r="H170" s="1346"/>
      <c r="I170" s="817"/>
      <c r="K170" s="816"/>
      <c r="L170" s="816"/>
      <c r="M170" s="816"/>
    </row>
    <row r="171" spans="1:13" ht="12.75" x14ac:dyDescent="0.2">
      <c r="A171" s="791" t="s">
        <v>1214</v>
      </c>
      <c r="B171" s="791" t="s">
        <v>294</v>
      </c>
      <c r="C171" s="791" t="s">
        <v>22</v>
      </c>
      <c r="D171" s="816"/>
      <c r="E171" s="816"/>
      <c r="F171" s="816"/>
      <c r="G171" s="1341"/>
      <c r="H171" s="1346"/>
      <c r="I171" s="817"/>
      <c r="K171" s="816"/>
      <c r="L171" s="816"/>
      <c r="M171" s="816"/>
    </row>
    <row r="172" spans="1:13" ht="12.75" x14ac:dyDescent="0.2">
      <c r="A172" s="791" t="s">
        <v>1215</v>
      </c>
      <c r="B172" s="791" t="s">
        <v>294</v>
      </c>
      <c r="C172" s="791" t="s">
        <v>22</v>
      </c>
      <c r="D172" s="816"/>
      <c r="E172" s="816"/>
      <c r="F172" s="816"/>
      <c r="G172" s="1341"/>
      <c r="H172" s="1346"/>
      <c r="I172" s="817"/>
      <c r="K172" s="816"/>
      <c r="L172" s="816"/>
      <c r="M172" s="816"/>
    </row>
    <row r="173" spans="1:13" ht="12.75" x14ac:dyDescent="0.2">
      <c r="A173" s="791" t="s">
        <v>1216</v>
      </c>
      <c r="B173" s="791" t="s">
        <v>294</v>
      </c>
      <c r="C173" s="791" t="s">
        <v>22</v>
      </c>
      <c r="D173" s="816"/>
      <c r="E173" s="816"/>
      <c r="F173" s="816"/>
      <c r="G173" s="1341"/>
      <c r="H173" s="1346"/>
      <c r="I173" s="817"/>
      <c r="K173" s="816"/>
      <c r="L173" s="816"/>
      <c r="M173" s="816"/>
    </row>
    <row r="174" spans="1:13" ht="12.75" x14ac:dyDescent="0.2">
      <c r="A174" s="791" t="s">
        <v>1217</v>
      </c>
      <c r="B174" s="791" t="s">
        <v>294</v>
      </c>
      <c r="C174" s="791" t="s">
        <v>22</v>
      </c>
      <c r="D174" s="816"/>
      <c r="E174" s="816"/>
      <c r="F174" s="816"/>
      <c r="G174" s="1341"/>
      <c r="H174" s="1346"/>
      <c r="I174" s="817"/>
      <c r="K174" s="816"/>
      <c r="L174" s="816"/>
      <c r="M174" s="816"/>
    </row>
    <row r="175" spans="1:13" ht="12.75" x14ac:dyDescent="0.2">
      <c r="A175" s="791" t="s">
        <v>1218</v>
      </c>
      <c r="B175" s="791" t="s">
        <v>294</v>
      </c>
      <c r="C175" s="791" t="s">
        <v>22</v>
      </c>
      <c r="D175" s="816"/>
      <c r="E175" s="816"/>
      <c r="F175" s="816"/>
      <c r="G175" s="1341"/>
      <c r="H175" s="1346"/>
      <c r="I175" s="817"/>
      <c r="K175" s="816"/>
      <c r="L175" s="816"/>
      <c r="M175" s="816"/>
    </row>
    <row r="176" spans="1:13" ht="12.75" x14ac:dyDescent="0.2">
      <c r="A176" s="791" t="s">
        <v>1219</v>
      </c>
      <c r="B176" s="791" t="s">
        <v>294</v>
      </c>
      <c r="C176" s="791" t="s">
        <v>22</v>
      </c>
      <c r="D176" s="816"/>
      <c r="E176" s="816"/>
      <c r="F176" s="816"/>
      <c r="G176" s="1341"/>
      <c r="H176" s="1346"/>
      <c r="I176" s="817"/>
      <c r="K176" s="816"/>
      <c r="L176" s="816"/>
      <c r="M176" s="816"/>
    </row>
    <row r="177" spans="1:13" ht="12.75" x14ac:dyDescent="0.2">
      <c r="A177" s="791" t="s">
        <v>1220</v>
      </c>
      <c r="B177" s="791" t="s">
        <v>294</v>
      </c>
      <c r="C177" s="791" t="s">
        <v>22</v>
      </c>
      <c r="D177" s="816"/>
      <c r="E177" s="816"/>
      <c r="F177" s="816"/>
      <c r="G177" s="1341"/>
      <c r="H177" s="1346"/>
      <c r="I177" s="817"/>
      <c r="K177" s="816"/>
      <c r="L177" s="816"/>
      <c r="M177" s="816"/>
    </row>
    <row r="178" spans="1:13" ht="12.75" x14ac:dyDescent="0.2">
      <c r="A178" s="791" t="s">
        <v>1221</v>
      </c>
      <c r="B178" s="791" t="s">
        <v>294</v>
      </c>
      <c r="C178" s="791" t="s">
        <v>22</v>
      </c>
      <c r="D178" s="816"/>
      <c r="E178" s="816"/>
      <c r="F178" s="816"/>
      <c r="G178" s="1341"/>
      <c r="H178" s="1346"/>
      <c r="I178" s="817"/>
      <c r="K178" s="816"/>
      <c r="L178" s="816"/>
      <c r="M178" s="816"/>
    </row>
    <row r="179" spans="1:13" ht="12.75" x14ac:dyDescent="0.2">
      <c r="A179" s="791" t="s">
        <v>1222</v>
      </c>
      <c r="B179" s="791" t="s">
        <v>294</v>
      </c>
      <c r="C179" s="791" t="s">
        <v>22</v>
      </c>
      <c r="D179" s="816"/>
      <c r="E179" s="816"/>
      <c r="F179" s="816"/>
      <c r="G179" s="1341"/>
      <c r="H179" s="1346"/>
      <c r="I179" s="817"/>
      <c r="K179" s="816"/>
      <c r="L179" s="816"/>
      <c r="M179" s="816"/>
    </row>
    <row r="180" spans="1:13" ht="12.75" x14ac:dyDescent="0.2">
      <c r="A180" s="791" t="s">
        <v>1223</v>
      </c>
      <c r="B180" s="791" t="s">
        <v>294</v>
      </c>
      <c r="C180" s="791" t="s">
        <v>22</v>
      </c>
      <c r="D180" s="816"/>
      <c r="E180" s="816"/>
      <c r="F180" s="816"/>
      <c r="G180" s="1341"/>
      <c r="H180" s="1346"/>
      <c r="I180" s="817"/>
      <c r="K180" s="816"/>
      <c r="L180" s="816"/>
      <c r="M180" s="816"/>
    </row>
    <row r="181" spans="1:13" ht="12.75" x14ac:dyDescent="0.2">
      <c r="A181" s="791" t="s">
        <v>1224</v>
      </c>
      <c r="B181" s="791" t="s">
        <v>294</v>
      </c>
      <c r="C181" s="791" t="s">
        <v>22</v>
      </c>
      <c r="D181" s="816"/>
      <c r="E181" s="816"/>
      <c r="F181" s="816"/>
      <c r="G181" s="1341"/>
      <c r="H181" s="1346"/>
      <c r="I181" s="817"/>
      <c r="K181" s="816"/>
      <c r="L181" s="816"/>
      <c r="M181" s="816"/>
    </row>
    <row r="182" spans="1:13" ht="12.75" x14ac:dyDescent="0.2">
      <c r="A182" s="791" t="s">
        <v>1225</v>
      </c>
      <c r="B182" s="791" t="s">
        <v>294</v>
      </c>
      <c r="C182" s="791" t="s">
        <v>22</v>
      </c>
      <c r="D182" s="816"/>
      <c r="E182" s="816"/>
      <c r="F182" s="816"/>
      <c r="G182" s="1341"/>
      <c r="H182" s="1346"/>
      <c r="I182" s="817"/>
      <c r="K182" s="816"/>
      <c r="L182" s="816"/>
      <c r="M182" s="816"/>
    </row>
    <row r="183" spans="1:13" ht="12.75" x14ac:dyDescent="0.2">
      <c r="A183" s="791" t="s">
        <v>1226</v>
      </c>
      <c r="B183" s="791" t="s">
        <v>294</v>
      </c>
      <c r="C183" s="791" t="s">
        <v>22</v>
      </c>
      <c r="D183" s="816"/>
      <c r="E183" s="816"/>
      <c r="F183" s="816"/>
      <c r="G183" s="1341"/>
      <c r="H183" s="1346"/>
      <c r="I183" s="817"/>
      <c r="K183" s="816"/>
      <c r="L183" s="816"/>
      <c r="M183" s="816"/>
    </row>
    <row r="184" spans="1:13" ht="12.75" x14ac:dyDescent="0.2">
      <c r="A184" s="791" t="s">
        <v>1227</v>
      </c>
      <c r="B184" s="791" t="s">
        <v>294</v>
      </c>
      <c r="C184" s="791" t="s">
        <v>22</v>
      </c>
      <c r="D184" s="816"/>
      <c r="E184" s="816"/>
      <c r="F184" s="816"/>
      <c r="G184" s="1341"/>
      <c r="H184" s="1346"/>
      <c r="I184" s="817"/>
      <c r="K184" s="816"/>
      <c r="L184" s="816"/>
      <c r="M184" s="816"/>
    </row>
    <row r="185" spans="1:13" ht="12.75" x14ac:dyDescent="0.2">
      <c r="A185" s="791" t="s">
        <v>1228</v>
      </c>
      <c r="B185" s="791" t="s">
        <v>294</v>
      </c>
      <c r="C185" s="791" t="s">
        <v>22</v>
      </c>
      <c r="D185" s="816"/>
      <c r="E185" s="816"/>
      <c r="F185" s="816"/>
      <c r="G185" s="1341"/>
      <c r="H185" s="1346"/>
      <c r="I185" s="817"/>
      <c r="K185" s="816"/>
      <c r="L185" s="816"/>
      <c r="M185" s="816"/>
    </row>
    <row r="186" spans="1:13" ht="12.75" x14ac:dyDescent="0.2">
      <c r="A186" s="791" t="s">
        <v>1229</v>
      </c>
      <c r="B186" s="791" t="s">
        <v>294</v>
      </c>
      <c r="C186" s="791" t="s">
        <v>22</v>
      </c>
      <c r="D186" s="816"/>
      <c r="E186" s="816"/>
      <c r="F186" s="816"/>
      <c r="G186" s="1341"/>
      <c r="H186" s="1346"/>
      <c r="I186" s="817"/>
      <c r="K186" s="816"/>
      <c r="L186" s="816"/>
      <c r="M186" s="816"/>
    </row>
    <row r="187" spans="1:13" ht="12.75" x14ac:dyDescent="0.2">
      <c r="A187" s="791" t="s">
        <v>1230</v>
      </c>
      <c r="B187" s="791" t="s">
        <v>294</v>
      </c>
      <c r="C187" s="791" t="s">
        <v>22</v>
      </c>
      <c r="D187" s="816"/>
      <c r="E187" s="816"/>
      <c r="F187" s="816"/>
      <c r="G187" s="1341"/>
      <c r="H187" s="1346"/>
      <c r="I187" s="817"/>
      <c r="K187" s="816"/>
      <c r="L187" s="816"/>
      <c r="M187" s="816"/>
    </row>
    <row r="188" spans="1:13" ht="12.75" x14ac:dyDescent="0.2">
      <c r="A188" s="791" t="s">
        <v>1231</v>
      </c>
      <c r="B188" s="791" t="s">
        <v>294</v>
      </c>
      <c r="C188" s="791" t="s">
        <v>22</v>
      </c>
      <c r="D188" s="816"/>
      <c r="E188" s="816"/>
      <c r="F188" s="816"/>
      <c r="G188" s="1341"/>
      <c r="H188" s="1346"/>
      <c r="I188" s="817"/>
      <c r="K188" s="816"/>
      <c r="L188" s="816"/>
      <c r="M188" s="816"/>
    </row>
    <row r="189" spans="1:13" ht="12.75" x14ac:dyDescent="0.2">
      <c r="A189" s="791" t="s">
        <v>1232</v>
      </c>
      <c r="B189" s="791" t="s">
        <v>294</v>
      </c>
      <c r="C189" s="791" t="s">
        <v>22</v>
      </c>
      <c r="D189" s="816"/>
      <c r="E189" s="816"/>
      <c r="F189" s="816"/>
      <c r="G189" s="1341"/>
      <c r="H189" s="1346"/>
      <c r="I189" s="817"/>
      <c r="K189" s="816"/>
      <c r="L189" s="816"/>
      <c r="M189" s="816"/>
    </row>
    <row r="190" spans="1:13" ht="12.75" x14ac:dyDescent="0.2">
      <c r="A190" s="791" t="s">
        <v>1233</v>
      </c>
      <c r="B190" s="791" t="s">
        <v>294</v>
      </c>
      <c r="C190" s="791" t="s">
        <v>22</v>
      </c>
      <c r="D190" s="816"/>
      <c r="E190" s="816"/>
      <c r="F190" s="816"/>
      <c r="G190" s="1341"/>
      <c r="H190" s="1346"/>
      <c r="I190" s="817"/>
      <c r="K190" s="816"/>
      <c r="L190" s="816"/>
      <c r="M190" s="816"/>
    </row>
    <row r="191" spans="1:13" ht="12.75" x14ac:dyDescent="0.2">
      <c r="A191" s="791" t="s">
        <v>1234</v>
      </c>
      <c r="B191" s="791" t="s">
        <v>294</v>
      </c>
      <c r="C191" s="791" t="s">
        <v>22</v>
      </c>
      <c r="D191" s="816"/>
      <c r="E191" s="816"/>
      <c r="F191" s="816"/>
      <c r="G191" s="1341"/>
      <c r="H191" s="1346"/>
      <c r="I191" s="817"/>
      <c r="K191" s="816"/>
      <c r="L191" s="816"/>
      <c r="M191" s="816"/>
    </row>
    <row r="192" spans="1:13" ht="12.75" x14ac:dyDescent="0.2">
      <c r="A192" s="791" t="s">
        <v>1235</v>
      </c>
      <c r="B192" s="791" t="s">
        <v>294</v>
      </c>
      <c r="C192" s="791" t="s">
        <v>22</v>
      </c>
      <c r="D192" s="816"/>
      <c r="E192" s="816"/>
      <c r="F192" s="816"/>
      <c r="G192" s="1341"/>
      <c r="H192" s="1346"/>
      <c r="I192" s="817"/>
      <c r="K192" s="816"/>
      <c r="L192" s="816"/>
      <c r="M192" s="816"/>
    </row>
    <row r="193" spans="1:13" ht="12.75" x14ac:dyDescent="0.2">
      <c r="A193" s="791" t="s">
        <v>1236</v>
      </c>
      <c r="B193" s="791" t="s">
        <v>294</v>
      </c>
      <c r="C193" s="791" t="s">
        <v>22</v>
      </c>
      <c r="D193" s="816"/>
      <c r="E193" s="816"/>
      <c r="F193" s="816"/>
      <c r="G193" s="1341"/>
      <c r="H193" s="1346"/>
      <c r="I193" s="817"/>
      <c r="K193" s="816"/>
      <c r="L193" s="816"/>
      <c r="M193" s="816"/>
    </row>
    <row r="194" spans="1:13" ht="12.75" x14ac:dyDescent="0.2">
      <c r="A194" s="791" t="s">
        <v>1237</v>
      </c>
      <c r="B194" s="791" t="s">
        <v>294</v>
      </c>
      <c r="C194" s="791" t="s">
        <v>22</v>
      </c>
      <c r="D194" s="816"/>
      <c r="E194" s="816"/>
      <c r="F194" s="816"/>
      <c r="G194" s="1341"/>
      <c r="H194" s="1346"/>
      <c r="I194" s="817"/>
      <c r="K194" s="816"/>
      <c r="L194" s="816"/>
      <c r="M194" s="816"/>
    </row>
    <row r="195" spans="1:13" ht="12.75" x14ac:dyDescent="0.2">
      <c r="A195" s="791" t="s">
        <v>1239</v>
      </c>
      <c r="B195" s="791" t="s">
        <v>294</v>
      </c>
      <c r="C195" s="791" t="s">
        <v>22</v>
      </c>
      <c r="D195" s="816"/>
      <c r="E195" s="816"/>
      <c r="F195" s="816"/>
      <c r="G195" s="1341"/>
      <c r="H195" s="1346"/>
      <c r="I195" s="817"/>
      <c r="K195" s="816"/>
      <c r="L195" s="816"/>
      <c r="M195" s="816"/>
    </row>
    <row r="196" spans="1:13" ht="12.75" x14ac:dyDescent="0.2">
      <c r="A196" s="791" t="s">
        <v>1240</v>
      </c>
      <c r="B196" s="791" t="s">
        <v>294</v>
      </c>
      <c r="C196" s="791" t="s">
        <v>22</v>
      </c>
      <c r="D196" s="816"/>
      <c r="E196" s="816"/>
      <c r="F196" s="816"/>
      <c r="G196" s="1341"/>
      <c r="H196" s="1346"/>
      <c r="I196" s="817"/>
      <c r="K196" s="816"/>
      <c r="L196" s="816"/>
      <c r="M196" s="816"/>
    </row>
    <row r="197" spans="1:13" ht="12.75" x14ac:dyDescent="0.2">
      <c r="A197" s="791" t="s">
        <v>1241</v>
      </c>
      <c r="B197" s="791" t="s">
        <v>294</v>
      </c>
      <c r="C197" s="791" t="s">
        <v>22</v>
      </c>
      <c r="D197" s="816"/>
      <c r="E197" s="816"/>
      <c r="F197" s="816"/>
      <c r="G197" s="1341"/>
      <c r="H197" s="1346"/>
      <c r="I197" s="817"/>
      <c r="K197" s="816"/>
      <c r="L197" s="816"/>
      <c r="M197" s="816"/>
    </row>
    <row r="198" spans="1:13" ht="12.75" x14ac:dyDescent="0.2">
      <c r="A198" s="791" t="s">
        <v>1242</v>
      </c>
      <c r="B198" s="791" t="s">
        <v>294</v>
      </c>
      <c r="C198" s="791" t="s">
        <v>22</v>
      </c>
      <c r="D198" s="816"/>
      <c r="E198" s="816"/>
      <c r="F198" s="816"/>
      <c r="G198" s="1341"/>
      <c r="H198" s="1346"/>
      <c r="I198" s="817"/>
      <c r="K198" s="816"/>
      <c r="L198" s="816"/>
      <c r="M198" s="816"/>
    </row>
    <row r="199" spans="1:13" ht="12.75" x14ac:dyDescent="0.2">
      <c r="A199" s="791" t="s">
        <v>1243</v>
      </c>
      <c r="B199" s="791" t="s">
        <v>294</v>
      </c>
      <c r="C199" s="791" t="s">
        <v>22</v>
      </c>
      <c r="D199" s="816">
        <v>0.01</v>
      </c>
      <c r="E199" s="816"/>
      <c r="F199" s="816"/>
      <c r="G199" s="1341"/>
      <c r="H199" s="1346"/>
      <c r="I199" s="817"/>
      <c r="K199" s="816"/>
      <c r="L199" s="816"/>
      <c r="M199" s="816"/>
    </row>
    <row r="200" spans="1:13" ht="12.75" x14ac:dyDescent="0.2">
      <c r="A200" s="791" t="s">
        <v>1244</v>
      </c>
      <c r="B200" s="791" t="s">
        <v>294</v>
      </c>
      <c r="C200" s="791" t="s">
        <v>22</v>
      </c>
      <c r="D200" s="816">
        <v>0.05</v>
      </c>
      <c r="E200" s="816">
        <v>0.04</v>
      </c>
      <c r="F200" s="816">
        <v>0.03</v>
      </c>
      <c r="G200" s="1341">
        <v>0.02</v>
      </c>
      <c r="H200" s="1346">
        <v>0.02</v>
      </c>
      <c r="I200" s="817">
        <v>0.01</v>
      </c>
      <c r="K200" s="816">
        <v>0.27</v>
      </c>
      <c r="L200" s="816">
        <v>0.37</v>
      </c>
      <c r="M200" s="816">
        <v>0.36</v>
      </c>
    </row>
    <row r="201" spans="1:13" ht="12.75" x14ac:dyDescent="0.2">
      <c r="A201" s="791" t="s">
        <v>1245</v>
      </c>
      <c r="B201" s="791" t="s">
        <v>294</v>
      </c>
      <c r="C201" s="791" t="s">
        <v>22</v>
      </c>
      <c r="D201" s="816">
        <v>0.08</v>
      </c>
      <c r="E201" s="816">
        <v>7.0000000000000007E-2</v>
      </c>
      <c r="F201" s="816">
        <v>7.0000000000000007E-2</v>
      </c>
      <c r="G201" s="1341">
        <v>0.05</v>
      </c>
      <c r="H201" s="1346">
        <v>0.04</v>
      </c>
      <c r="I201" s="817">
        <v>0.04</v>
      </c>
      <c r="K201" s="816">
        <v>0.26</v>
      </c>
      <c r="L201" s="816">
        <v>0.37</v>
      </c>
      <c r="M201" s="816">
        <v>0.36</v>
      </c>
    </row>
    <row r="202" spans="1:13" ht="12.75" x14ac:dyDescent="0.2">
      <c r="A202" s="791" t="s">
        <v>1246</v>
      </c>
      <c r="B202" s="791" t="s">
        <v>294</v>
      </c>
      <c r="C202" s="791" t="s">
        <v>22</v>
      </c>
      <c r="D202" s="816">
        <v>0.2</v>
      </c>
      <c r="E202" s="816">
        <v>0.19</v>
      </c>
      <c r="F202" s="816">
        <v>0.19</v>
      </c>
      <c r="G202" s="1341">
        <v>0.19</v>
      </c>
      <c r="H202" s="1346">
        <v>0.17</v>
      </c>
      <c r="I202" s="817">
        <v>0.16</v>
      </c>
      <c r="K202" s="816">
        <v>0.26</v>
      </c>
      <c r="L202" s="816">
        <v>0.37</v>
      </c>
      <c r="M202" s="816">
        <v>0.37</v>
      </c>
    </row>
    <row r="203" spans="1:13" ht="12.75" x14ac:dyDescent="0.2">
      <c r="A203" s="791" t="s">
        <v>1247</v>
      </c>
      <c r="B203" s="791" t="s">
        <v>294</v>
      </c>
      <c r="C203" s="791" t="s">
        <v>22</v>
      </c>
      <c r="D203" s="816">
        <v>0.18</v>
      </c>
      <c r="E203" s="816">
        <v>0.17</v>
      </c>
      <c r="F203" s="816">
        <v>0.18</v>
      </c>
      <c r="G203" s="1341">
        <v>0.18</v>
      </c>
      <c r="H203" s="1346">
        <v>0.17</v>
      </c>
      <c r="I203" s="817">
        <v>0.17</v>
      </c>
      <c r="K203" s="816">
        <v>0.26</v>
      </c>
      <c r="L203" s="816">
        <v>0.38</v>
      </c>
      <c r="M203" s="816">
        <v>0.37</v>
      </c>
    </row>
    <row r="204" spans="1:13" ht="12.75" x14ac:dyDescent="0.2">
      <c r="A204" s="791" t="s">
        <v>1248</v>
      </c>
      <c r="B204" s="791" t="s">
        <v>294</v>
      </c>
      <c r="C204" s="791" t="s">
        <v>22</v>
      </c>
      <c r="D204" s="816">
        <v>0.15</v>
      </c>
      <c r="E204" s="816">
        <v>0.21</v>
      </c>
      <c r="F204" s="816">
        <v>0.24</v>
      </c>
      <c r="G204" s="1341">
        <v>0.28999999999999998</v>
      </c>
      <c r="H204" s="1346">
        <v>0.33</v>
      </c>
      <c r="I204" s="817">
        <v>0.36</v>
      </c>
      <c r="K204" s="816">
        <v>0.22</v>
      </c>
      <c r="L204" s="816">
        <v>0.38</v>
      </c>
      <c r="M204" s="816">
        <v>0.4</v>
      </c>
    </row>
    <row r="205" spans="1:13" ht="12.75" x14ac:dyDescent="0.2">
      <c r="A205" s="791" t="s">
        <v>1249</v>
      </c>
      <c r="B205" s="791" t="s">
        <v>294</v>
      </c>
      <c r="C205" s="791" t="s">
        <v>22</v>
      </c>
      <c r="D205" s="816"/>
      <c r="E205" s="816"/>
      <c r="F205" s="816"/>
      <c r="G205" s="1341"/>
      <c r="H205" s="1346"/>
      <c r="I205" s="817"/>
      <c r="K205" s="816"/>
      <c r="L205" s="816"/>
      <c r="M205" s="816"/>
    </row>
    <row r="206" spans="1:13" ht="12.75" x14ac:dyDescent="0.2">
      <c r="A206" s="791" t="s">
        <v>1252</v>
      </c>
      <c r="B206" s="791" t="s">
        <v>294</v>
      </c>
      <c r="C206" s="791" t="s">
        <v>22</v>
      </c>
      <c r="D206" s="816"/>
      <c r="E206" s="816"/>
      <c r="F206" s="816"/>
      <c r="G206" s="1341"/>
      <c r="H206" s="1346"/>
      <c r="I206" s="817"/>
      <c r="K206" s="816"/>
      <c r="L206" s="816"/>
      <c r="M206" s="816"/>
    </row>
    <row r="207" spans="1:13" ht="12.75" x14ac:dyDescent="0.2">
      <c r="A207" s="791" t="s">
        <v>1254</v>
      </c>
      <c r="B207" s="791" t="s">
        <v>294</v>
      </c>
      <c r="C207" s="791" t="s">
        <v>22</v>
      </c>
      <c r="D207" s="816"/>
      <c r="E207" s="816"/>
      <c r="F207" s="816"/>
      <c r="G207" s="1341"/>
      <c r="H207" s="1346"/>
      <c r="I207" s="817"/>
      <c r="K207" s="816"/>
      <c r="L207" s="816"/>
      <c r="M207" s="816"/>
    </row>
    <row r="208" spans="1:13" ht="12.75" x14ac:dyDescent="0.2">
      <c r="A208" s="791" t="s">
        <v>1256</v>
      </c>
      <c r="B208" s="791" t="s">
        <v>294</v>
      </c>
      <c r="C208" s="791" t="s">
        <v>22</v>
      </c>
      <c r="D208" s="816"/>
      <c r="E208" s="816"/>
      <c r="F208" s="816"/>
      <c r="G208" s="1341"/>
      <c r="H208" s="1346"/>
      <c r="I208" s="817"/>
      <c r="K208" s="816"/>
      <c r="L208" s="816"/>
      <c r="M208" s="816"/>
    </row>
    <row r="209" spans="1:13" ht="12.75" x14ac:dyDescent="0.2">
      <c r="A209" s="791" t="s">
        <v>1257</v>
      </c>
      <c r="B209" s="791" t="s">
        <v>294</v>
      </c>
      <c r="C209" s="791" t="s">
        <v>22</v>
      </c>
      <c r="D209" s="816"/>
      <c r="E209" s="816"/>
      <c r="F209" s="816"/>
      <c r="G209" s="1341"/>
      <c r="H209" s="1346"/>
      <c r="I209" s="817"/>
      <c r="K209" s="816"/>
      <c r="L209" s="816"/>
      <c r="M209" s="816"/>
    </row>
    <row r="210" spans="1:13" ht="12.75" x14ac:dyDescent="0.2">
      <c r="A210" s="791" t="s">
        <v>1258</v>
      </c>
      <c r="B210" s="791" t="s">
        <v>294</v>
      </c>
      <c r="C210" s="791" t="s">
        <v>22</v>
      </c>
      <c r="D210" s="816"/>
      <c r="E210" s="816"/>
      <c r="F210" s="816"/>
      <c r="G210" s="1341"/>
      <c r="H210" s="1346"/>
      <c r="I210" s="817"/>
      <c r="K210" s="816"/>
      <c r="L210" s="816"/>
      <c r="M210" s="816"/>
    </row>
    <row r="211" spans="1:13" ht="12.75" x14ac:dyDescent="0.2">
      <c r="A211" s="791" t="s">
        <v>1259</v>
      </c>
      <c r="B211" s="791" t="s">
        <v>294</v>
      </c>
      <c r="C211" s="791" t="s">
        <v>22</v>
      </c>
      <c r="D211" s="816"/>
      <c r="E211" s="816"/>
      <c r="F211" s="816"/>
      <c r="G211" s="1341"/>
      <c r="H211" s="1346"/>
      <c r="I211" s="817"/>
      <c r="K211" s="816"/>
      <c r="L211" s="816"/>
      <c r="M211" s="816"/>
    </row>
    <row r="212" spans="1:13" ht="12.75" x14ac:dyDescent="0.2">
      <c r="A212" s="791" t="s">
        <v>1261</v>
      </c>
      <c r="B212" s="791" t="s">
        <v>294</v>
      </c>
      <c r="C212" s="791" t="s">
        <v>952</v>
      </c>
      <c r="D212" s="816"/>
      <c r="E212" s="816"/>
      <c r="F212" s="816"/>
      <c r="G212" s="1341"/>
      <c r="H212" s="1346"/>
      <c r="I212" s="817"/>
      <c r="K212" s="816"/>
      <c r="L212" s="816"/>
      <c r="M212" s="816"/>
    </row>
    <row r="213" spans="1:13" ht="12.75" x14ac:dyDescent="0.2">
      <c r="A213" s="791" t="s">
        <v>1262</v>
      </c>
      <c r="B213" s="791" t="s">
        <v>294</v>
      </c>
      <c r="C213" s="791" t="s">
        <v>952</v>
      </c>
      <c r="D213" s="816"/>
      <c r="E213" s="816"/>
      <c r="F213" s="816"/>
      <c r="G213" s="1341"/>
      <c r="H213" s="1346"/>
      <c r="I213" s="817"/>
      <c r="K213" s="816"/>
      <c r="L213" s="816"/>
      <c r="M213" s="816"/>
    </row>
    <row r="214" spans="1:13" ht="12.75" x14ac:dyDescent="0.2">
      <c r="A214" s="791" t="s">
        <v>1263</v>
      </c>
      <c r="B214" s="791" t="s">
        <v>294</v>
      </c>
      <c r="C214" s="791" t="s">
        <v>952</v>
      </c>
      <c r="D214" s="816"/>
      <c r="E214" s="816"/>
      <c r="F214" s="816"/>
      <c r="G214" s="1341"/>
      <c r="H214" s="1346"/>
      <c r="I214" s="817"/>
      <c r="K214" s="816"/>
      <c r="L214" s="816"/>
      <c r="M214" s="816"/>
    </row>
    <row r="215" spans="1:13" ht="12.75" x14ac:dyDescent="0.2">
      <c r="A215" s="791" t="s">
        <v>1264</v>
      </c>
      <c r="B215" s="791" t="s">
        <v>294</v>
      </c>
      <c r="C215" s="791" t="s">
        <v>952</v>
      </c>
      <c r="D215" s="816"/>
      <c r="E215" s="816"/>
      <c r="F215" s="816"/>
      <c r="G215" s="1341"/>
      <c r="H215" s="1346"/>
      <c r="I215" s="817"/>
      <c r="K215" s="816"/>
      <c r="L215" s="816"/>
      <c r="M215" s="816"/>
    </row>
    <row r="216" spans="1:13" ht="12.75" x14ac:dyDescent="0.2">
      <c r="A216" s="791" t="s">
        <v>1265</v>
      </c>
      <c r="B216" s="791" t="s">
        <v>294</v>
      </c>
      <c r="C216" s="791" t="s">
        <v>952</v>
      </c>
      <c r="D216" s="816"/>
      <c r="E216" s="816"/>
      <c r="F216" s="816"/>
      <c r="G216" s="1341"/>
      <c r="H216" s="1346"/>
      <c r="I216" s="817"/>
      <c r="K216" s="816"/>
      <c r="L216" s="816"/>
      <c r="M216" s="816"/>
    </row>
    <row r="217" spans="1:13" ht="12.75" x14ac:dyDescent="0.2">
      <c r="A217" s="791" t="s">
        <v>1266</v>
      </c>
      <c r="B217" s="791" t="s">
        <v>294</v>
      </c>
      <c r="C217" s="791" t="s">
        <v>94</v>
      </c>
      <c r="D217" s="816"/>
      <c r="E217" s="816"/>
      <c r="F217" s="816"/>
      <c r="G217" s="1341"/>
      <c r="H217" s="1346"/>
      <c r="I217" s="817"/>
      <c r="K217" s="816"/>
      <c r="L217" s="816"/>
      <c r="M217" s="816"/>
    </row>
    <row r="218" spans="1:13" ht="12.75" x14ac:dyDescent="0.2">
      <c r="A218" s="791" t="s">
        <v>1267</v>
      </c>
      <c r="B218" s="791" t="s">
        <v>294</v>
      </c>
      <c r="C218" s="791" t="s">
        <v>94</v>
      </c>
      <c r="D218" s="816"/>
      <c r="E218" s="816"/>
      <c r="F218" s="816"/>
      <c r="G218" s="1341"/>
      <c r="H218" s="1346"/>
      <c r="I218" s="817"/>
      <c r="K218" s="816"/>
      <c r="L218" s="816"/>
      <c r="M218" s="816"/>
    </row>
    <row r="219" spans="1:13" ht="12.75" x14ac:dyDescent="0.2">
      <c r="A219" s="791" t="s">
        <v>1268</v>
      </c>
      <c r="B219" s="791" t="s">
        <v>294</v>
      </c>
      <c r="C219" s="791" t="s">
        <v>94</v>
      </c>
      <c r="D219" s="816"/>
      <c r="E219" s="816"/>
      <c r="F219" s="816"/>
      <c r="G219" s="1341"/>
      <c r="H219" s="1346"/>
      <c r="I219" s="817"/>
      <c r="K219" s="816"/>
      <c r="L219" s="816"/>
      <c r="M219" s="816"/>
    </row>
    <row r="220" spans="1:13" ht="12.75" x14ac:dyDescent="0.2">
      <c r="A220" s="791" t="s">
        <v>1269</v>
      </c>
      <c r="B220" s="791" t="s">
        <v>294</v>
      </c>
      <c r="C220" s="791" t="s">
        <v>94</v>
      </c>
      <c r="D220" s="816"/>
      <c r="E220" s="816"/>
      <c r="F220" s="816"/>
      <c r="G220" s="1341"/>
      <c r="H220" s="1346"/>
      <c r="I220" s="817"/>
      <c r="K220" s="816"/>
      <c r="L220" s="816"/>
      <c r="M220" s="816"/>
    </row>
    <row r="221" spans="1:13" ht="12.75" x14ac:dyDescent="0.2">
      <c r="A221" s="791" t="s">
        <v>1270</v>
      </c>
      <c r="B221" s="791" t="s">
        <v>294</v>
      </c>
      <c r="C221" s="791" t="s">
        <v>94</v>
      </c>
      <c r="D221" s="816"/>
      <c r="E221" s="816"/>
      <c r="F221" s="816"/>
      <c r="G221" s="1341"/>
      <c r="H221" s="1346"/>
      <c r="I221" s="817"/>
      <c r="K221" s="816"/>
      <c r="L221" s="816"/>
      <c r="M221" s="816"/>
    </row>
    <row r="222" spans="1:13" ht="12.75" x14ac:dyDescent="0.2">
      <c r="A222" s="791" t="s">
        <v>1271</v>
      </c>
      <c r="B222" s="791" t="s">
        <v>294</v>
      </c>
      <c r="C222" s="791" t="s">
        <v>94</v>
      </c>
      <c r="D222" s="816"/>
      <c r="E222" s="816"/>
      <c r="F222" s="816"/>
      <c r="G222" s="1341"/>
      <c r="H222" s="1346"/>
      <c r="I222" s="817"/>
      <c r="K222" s="816"/>
      <c r="L222" s="816"/>
      <c r="M222" s="816"/>
    </row>
    <row r="223" spans="1:13" ht="12.75" x14ac:dyDescent="0.2">
      <c r="A223" s="791" t="s">
        <v>1272</v>
      </c>
      <c r="B223" s="791" t="s">
        <v>294</v>
      </c>
      <c r="C223" s="791" t="s">
        <v>94</v>
      </c>
      <c r="D223" s="816"/>
      <c r="E223" s="816"/>
      <c r="F223" s="816"/>
      <c r="G223" s="1341"/>
      <c r="H223" s="1346"/>
      <c r="I223" s="817"/>
      <c r="K223" s="816"/>
      <c r="L223" s="816"/>
      <c r="M223" s="816"/>
    </row>
    <row r="224" spans="1:13" ht="12.75" x14ac:dyDescent="0.2">
      <c r="A224" s="791" t="s">
        <v>1273</v>
      </c>
      <c r="B224" s="791" t="s">
        <v>294</v>
      </c>
      <c r="C224" s="791" t="s">
        <v>94</v>
      </c>
      <c r="D224" s="816"/>
      <c r="E224" s="816"/>
      <c r="F224" s="816"/>
      <c r="G224" s="1341"/>
      <c r="H224" s="1346"/>
      <c r="I224" s="817"/>
      <c r="K224" s="816"/>
      <c r="L224" s="816"/>
      <c r="M224" s="816"/>
    </row>
    <row r="225" spans="1:13" ht="12.75" x14ac:dyDescent="0.2">
      <c r="A225" s="791" t="s">
        <v>1274</v>
      </c>
      <c r="B225" s="791" t="s">
        <v>294</v>
      </c>
      <c r="C225" s="791" t="s">
        <v>94</v>
      </c>
      <c r="D225" s="816"/>
      <c r="E225" s="816"/>
      <c r="F225" s="816"/>
      <c r="G225" s="1341"/>
      <c r="H225" s="1346"/>
      <c r="I225" s="817"/>
      <c r="K225" s="816"/>
      <c r="L225" s="816"/>
      <c r="M225" s="816"/>
    </row>
    <row r="226" spans="1:13" ht="12.75" x14ac:dyDescent="0.2">
      <c r="A226" s="791" t="s">
        <v>1275</v>
      </c>
      <c r="B226" s="791" t="s">
        <v>294</v>
      </c>
      <c r="C226" s="791" t="s">
        <v>94</v>
      </c>
      <c r="D226" s="816"/>
      <c r="E226" s="816"/>
      <c r="F226" s="816"/>
      <c r="G226" s="1341"/>
      <c r="H226" s="1346"/>
      <c r="I226" s="817"/>
      <c r="K226" s="816"/>
      <c r="L226" s="816"/>
      <c r="M226" s="816"/>
    </row>
    <row r="227" spans="1:13" ht="12.75" x14ac:dyDescent="0.2">
      <c r="A227" s="791" t="s">
        <v>1276</v>
      </c>
      <c r="B227" s="791" t="s">
        <v>294</v>
      </c>
      <c r="C227" s="791" t="s">
        <v>94</v>
      </c>
      <c r="D227" s="816"/>
      <c r="E227" s="816"/>
      <c r="F227" s="816"/>
      <c r="G227" s="1341"/>
      <c r="H227" s="1346"/>
      <c r="I227" s="817"/>
      <c r="K227" s="816"/>
      <c r="L227" s="816"/>
      <c r="M227" s="816"/>
    </row>
    <row r="228" spans="1:13" ht="12.75" x14ac:dyDescent="0.2">
      <c r="A228" s="791" t="s">
        <v>1277</v>
      </c>
      <c r="B228" s="791" t="s">
        <v>294</v>
      </c>
      <c r="C228" s="791" t="s">
        <v>94</v>
      </c>
      <c r="D228" s="816"/>
      <c r="E228" s="816"/>
      <c r="F228" s="816"/>
      <c r="G228" s="1341"/>
      <c r="H228" s="1346"/>
      <c r="I228" s="817"/>
      <c r="K228" s="816"/>
      <c r="L228" s="816"/>
      <c r="M228" s="816"/>
    </row>
    <row r="229" spans="1:13" ht="12.75" x14ac:dyDescent="0.2">
      <c r="A229" s="791" t="s">
        <v>1278</v>
      </c>
      <c r="B229" s="791" t="s">
        <v>294</v>
      </c>
      <c r="C229" s="791" t="s">
        <v>94</v>
      </c>
      <c r="D229" s="816"/>
      <c r="E229" s="816"/>
      <c r="F229" s="816"/>
      <c r="G229" s="1341"/>
      <c r="H229" s="1346"/>
      <c r="I229" s="817"/>
      <c r="K229" s="816"/>
      <c r="L229" s="816"/>
      <c r="M229" s="816"/>
    </row>
    <row r="230" spans="1:13" ht="12.75" x14ac:dyDescent="0.2">
      <c r="A230" s="791" t="s">
        <v>1279</v>
      </c>
      <c r="B230" s="791" t="s">
        <v>294</v>
      </c>
      <c r="C230" s="791" t="s">
        <v>94</v>
      </c>
      <c r="D230" s="816"/>
      <c r="E230" s="816"/>
      <c r="F230" s="816"/>
      <c r="G230" s="1341"/>
      <c r="H230" s="1346"/>
      <c r="I230" s="817"/>
      <c r="K230" s="816"/>
      <c r="L230" s="816"/>
      <c r="M230" s="816"/>
    </row>
    <row r="231" spans="1:13" ht="12.75" x14ac:dyDescent="0.2">
      <c r="A231" s="791" t="s">
        <v>1280</v>
      </c>
      <c r="B231" s="791" t="s">
        <v>294</v>
      </c>
      <c r="C231" s="791" t="s">
        <v>94</v>
      </c>
      <c r="D231" s="816"/>
      <c r="E231" s="816"/>
      <c r="F231" s="816"/>
      <c r="G231" s="1341"/>
      <c r="H231" s="1346"/>
      <c r="I231" s="817"/>
      <c r="K231" s="816"/>
      <c r="L231" s="816"/>
      <c r="M231" s="816"/>
    </row>
    <row r="232" spans="1:13" ht="12.75" x14ac:dyDescent="0.2">
      <c r="A232" s="791" t="s">
        <v>1612</v>
      </c>
      <c r="B232" s="791" t="s">
        <v>294</v>
      </c>
      <c r="C232" s="791" t="s">
        <v>94</v>
      </c>
      <c r="D232" s="816"/>
      <c r="E232" s="816"/>
      <c r="F232" s="816"/>
      <c r="G232" s="1341"/>
      <c r="H232" s="1346"/>
      <c r="I232" s="817"/>
      <c r="K232" s="816"/>
      <c r="L232" s="816"/>
      <c r="M232" s="816"/>
    </row>
    <row r="233" spans="1:13" ht="12.75" x14ac:dyDescent="0.2">
      <c r="A233" s="791" t="s">
        <v>1281</v>
      </c>
      <c r="B233" s="791" t="s">
        <v>294</v>
      </c>
      <c r="C233" s="791" t="s">
        <v>94</v>
      </c>
      <c r="D233" s="816"/>
      <c r="E233" s="816"/>
      <c r="F233" s="816"/>
      <c r="G233" s="1341"/>
      <c r="H233" s="1346"/>
      <c r="I233" s="817"/>
      <c r="K233" s="816"/>
      <c r="L233" s="816"/>
      <c r="M233" s="816"/>
    </row>
    <row r="234" spans="1:13" ht="12.75" x14ac:dyDescent="0.2">
      <c r="A234" s="791" t="s">
        <v>1282</v>
      </c>
      <c r="B234" s="791" t="s">
        <v>294</v>
      </c>
      <c r="C234" s="791" t="s">
        <v>94</v>
      </c>
      <c r="D234" s="816"/>
      <c r="E234" s="816"/>
      <c r="F234" s="816"/>
      <c r="G234" s="1341"/>
      <c r="H234" s="1346"/>
      <c r="I234" s="817"/>
      <c r="K234" s="816"/>
      <c r="L234" s="816"/>
      <c r="M234" s="816"/>
    </row>
    <row r="235" spans="1:13" ht="12.75" x14ac:dyDescent="0.2">
      <c r="A235" s="791" t="s">
        <v>1283</v>
      </c>
      <c r="B235" s="791" t="s">
        <v>294</v>
      </c>
      <c r="C235" s="791" t="s">
        <v>94</v>
      </c>
      <c r="D235" s="816"/>
      <c r="E235" s="816"/>
      <c r="F235" s="816"/>
      <c r="G235" s="1341"/>
      <c r="H235" s="1346"/>
      <c r="I235" s="817"/>
      <c r="K235" s="816"/>
      <c r="L235" s="816"/>
      <c r="M235" s="816"/>
    </row>
    <row r="236" spans="1:13" ht="12.75" x14ac:dyDescent="0.2">
      <c r="A236" s="791" t="s">
        <v>1284</v>
      </c>
      <c r="B236" s="791" t="s">
        <v>294</v>
      </c>
      <c r="C236" s="791" t="s">
        <v>94</v>
      </c>
      <c r="D236" s="816"/>
      <c r="E236" s="816"/>
      <c r="F236" s="816"/>
      <c r="G236" s="1341"/>
      <c r="H236" s="1346"/>
      <c r="I236" s="817"/>
      <c r="K236" s="816"/>
      <c r="L236" s="816"/>
      <c r="M236" s="816"/>
    </row>
    <row r="237" spans="1:13" ht="12.75" x14ac:dyDescent="0.2">
      <c r="A237" s="791" t="s">
        <v>1285</v>
      </c>
      <c r="B237" s="791" t="s">
        <v>294</v>
      </c>
      <c r="C237" s="791" t="s">
        <v>94</v>
      </c>
      <c r="D237" s="816"/>
      <c r="E237" s="816"/>
      <c r="F237" s="816"/>
      <c r="G237" s="1341"/>
      <c r="H237" s="1346"/>
      <c r="I237" s="817"/>
      <c r="K237" s="816"/>
      <c r="L237" s="816"/>
      <c r="M237" s="816"/>
    </row>
    <row r="238" spans="1:13" ht="12.75" x14ac:dyDescent="0.2">
      <c r="A238" s="791" t="s">
        <v>1286</v>
      </c>
      <c r="B238" s="791" t="s">
        <v>294</v>
      </c>
      <c r="C238" s="791" t="s">
        <v>94</v>
      </c>
      <c r="D238" s="816"/>
      <c r="E238" s="816"/>
      <c r="F238" s="816"/>
      <c r="G238" s="1341"/>
      <c r="H238" s="1346"/>
      <c r="I238" s="817"/>
      <c r="K238" s="816"/>
      <c r="L238" s="816"/>
      <c r="M238" s="816"/>
    </row>
    <row r="239" spans="1:13" ht="12.75" x14ac:dyDescent="0.2">
      <c r="A239" s="791" t="s">
        <v>1287</v>
      </c>
      <c r="B239" s="791" t="s">
        <v>294</v>
      </c>
      <c r="C239" s="791" t="s">
        <v>94</v>
      </c>
      <c r="D239" s="816"/>
      <c r="E239" s="816"/>
      <c r="F239" s="816"/>
      <c r="G239" s="1341"/>
      <c r="H239" s="1346"/>
      <c r="I239" s="817"/>
      <c r="K239" s="816"/>
      <c r="L239" s="816"/>
      <c r="M239" s="816"/>
    </row>
    <row r="240" spans="1:13" ht="12.75" x14ac:dyDescent="0.2">
      <c r="A240" s="791" t="s">
        <v>1288</v>
      </c>
      <c r="B240" s="791" t="s">
        <v>294</v>
      </c>
      <c r="C240" s="791" t="s">
        <v>94</v>
      </c>
      <c r="D240" s="816"/>
      <c r="E240" s="816"/>
      <c r="F240" s="816"/>
      <c r="G240" s="1341"/>
      <c r="H240" s="1346"/>
      <c r="I240" s="817"/>
      <c r="K240" s="816"/>
      <c r="L240" s="816"/>
      <c r="M240" s="816"/>
    </row>
    <row r="241" spans="1:13" ht="12.75" x14ac:dyDescent="0.2">
      <c r="A241" s="791" t="s">
        <v>1613</v>
      </c>
      <c r="B241" s="791" t="s">
        <v>294</v>
      </c>
      <c r="C241" s="791" t="s">
        <v>94</v>
      </c>
      <c r="D241" s="816"/>
      <c r="E241" s="816"/>
      <c r="F241" s="816"/>
      <c r="G241" s="1341"/>
      <c r="H241" s="1346"/>
      <c r="I241" s="817"/>
      <c r="K241" s="816"/>
      <c r="L241" s="816"/>
      <c r="M241" s="816"/>
    </row>
    <row r="242" spans="1:13" ht="12.75" x14ac:dyDescent="0.2">
      <c r="A242" s="791" t="s">
        <v>1289</v>
      </c>
      <c r="B242" s="791" t="s">
        <v>294</v>
      </c>
      <c r="C242" s="791" t="s">
        <v>94</v>
      </c>
      <c r="D242" s="816"/>
      <c r="E242" s="816"/>
      <c r="F242" s="816"/>
      <c r="G242" s="1341"/>
      <c r="H242" s="1346"/>
      <c r="I242" s="817"/>
      <c r="K242" s="816"/>
      <c r="L242" s="816"/>
      <c r="M242" s="816"/>
    </row>
    <row r="243" spans="1:13" ht="12.75" x14ac:dyDescent="0.2">
      <c r="A243" s="791" t="s">
        <v>1290</v>
      </c>
      <c r="B243" s="791" t="s">
        <v>294</v>
      </c>
      <c r="C243" s="791" t="s">
        <v>94</v>
      </c>
      <c r="D243" s="816"/>
      <c r="E243" s="816"/>
      <c r="F243" s="816"/>
      <c r="G243" s="1341"/>
      <c r="H243" s="1346"/>
      <c r="I243" s="817"/>
      <c r="K243" s="816"/>
      <c r="L243" s="816"/>
      <c r="M243" s="816"/>
    </row>
    <row r="244" spans="1:13" ht="12.75" x14ac:dyDescent="0.2">
      <c r="A244" s="791" t="s">
        <v>1291</v>
      </c>
      <c r="B244" s="791" t="s">
        <v>294</v>
      </c>
      <c r="C244" s="791" t="s">
        <v>94</v>
      </c>
      <c r="D244" s="816"/>
      <c r="E244" s="816"/>
      <c r="F244" s="816"/>
      <c r="G244" s="1341"/>
      <c r="H244" s="1346"/>
      <c r="I244" s="817"/>
      <c r="K244" s="816"/>
      <c r="L244" s="816"/>
      <c r="M244" s="816"/>
    </row>
    <row r="245" spans="1:13" ht="12.75" x14ac:dyDescent="0.2">
      <c r="A245" s="791" t="s">
        <v>1292</v>
      </c>
      <c r="B245" s="791" t="s">
        <v>294</v>
      </c>
      <c r="C245" s="791" t="s">
        <v>94</v>
      </c>
      <c r="D245" s="816"/>
      <c r="E245" s="816"/>
      <c r="F245" s="816"/>
      <c r="G245" s="1341"/>
      <c r="H245" s="1346"/>
      <c r="I245" s="817"/>
      <c r="K245" s="816"/>
      <c r="L245" s="816"/>
      <c r="M245" s="816"/>
    </row>
    <row r="246" spans="1:13" ht="12.75" x14ac:dyDescent="0.2">
      <c r="A246" s="791" t="s">
        <v>1293</v>
      </c>
      <c r="B246" s="791" t="s">
        <v>294</v>
      </c>
      <c r="C246" s="791" t="s">
        <v>94</v>
      </c>
      <c r="D246" s="816"/>
      <c r="E246" s="816"/>
      <c r="F246" s="816"/>
      <c r="G246" s="1341"/>
      <c r="H246" s="1346"/>
      <c r="I246" s="817"/>
      <c r="K246" s="816"/>
      <c r="L246" s="816"/>
      <c r="M246" s="816"/>
    </row>
    <row r="247" spans="1:13" ht="12.75" x14ac:dyDescent="0.2">
      <c r="A247" s="791" t="s">
        <v>1294</v>
      </c>
      <c r="B247" s="791" t="s">
        <v>294</v>
      </c>
      <c r="C247" s="791" t="s">
        <v>94</v>
      </c>
      <c r="D247" s="816"/>
      <c r="E247" s="816"/>
      <c r="F247" s="816"/>
      <c r="G247" s="1341"/>
      <c r="H247" s="1346"/>
      <c r="I247" s="817"/>
      <c r="K247" s="816"/>
      <c r="L247" s="816"/>
      <c r="M247" s="816"/>
    </row>
    <row r="248" spans="1:13" ht="12.75" x14ac:dyDescent="0.2">
      <c r="A248" s="791" t="s">
        <v>1295</v>
      </c>
      <c r="B248" s="791" t="s">
        <v>294</v>
      </c>
      <c r="C248" s="791" t="s">
        <v>94</v>
      </c>
      <c r="D248" s="816"/>
      <c r="E248" s="816"/>
      <c r="F248" s="816"/>
      <c r="G248" s="1341"/>
      <c r="H248" s="1346"/>
      <c r="I248" s="817"/>
      <c r="K248" s="816"/>
      <c r="L248" s="816"/>
      <c r="M248" s="816"/>
    </row>
    <row r="249" spans="1:13" ht="12.75" x14ac:dyDescent="0.2">
      <c r="A249" s="791" t="s">
        <v>1296</v>
      </c>
      <c r="B249" s="791" t="s">
        <v>294</v>
      </c>
      <c r="C249" s="791" t="s">
        <v>94</v>
      </c>
      <c r="D249" s="816"/>
      <c r="E249" s="816"/>
      <c r="F249" s="816"/>
      <c r="G249" s="1341"/>
      <c r="H249" s="1346"/>
      <c r="I249" s="817"/>
      <c r="K249" s="816"/>
      <c r="L249" s="816"/>
      <c r="M249" s="816"/>
    </row>
    <row r="250" spans="1:13" ht="12.75" x14ac:dyDescent="0.2">
      <c r="A250" s="791" t="s">
        <v>1297</v>
      </c>
      <c r="B250" s="791" t="s">
        <v>294</v>
      </c>
      <c r="C250" s="791" t="s">
        <v>94</v>
      </c>
      <c r="D250" s="816"/>
      <c r="E250" s="816">
        <v>0.01</v>
      </c>
      <c r="F250" s="816">
        <v>0.01</v>
      </c>
      <c r="G250" s="1341">
        <v>0.02</v>
      </c>
      <c r="H250" s="1346">
        <v>0.02</v>
      </c>
      <c r="I250" s="817">
        <v>0.01</v>
      </c>
      <c r="K250" s="816">
        <v>0.12</v>
      </c>
      <c r="L250" s="816">
        <v>0.3</v>
      </c>
      <c r="M250" s="816">
        <v>0.57999999999999996</v>
      </c>
    </row>
    <row r="251" spans="1:13" ht="12.75" x14ac:dyDescent="0.2">
      <c r="A251" s="791" t="s">
        <v>1299</v>
      </c>
      <c r="B251" s="791" t="s">
        <v>294</v>
      </c>
      <c r="C251" s="791" t="s">
        <v>94</v>
      </c>
      <c r="D251" s="816">
        <v>0.1</v>
      </c>
      <c r="E251" s="816">
        <v>0.1</v>
      </c>
      <c r="F251" s="816">
        <v>0.08</v>
      </c>
      <c r="G251" s="1341">
        <v>7.0000000000000007E-2</v>
      </c>
      <c r="H251" s="1346">
        <v>0.06</v>
      </c>
      <c r="I251" s="817">
        <v>0.05</v>
      </c>
      <c r="K251" s="816">
        <v>0.14000000000000001</v>
      </c>
      <c r="L251" s="816">
        <v>0.31</v>
      </c>
      <c r="M251" s="816">
        <v>0.56000000000000005</v>
      </c>
    </row>
    <row r="252" spans="1:13" ht="12.75" x14ac:dyDescent="0.2">
      <c r="A252" s="791" t="s">
        <v>296</v>
      </c>
      <c r="B252" s="791" t="s">
        <v>294</v>
      </c>
      <c r="C252" s="791" t="s">
        <v>94</v>
      </c>
      <c r="D252" s="816"/>
      <c r="E252" s="816"/>
      <c r="F252" s="816"/>
      <c r="G252" s="1341"/>
      <c r="H252" s="1346"/>
      <c r="I252" s="817">
        <v>0.01</v>
      </c>
      <c r="K252" s="816">
        <v>0.11</v>
      </c>
      <c r="L252" s="816">
        <v>0.31</v>
      </c>
      <c r="M252" s="816">
        <v>0.57999999999999996</v>
      </c>
    </row>
    <row r="253" spans="1:13" ht="12.75" x14ac:dyDescent="0.2">
      <c r="A253" s="791" t="s">
        <v>1301</v>
      </c>
      <c r="B253" s="791" t="s">
        <v>294</v>
      </c>
      <c r="C253" s="791" t="s">
        <v>94</v>
      </c>
      <c r="D253" s="816"/>
      <c r="E253" s="816"/>
      <c r="F253" s="816"/>
      <c r="G253" s="1341"/>
      <c r="H253" s="1346"/>
      <c r="I253" s="817"/>
      <c r="K253" s="816"/>
      <c r="L253" s="816"/>
      <c r="M253" s="816"/>
    </row>
    <row r="254" spans="1:13" ht="12.75" x14ac:dyDescent="0.2">
      <c r="A254" s="791" t="s">
        <v>1302</v>
      </c>
      <c r="B254" s="791" t="s">
        <v>294</v>
      </c>
      <c r="C254" s="791" t="s">
        <v>94</v>
      </c>
      <c r="D254" s="816"/>
      <c r="E254" s="816"/>
      <c r="F254" s="816"/>
      <c r="G254" s="1341"/>
      <c r="H254" s="1346"/>
      <c r="I254" s="817"/>
      <c r="K254" s="816"/>
      <c r="L254" s="816"/>
      <c r="M254" s="816"/>
    </row>
    <row r="255" spans="1:13" ht="12.75" x14ac:dyDescent="0.2">
      <c r="A255" s="791" t="s">
        <v>1303</v>
      </c>
      <c r="B255" s="791" t="s">
        <v>294</v>
      </c>
      <c r="C255" s="791" t="s">
        <v>94</v>
      </c>
      <c r="D255" s="816">
        <v>0.02</v>
      </c>
      <c r="E255" s="816">
        <v>0.01</v>
      </c>
      <c r="F255" s="816">
        <v>0.01</v>
      </c>
      <c r="G255" s="1341">
        <v>0.01</v>
      </c>
      <c r="H255" s="1346"/>
      <c r="I255" s="817"/>
      <c r="K255" s="816"/>
      <c r="L255" s="816"/>
      <c r="M255" s="816"/>
    </row>
    <row r="256" spans="1:13" ht="12.75" x14ac:dyDescent="0.2">
      <c r="A256" s="791" t="s">
        <v>1304</v>
      </c>
      <c r="B256" s="791" t="s">
        <v>294</v>
      </c>
      <c r="C256" s="791" t="s">
        <v>94</v>
      </c>
      <c r="D256" s="816"/>
      <c r="E256" s="816"/>
      <c r="F256" s="816"/>
      <c r="G256" s="1341"/>
      <c r="H256" s="1346"/>
      <c r="I256" s="817"/>
      <c r="K256" s="816"/>
      <c r="L256" s="816"/>
      <c r="M256" s="816"/>
    </row>
    <row r="257" spans="1:13" ht="12.75" x14ac:dyDescent="0.2">
      <c r="A257" s="791" t="s">
        <v>1306</v>
      </c>
      <c r="B257" s="791" t="s">
        <v>294</v>
      </c>
      <c r="C257" s="791" t="s">
        <v>94</v>
      </c>
      <c r="D257" s="816">
        <v>0.02</v>
      </c>
      <c r="E257" s="816">
        <v>0.01</v>
      </c>
      <c r="F257" s="816">
        <v>0.01</v>
      </c>
      <c r="G257" s="1341">
        <v>0.01</v>
      </c>
      <c r="H257" s="1346">
        <v>0.01</v>
      </c>
      <c r="I257" s="817">
        <v>0.01</v>
      </c>
      <c r="K257" s="816">
        <v>0.18</v>
      </c>
      <c r="L257" s="816">
        <v>0.31</v>
      </c>
      <c r="M257" s="816">
        <v>0.5</v>
      </c>
    </row>
    <row r="258" spans="1:13" ht="12.75" x14ac:dyDescent="0.2">
      <c r="A258" s="791" t="s">
        <v>1307</v>
      </c>
      <c r="B258" s="791" t="s">
        <v>294</v>
      </c>
      <c r="C258" s="791" t="s">
        <v>94</v>
      </c>
      <c r="D258" s="816">
        <v>0.03</v>
      </c>
      <c r="E258" s="816">
        <v>0.02</v>
      </c>
      <c r="F258" s="816">
        <v>0.02</v>
      </c>
      <c r="G258" s="1341">
        <v>0.01</v>
      </c>
      <c r="H258" s="1346">
        <v>0.01</v>
      </c>
      <c r="I258" s="817">
        <v>0.01</v>
      </c>
      <c r="K258" s="816">
        <v>0.17</v>
      </c>
      <c r="L258" s="816">
        <v>0.31</v>
      </c>
      <c r="M258" s="816">
        <v>0.52</v>
      </c>
    </row>
    <row r="259" spans="1:13" ht="12.75" x14ac:dyDescent="0.2">
      <c r="A259" s="791" t="s">
        <v>1309</v>
      </c>
      <c r="B259" s="791" t="s">
        <v>294</v>
      </c>
      <c r="C259" s="791" t="s">
        <v>94</v>
      </c>
      <c r="D259" s="816"/>
      <c r="E259" s="816"/>
      <c r="F259" s="816"/>
      <c r="G259" s="1341"/>
      <c r="H259" s="1346"/>
      <c r="I259" s="817"/>
      <c r="K259" s="816"/>
      <c r="L259" s="816"/>
      <c r="M259" s="816"/>
    </row>
    <row r="260" spans="1:13" ht="12.75" x14ac:dyDescent="0.2">
      <c r="A260" s="791" t="s">
        <v>1311</v>
      </c>
      <c r="B260" s="791" t="s">
        <v>294</v>
      </c>
      <c r="C260" s="791" t="s">
        <v>94</v>
      </c>
      <c r="D260" s="816">
        <v>0.11</v>
      </c>
      <c r="E260" s="816">
        <v>0.1</v>
      </c>
      <c r="F260" s="816">
        <v>0.09</v>
      </c>
      <c r="G260" s="1341">
        <v>0.08</v>
      </c>
      <c r="H260" s="1346">
        <v>7.0000000000000007E-2</v>
      </c>
      <c r="I260" s="817">
        <v>0.06</v>
      </c>
      <c r="K260" s="816">
        <v>0.15</v>
      </c>
      <c r="L260" s="816">
        <v>0.31</v>
      </c>
      <c r="M260" s="816">
        <v>0.53</v>
      </c>
    </row>
    <row r="261" spans="1:13" ht="12.75" x14ac:dyDescent="0.2">
      <c r="A261" s="791" t="s">
        <v>1312</v>
      </c>
      <c r="B261" s="791" t="s">
        <v>294</v>
      </c>
      <c r="C261" s="791" t="s">
        <v>94</v>
      </c>
      <c r="D261" s="816"/>
      <c r="E261" s="816"/>
      <c r="F261" s="816"/>
      <c r="G261" s="1341"/>
      <c r="H261" s="1346"/>
      <c r="I261" s="817"/>
      <c r="K261" s="816"/>
      <c r="L261" s="816"/>
      <c r="M261" s="816"/>
    </row>
    <row r="262" spans="1:13" ht="12.75" x14ac:dyDescent="0.2">
      <c r="A262" s="791" t="s">
        <v>1314</v>
      </c>
      <c r="B262" s="791" t="s">
        <v>294</v>
      </c>
      <c r="C262" s="791" t="s">
        <v>94</v>
      </c>
      <c r="D262" s="816"/>
      <c r="E262" s="816"/>
      <c r="F262" s="816"/>
      <c r="G262" s="1341"/>
      <c r="H262" s="1346"/>
      <c r="I262" s="817"/>
      <c r="K262" s="816"/>
      <c r="L262" s="816"/>
      <c r="M262" s="816"/>
    </row>
    <row r="263" spans="1:13" ht="12.75" x14ac:dyDescent="0.2">
      <c r="A263" s="791" t="s">
        <v>1315</v>
      </c>
      <c r="B263" s="791" t="s">
        <v>294</v>
      </c>
      <c r="C263" s="791" t="s">
        <v>94</v>
      </c>
      <c r="D263" s="816"/>
      <c r="E263" s="816"/>
      <c r="F263" s="816"/>
      <c r="G263" s="1341"/>
      <c r="H263" s="1346"/>
      <c r="I263" s="817"/>
      <c r="K263" s="816"/>
      <c r="L263" s="816"/>
      <c r="M263" s="816"/>
    </row>
    <row r="264" spans="1:13" ht="12.75" x14ac:dyDescent="0.2">
      <c r="A264" s="791" t="s">
        <v>1317</v>
      </c>
      <c r="B264" s="791" t="s">
        <v>294</v>
      </c>
      <c r="C264" s="791" t="s">
        <v>1004</v>
      </c>
      <c r="D264" s="816">
        <v>0.01</v>
      </c>
      <c r="E264" s="816">
        <v>0.01</v>
      </c>
      <c r="F264" s="816">
        <v>0.02</v>
      </c>
      <c r="G264" s="1341">
        <v>0.04</v>
      </c>
      <c r="H264" s="1346">
        <v>0.05</v>
      </c>
      <c r="I264" s="817">
        <v>7.0000000000000007E-2</v>
      </c>
      <c r="K264" s="816">
        <v>0.19</v>
      </c>
      <c r="L264" s="816">
        <v>0.38</v>
      </c>
      <c r="M264" s="816">
        <v>0.44</v>
      </c>
    </row>
    <row r="265" spans="1:13" ht="12.75" x14ac:dyDescent="0.2">
      <c r="A265" s="791" t="s">
        <v>1318</v>
      </c>
      <c r="B265" s="791" t="s">
        <v>294</v>
      </c>
      <c r="C265" s="791" t="s">
        <v>1007</v>
      </c>
      <c r="D265" s="816"/>
      <c r="E265" s="816"/>
      <c r="F265" s="816"/>
      <c r="G265" s="1341"/>
      <c r="H265" s="1346"/>
      <c r="I265" s="817"/>
      <c r="K265" s="816"/>
      <c r="L265" s="816"/>
      <c r="M265" s="816"/>
    </row>
    <row r="266" spans="1:13" ht="12.75" x14ac:dyDescent="0.2">
      <c r="A266" s="791" t="s">
        <v>1319</v>
      </c>
      <c r="B266" s="791" t="s">
        <v>294</v>
      </c>
      <c r="C266" s="791" t="s">
        <v>34</v>
      </c>
      <c r="D266" s="816"/>
      <c r="E266" s="816"/>
      <c r="F266" s="816"/>
      <c r="G266" s="1341"/>
      <c r="H266" s="1346"/>
      <c r="I266" s="817"/>
      <c r="K266" s="816"/>
      <c r="L266" s="816"/>
      <c r="M266" s="816"/>
    </row>
    <row r="267" spans="1:13" ht="12.75" x14ac:dyDescent="0.2">
      <c r="A267" s="791" t="s">
        <v>1320</v>
      </c>
      <c r="B267" s="791" t="s">
        <v>294</v>
      </c>
      <c r="C267" s="791" t="s">
        <v>34</v>
      </c>
      <c r="D267" s="816"/>
      <c r="E267" s="816"/>
      <c r="F267" s="816"/>
      <c r="G267" s="1341"/>
      <c r="H267" s="1346"/>
      <c r="I267" s="817"/>
      <c r="K267" s="816"/>
      <c r="L267" s="816"/>
      <c r="M267" s="816"/>
    </row>
    <row r="268" spans="1:13" ht="12.75" x14ac:dyDescent="0.2">
      <c r="A268" s="791" t="s">
        <v>1321</v>
      </c>
      <c r="B268" s="791" t="s">
        <v>294</v>
      </c>
      <c r="C268" s="791" t="s">
        <v>34</v>
      </c>
      <c r="D268" s="816"/>
      <c r="E268" s="816"/>
      <c r="F268" s="816"/>
      <c r="G268" s="1341"/>
      <c r="H268" s="1346"/>
      <c r="I268" s="817"/>
      <c r="K268" s="816"/>
      <c r="L268" s="816"/>
      <c r="M268" s="816"/>
    </row>
    <row r="269" spans="1:13" ht="12.75" x14ac:dyDescent="0.2">
      <c r="A269" s="791" t="s">
        <v>1322</v>
      </c>
      <c r="B269" s="791" t="s">
        <v>294</v>
      </c>
      <c r="C269" s="791" t="s">
        <v>34</v>
      </c>
      <c r="D269" s="816"/>
      <c r="E269" s="816"/>
      <c r="F269" s="816"/>
      <c r="G269" s="1341"/>
      <c r="H269" s="1346"/>
      <c r="I269" s="817"/>
      <c r="K269" s="816"/>
      <c r="L269" s="816"/>
      <c r="M269" s="816"/>
    </row>
    <row r="270" spans="1:13" ht="12.75" x14ac:dyDescent="0.2">
      <c r="A270" s="791" t="s">
        <v>1323</v>
      </c>
      <c r="B270" s="791" t="s">
        <v>294</v>
      </c>
      <c r="C270" s="791" t="s">
        <v>34</v>
      </c>
      <c r="D270" s="816"/>
      <c r="E270" s="816"/>
      <c r="F270" s="816"/>
      <c r="G270" s="1341"/>
      <c r="H270" s="1346"/>
      <c r="I270" s="817"/>
      <c r="K270" s="816"/>
      <c r="L270" s="816"/>
      <c r="M270" s="816"/>
    </row>
    <row r="271" spans="1:13" ht="12.75" x14ac:dyDescent="0.2">
      <c r="A271" s="791" t="s">
        <v>1324</v>
      </c>
      <c r="B271" s="791" t="s">
        <v>294</v>
      </c>
      <c r="C271" s="791" t="s">
        <v>34</v>
      </c>
      <c r="D271" s="816"/>
      <c r="E271" s="816"/>
      <c r="F271" s="816"/>
      <c r="G271" s="1341"/>
      <c r="H271" s="1346"/>
      <c r="I271" s="817"/>
      <c r="K271" s="816"/>
      <c r="L271" s="816"/>
      <c r="M271" s="816"/>
    </row>
    <row r="272" spans="1:13" ht="12.75" x14ac:dyDescent="0.2">
      <c r="A272" s="791" t="s">
        <v>1325</v>
      </c>
      <c r="B272" s="791" t="s">
        <v>294</v>
      </c>
      <c r="C272" s="791" t="s">
        <v>34</v>
      </c>
      <c r="D272" s="816"/>
      <c r="E272" s="816"/>
      <c r="F272" s="816"/>
      <c r="G272" s="1341"/>
      <c r="H272" s="1346"/>
      <c r="I272" s="817"/>
      <c r="K272" s="816"/>
      <c r="L272" s="816"/>
      <c r="M272" s="816"/>
    </row>
    <row r="273" spans="1:13" ht="12.75" x14ac:dyDescent="0.2">
      <c r="A273" s="791" t="s">
        <v>1326</v>
      </c>
      <c r="B273" s="791" t="s">
        <v>294</v>
      </c>
      <c r="C273" s="791" t="s">
        <v>34</v>
      </c>
      <c r="D273" s="816"/>
      <c r="E273" s="816"/>
      <c r="F273" s="816"/>
      <c r="G273" s="1341"/>
      <c r="H273" s="1346"/>
      <c r="I273" s="817"/>
      <c r="K273" s="816"/>
      <c r="L273" s="816"/>
      <c r="M273" s="816"/>
    </row>
    <row r="274" spans="1:13" ht="12.75" x14ac:dyDescent="0.2">
      <c r="A274" s="791" t="s">
        <v>1327</v>
      </c>
      <c r="B274" s="791" t="s">
        <v>294</v>
      </c>
      <c r="C274" s="791" t="s">
        <v>34</v>
      </c>
      <c r="D274" s="816"/>
      <c r="E274" s="816"/>
      <c r="F274" s="816"/>
      <c r="G274" s="1341"/>
      <c r="H274" s="1346"/>
      <c r="I274" s="817"/>
      <c r="K274" s="816"/>
      <c r="L274" s="816"/>
      <c r="M274" s="816"/>
    </row>
    <row r="275" spans="1:13" ht="12.75" x14ac:dyDescent="0.2">
      <c r="A275" s="791" t="s">
        <v>1328</v>
      </c>
      <c r="B275" s="791" t="s">
        <v>294</v>
      </c>
      <c r="C275" s="791" t="s">
        <v>34</v>
      </c>
      <c r="D275" s="816"/>
      <c r="E275" s="816"/>
      <c r="F275" s="816"/>
      <c r="G275" s="1341"/>
      <c r="H275" s="1346"/>
      <c r="I275" s="817"/>
      <c r="K275" s="816"/>
      <c r="L275" s="816"/>
      <c r="M275" s="816"/>
    </row>
    <row r="276" spans="1:13" ht="12.75" x14ac:dyDescent="0.2">
      <c r="A276" s="791" t="s">
        <v>1329</v>
      </c>
      <c r="B276" s="791" t="s">
        <v>294</v>
      </c>
      <c r="C276" s="791" t="s">
        <v>34</v>
      </c>
      <c r="D276" s="816"/>
      <c r="E276" s="816"/>
      <c r="F276" s="816"/>
      <c r="G276" s="1341"/>
      <c r="H276" s="1346"/>
      <c r="I276" s="817"/>
      <c r="K276" s="816"/>
      <c r="L276" s="816"/>
      <c r="M276" s="816"/>
    </row>
    <row r="277" spans="1:13" ht="12.75" x14ac:dyDescent="0.2">
      <c r="A277" s="791" t="s">
        <v>1330</v>
      </c>
      <c r="B277" s="791" t="s">
        <v>294</v>
      </c>
      <c r="C277" s="791" t="s">
        <v>34</v>
      </c>
      <c r="D277" s="816"/>
      <c r="E277" s="816"/>
      <c r="F277" s="816"/>
      <c r="G277" s="1341"/>
      <c r="H277" s="1346"/>
      <c r="I277" s="817"/>
      <c r="K277" s="816"/>
      <c r="L277" s="816"/>
      <c r="M277" s="816"/>
    </row>
    <row r="278" spans="1:13" ht="12.75" x14ac:dyDescent="0.2">
      <c r="A278" s="791" t="s">
        <v>1331</v>
      </c>
      <c r="B278" s="791" t="s">
        <v>294</v>
      </c>
      <c r="C278" s="791" t="s">
        <v>34</v>
      </c>
      <c r="D278" s="816"/>
      <c r="E278" s="816"/>
      <c r="F278" s="816"/>
      <c r="G278" s="1341"/>
      <c r="H278" s="1346"/>
      <c r="I278" s="817"/>
      <c r="K278" s="816"/>
      <c r="L278" s="816"/>
      <c r="M278" s="816"/>
    </row>
    <row r="279" spans="1:13" ht="12.75" x14ac:dyDescent="0.2">
      <c r="A279" s="791" t="s">
        <v>1332</v>
      </c>
      <c r="B279" s="791" t="s">
        <v>294</v>
      </c>
      <c r="C279" s="791" t="s">
        <v>34</v>
      </c>
      <c r="D279" s="816"/>
      <c r="E279" s="816"/>
      <c r="F279" s="816"/>
      <c r="G279" s="1341"/>
      <c r="H279" s="1346"/>
      <c r="I279" s="817"/>
      <c r="K279" s="816"/>
      <c r="L279" s="816"/>
      <c r="M279" s="816"/>
    </row>
    <row r="280" spans="1:13" ht="12.75" x14ac:dyDescent="0.2">
      <c r="A280" s="791" t="s">
        <v>1333</v>
      </c>
      <c r="B280" s="791" t="s">
        <v>294</v>
      </c>
      <c r="C280" s="791" t="s">
        <v>34</v>
      </c>
      <c r="D280" s="816"/>
      <c r="E280" s="816"/>
      <c r="F280" s="816"/>
      <c r="G280" s="1341"/>
      <c r="H280" s="1346"/>
      <c r="I280" s="817"/>
      <c r="K280" s="816"/>
      <c r="L280" s="816"/>
      <c r="M280" s="816"/>
    </row>
    <row r="281" spans="1:13" ht="12.75" x14ac:dyDescent="0.2">
      <c r="A281" s="791" t="s">
        <v>1334</v>
      </c>
      <c r="B281" s="791" t="s">
        <v>294</v>
      </c>
      <c r="C281" s="791" t="s">
        <v>34</v>
      </c>
      <c r="D281" s="816"/>
      <c r="E281" s="816"/>
      <c r="F281" s="816"/>
      <c r="G281" s="1341"/>
      <c r="H281" s="1346"/>
      <c r="I281" s="817"/>
      <c r="K281" s="816"/>
      <c r="L281" s="816"/>
      <c r="M281" s="816"/>
    </row>
    <row r="282" spans="1:13" ht="12.75" x14ac:dyDescent="0.2">
      <c r="A282" s="791" t="s">
        <v>1335</v>
      </c>
      <c r="B282" s="791" t="s">
        <v>294</v>
      </c>
      <c r="C282" s="791" t="s">
        <v>34</v>
      </c>
      <c r="D282" s="816"/>
      <c r="E282" s="816"/>
      <c r="F282" s="816"/>
      <c r="G282" s="1341"/>
      <c r="H282" s="1346"/>
      <c r="I282" s="817"/>
      <c r="K282" s="816"/>
      <c r="L282" s="816"/>
      <c r="M282" s="816"/>
    </row>
    <row r="283" spans="1:13" ht="12.75" x14ac:dyDescent="0.2">
      <c r="A283" s="791" t="s">
        <v>1336</v>
      </c>
      <c r="B283" s="791" t="s">
        <v>294</v>
      </c>
      <c r="C283" s="791" t="s">
        <v>34</v>
      </c>
      <c r="D283" s="816"/>
      <c r="E283" s="816"/>
      <c r="F283" s="816"/>
      <c r="G283" s="1341"/>
      <c r="H283" s="1346"/>
      <c r="I283" s="817"/>
      <c r="K283" s="816"/>
      <c r="L283" s="816"/>
      <c r="M283" s="816"/>
    </row>
    <row r="284" spans="1:13" ht="12.75" x14ac:dyDescent="0.2">
      <c r="A284" s="791" t="s">
        <v>1337</v>
      </c>
      <c r="B284" s="791" t="s">
        <v>294</v>
      </c>
      <c r="C284" s="791" t="s">
        <v>34</v>
      </c>
      <c r="D284" s="816"/>
      <c r="E284" s="816"/>
      <c r="F284" s="816"/>
      <c r="G284" s="1341"/>
      <c r="H284" s="1346"/>
      <c r="I284" s="817"/>
      <c r="K284" s="816"/>
      <c r="L284" s="816"/>
      <c r="M284" s="816"/>
    </row>
    <row r="285" spans="1:13" ht="12.75" x14ac:dyDescent="0.2">
      <c r="A285" s="791" t="s">
        <v>1338</v>
      </c>
      <c r="B285" s="791" t="s">
        <v>294</v>
      </c>
      <c r="C285" s="791" t="s">
        <v>34</v>
      </c>
      <c r="D285" s="816"/>
      <c r="E285" s="816"/>
      <c r="F285" s="816"/>
      <c r="G285" s="1341"/>
      <c r="H285" s="1346"/>
      <c r="I285" s="817"/>
      <c r="K285" s="816"/>
      <c r="L285" s="816"/>
      <c r="M285" s="816"/>
    </row>
    <row r="286" spans="1:13" ht="12.75" x14ac:dyDescent="0.2">
      <c r="A286" s="791" t="s">
        <v>1339</v>
      </c>
      <c r="B286" s="791" t="s">
        <v>294</v>
      </c>
      <c r="C286" s="791" t="s">
        <v>34</v>
      </c>
      <c r="D286" s="816"/>
      <c r="E286" s="816"/>
      <c r="F286" s="816"/>
      <c r="G286" s="1341"/>
      <c r="H286" s="1346"/>
      <c r="I286" s="817"/>
      <c r="K286" s="816"/>
      <c r="L286" s="816"/>
      <c r="M286" s="816"/>
    </row>
    <row r="287" spans="1:13" ht="12.75" x14ac:dyDescent="0.2">
      <c r="A287" s="791" t="s">
        <v>1340</v>
      </c>
      <c r="B287" s="791" t="s">
        <v>294</v>
      </c>
      <c r="C287" s="791" t="s">
        <v>34</v>
      </c>
      <c r="D287" s="816"/>
      <c r="E287" s="816"/>
      <c r="F287" s="816"/>
      <c r="G287" s="1341"/>
      <c r="H287" s="1346"/>
      <c r="I287" s="817"/>
      <c r="K287" s="816"/>
      <c r="L287" s="816"/>
      <c r="M287" s="816"/>
    </row>
    <row r="288" spans="1:13" ht="12.75" x14ac:dyDescent="0.2">
      <c r="A288" s="791" t="s">
        <v>1341</v>
      </c>
      <c r="B288" s="791" t="s">
        <v>294</v>
      </c>
      <c r="C288" s="791" t="s">
        <v>34</v>
      </c>
      <c r="D288" s="816"/>
      <c r="E288" s="816"/>
      <c r="F288" s="816"/>
      <c r="G288" s="1341"/>
      <c r="H288" s="1346"/>
      <c r="I288" s="817"/>
      <c r="K288" s="816"/>
      <c r="L288" s="816"/>
      <c r="M288" s="816"/>
    </row>
    <row r="289" spans="1:13" ht="12.75" x14ac:dyDescent="0.2">
      <c r="A289" s="791" t="s">
        <v>1342</v>
      </c>
      <c r="B289" s="791" t="s">
        <v>294</v>
      </c>
      <c r="C289" s="791" t="s">
        <v>34</v>
      </c>
      <c r="D289" s="816"/>
      <c r="E289" s="816"/>
      <c r="F289" s="816"/>
      <c r="G289" s="1341"/>
      <c r="H289" s="1346"/>
      <c r="I289" s="817"/>
      <c r="K289" s="816"/>
      <c r="L289" s="816"/>
      <c r="M289" s="816"/>
    </row>
    <row r="290" spans="1:13" ht="12.75" x14ac:dyDescent="0.2">
      <c r="A290" s="791" t="s">
        <v>1343</v>
      </c>
      <c r="B290" s="791" t="s">
        <v>294</v>
      </c>
      <c r="C290" s="791" t="s">
        <v>34</v>
      </c>
      <c r="D290" s="816"/>
      <c r="E290" s="816"/>
      <c r="F290" s="816"/>
      <c r="G290" s="1341"/>
      <c r="H290" s="1346"/>
      <c r="I290" s="817"/>
      <c r="K290" s="816"/>
      <c r="L290" s="816"/>
      <c r="M290" s="816"/>
    </row>
    <row r="291" spans="1:13" ht="12.75" x14ac:dyDescent="0.2">
      <c r="A291" s="791" t="s">
        <v>1344</v>
      </c>
      <c r="B291" s="791" t="s">
        <v>294</v>
      </c>
      <c r="C291" s="791" t="s">
        <v>34</v>
      </c>
      <c r="D291" s="816"/>
      <c r="E291" s="816"/>
      <c r="F291" s="816"/>
      <c r="G291" s="1341"/>
      <c r="H291" s="1346"/>
      <c r="I291" s="817"/>
      <c r="K291" s="816"/>
      <c r="L291" s="816"/>
      <c r="M291" s="816"/>
    </row>
    <row r="292" spans="1:13" ht="12.75" x14ac:dyDescent="0.2">
      <c r="A292" s="791" t="s">
        <v>1345</v>
      </c>
      <c r="B292" s="791" t="s">
        <v>294</v>
      </c>
      <c r="C292" s="791" t="s">
        <v>34</v>
      </c>
      <c r="D292" s="816"/>
      <c r="E292" s="816"/>
      <c r="F292" s="816"/>
      <c r="G292" s="1341"/>
      <c r="H292" s="1346"/>
      <c r="I292" s="817"/>
      <c r="K292" s="816"/>
      <c r="L292" s="816"/>
      <c r="M292" s="816"/>
    </row>
    <row r="293" spans="1:13" ht="12.75" x14ac:dyDescent="0.2">
      <c r="A293" s="791" t="s">
        <v>1346</v>
      </c>
      <c r="B293" s="791" t="s">
        <v>294</v>
      </c>
      <c r="C293" s="791" t="s">
        <v>34</v>
      </c>
      <c r="D293" s="816"/>
      <c r="E293" s="816"/>
      <c r="F293" s="816"/>
      <c r="G293" s="1341"/>
      <c r="H293" s="1346"/>
      <c r="I293" s="817"/>
      <c r="K293" s="816"/>
      <c r="L293" s="816"/>
      <c r="M293" s="816"/>
    </row>
    <row r="294" spans="1:13" ht="12.75" x14ac:dyDescent="0.2">
      <c r="A294" s="791" t="s">
        <v>1347</v>
      </c>
      <c r="B294" s="791" t="s">
        <v>294</v>
      </c>
      <c r="C294" s="791" t="s">
        <v>34</v>
      </c>
      <c r="D294" s="816"/>
      <c r="E294" s="816"/>
      <c r="F294" s="816"/>
      <c r="G294" s="1341"/>
      <c r="H294" s="1346"/>
      <c r="I294" s="817"/>
      <c r="K294" s="816"/>
      <c r="L294" s="816"/>
      <c r="M294" s="816"/>
    </row>
    <row r="295" spans="1:13" ht="12.75" x14ac:dyDescent="0.2">
      <c r="A295" s="791" t="s">
        <v>1348</v>
      </c>
      <c r="B295" s="791" t="s">
        <v>294</v>
      </c>
      <c r="C295" s="791" t="s">
        <v>34</v>
      </c>
      <c r="D295" s="816"/>
      <c r="E295" s="816"/>
      <c r="F295" s="816"/>
      <c r="G295" s="1341"/>
      <c r="H295" s="1346"/>
      <c r="I295" s="817"/>
      <c r="K295" s="816"/>
      <c r="L295" s="816"/>
      <c r="M295" s="816"/>
    </row>
    <row r="296" spans="1:13" ht="12.75" x14ac:dyDescent="0.2">
      <c r="A296" s="791" t="s">
        <v>1349</v>
      </c>
      <c r="B296" s="791" t="s">
        <v>294</v>
      </c>
      <c r="C296" s="791" t="s">
        <v>34</v>
      </c>
      <c r="D296" s="816"/>
      <c r="E296" s="816"/>
      <c r="F296" s="816"/>
      <c r="G296" s="1341"/>
      <c r="H296" s="1346"/>
      <c r="I296" s="817"/>
      <c r="K296" s="816"/>
      <c r="L296" s="816"/>
      <c r="M296" s="816"/>
    </row>
    <row r="297" spans="1:13" ht="12.75" x14ac:dyDescent="0.2">
      <c r="A297" s="791" t="s">
        <v>1350</v>
      </c>
      <c r="B297" s="791" t="s">
        <v>294</v>
      </c>
      <c r="C297" s="791" t="s">
        <v>34</v>
      </c>
      <c r="D297" s="816"/>
      <c r="E297" s="816"/>
      <c r="F297" s="816"/>
      <c r="G297" s="1341"/>
      <c r="H297" s="1346"/>
      <c r="I297" s="817"/>
      <c r="K297" s="816"/>
      <c r="L297" s="816"/>
      <c r="M297" s="816"/>
    </row>
    <row r="298" spans="1:13" ht="12.75" x14ac:dyDescent="0.2">
      <c r="A298" s="791" t="s">
        <v>1351</v>
      </c>
      <c r="B298" s="791" t="s">
        <v>294</v>
      </c>
      <c r="C298" s="791" t="s">
        <v>34</v>
      </c>
      <c r="D298" s="816">
        <v>0.01</v>
      </c>
      <c r="E298" s="816">
        <v>0.01</v>
      </c>
      <c r="F298" s="816">
        <v>0.01</v>
      </c>
      <c r="G298" s="1341"/>
      <c r="H298" s="1346"/>
      <c r="I298" s="817"/>
      <c r="K298" s="816"/>
      <c r="L298" s="816"/>
      <c r="M298" s="816"/>
    </row>
    <row r="299" spans="1:13" ht="12.75" x14ac:dyDescent="0.2">
      <c r="A299" s="791" t="s">
        <v>1352</v>
      </c>
      <c r="B299" s="791" t="s">
        <v>294</v>
      </c>
      <c r="C299" s="791" t="s">
        <v>34</v>
      </c>
      <c r="D299" s="816"/>
      <c r="E299" s="816"/>
      <c r="F299" s="816"/>
      <c r="G299" s="1341"/>
      <c r="H299" s="1346"/>
      <c r="I299" s="817"/>
      <c r="K299" s="816"/>
      <c r="L299" s="816"/>
      <c r="M299" s="816"/>
    </row>
    <row r="300" spans="1:13" ht="12.75" x14ac:dyDescent="0.2">
      <c r="A300" s="791" t="s">
        <v>1353</v>
      </c>
      <c r="B300" s="791" t="s">
        <v>294</v>
      </c>
      <c r="C300" s="791" t="s">
        <v>34</v>
      </c>
      <c r="D300" s="816"/>
      <c r="E300" s="816"/>
      <c r="F300" s="816"/>
      <c r="G300" s="1341"/>
      <c r="H300" s="1346"/>
      <c r="I300" s="817"/>
      <c r="K300" s="816"/>
      <c r="L300" s="816"/>
      <c r="M300" s="816"/>
    </row>
    <row r="301" spans="1:13" ht="12.75" x14ac:dyDescent="0.2">
      <c r="A301" s="791" t="s">
        <v>1354</v>
      </c>
      <c r="B301" s="791" t="s">
        <v>294</v>
      </c>
      <c r="C301" s="791" t="s">
        <v>34</v>
      </c>
      <c r="D301" s="816"/>
      <c r="E301" s="816"/>
      <c r="F301" s="816"/>
      <c r="G301" s="1341"/>
      <c r="H301" s="1346"/>
      <c r="I301" s="817"/>
      <c r="K301" s="816"/>
      <c r="L301" s="816"/>
      <c r="M301" s="816"/>
    </row>
    <row r="302" spans="1:13" ht="12.75" x14ac:dyDescent="0.2">
      <c r="A302" s="1358" t="s">
        <v>1355</v>
      </c>
      <c r="B302" s="1358" t="s">
        <v>294</v>
      </c>
      <c r="C302" s="1358" t="s">
        <v>34</v>
      </c>
      <c r="D302" s="1359"/>
      <c r="E302" s="1359"/>
      <c r="F302" s="1359"/>
      <c r="G302" s="1360"/>
      <c r="H302" s="1361"/>
      <c r="I302" s="1362"/>
      <c r="K302" s="1359"/>
      <c r="L302" s="1359"/>
      <c r="M302" s="1359"/>
    </row>
    <row r="303" spans="1:13" ht="12.75" x14ac:dyDescent="0.2">
      <c r="A303" s="1358" t="s">
        <v>1356</v>
      </c>
      <c r="B303" s="1358" t="s">
        <v>294</v>
      </c>
      <c r="C303" s="1358" t="s">
        <v>34</v>
      </c>
      <c r="D303" s="1359"/>
      <c r="E303" s="1359"/>
      <c r="F303" s="1359"/>
      <c r="G303" s="1360"/>
      <c r="H303" s="1361"/>
      <c r="I303" s="1362"/>
      <c r="K303" s="1359"/>
      <c r="L303" s="1359"/>
      <c r="M303" s="1359"/>
    </row>
    <row r="304" spans="1:13" ht="12.75" x14ac:dyDescent="0.2">
      <c r="A304" s="1358" t="s">
        <v>1357</v>
      </c>
      <c r="B304" s="1358" t="s">
        <v>294</v>
      </c>
      <c r="C304" s="1358" t="s">
        <v>34</v>
      </c>
      <c r="D304" s="1359"/>
      <c r="E304" s="1359"/>
      <c r="F304" s="1359"/>
      <c r="G304" s="1360"/>
      <c r="H304" s="1361"/>
      <c r="I304" s="1362"/>
      <c r="K304" s="1359"/>
      <c r="L304" s="1359"/>
      <c r="M304" s="1359"/>
    </row>
    <row r="305" spans="1:13" ht="12.75" x14ac:dyDescent="0.2">
      <c r="A305" s="1358" t="s">
        <v>1358</v>
      </c>
      <c r="B305" s="1358" t="s">
        <v>294</v>
      </c>
      <c r="C305" s="1358" t="s">
        <v>34</v>
      </c>
      <c r="D305" s="1359"/>
      <c r="E305" s="1359"/>
      <c r="F305" s="1359"/>
      <c r="G305" s="1360"/>
      <c r="H305" s="1361"/>
      <c r="I305" s="1362"/>
      <c r="K305" s="1359"/>
      <c r="L305" s="1359"/>
      <c r="M305" s="1359"/>
    </row>
    <row r="306" spans="1:13" ht="12.75" x14ac:dyDescent="0.2">
      <c r="A306" s="1358" t="s">
        <v>1359</v>
      </c>
      <c r="B306" s="1358" t="s">
        <v>294</v>
      </c>
      <c r="C306" s="1358" t="s">
        <v>34</v>
      </c>
      <c r="D306" s="1359"/>
      <c r="E306" s="1359"/>
      <c r="F306" s="1359"/>
      <c r="G306" s="1360"/>
      <c r="H306" s="1361"/>
      <c r="I306" s="1362"/>
      <c r="K306" s="1359"/>
      <c r="L306" s="1359"/>
      <c r="M306" s="1359"/>
    </row>
    <row r="307" spans="1:13" ht="12.75" x14ac:dyDescent="0.2">
      <c r="A307" s="1358" t="s">
        <v>1360</v>
      </c>
      <c r="B307" s="1358" t="s">
        <v>294</v>
      </c>
      <c r="C307" s="1358" t="s">
        <v>34</v>
      </c>
      <c r="D307" s="1359"/>
      <c r="E307" s="1359"/>
      <c r="F307" s="1359"/>
      <c r="G307" s="1360"/>
      <c r="H307" s="1361"/>
      <c r="I307" s="1362"/>
      <c r="K307" s="1359"/>
      <c r="L307" s="1359"/>
      <c r="M307" s="1359"/>
    </row>
    <row r="308" spans="1:13" ht="12.75" x14ac:dyDescent="0.2">
      <c r="A308" s="1358" t="s">
        <v>1361</v>
      </c>
      <c r="B308" s="1358" t="s">
        <v>294</v>
      </c>
      <c r="C308" s="1358" t="s">
        <v>22</v>
      </c>
      <c r="D308" s="1359"/>
      <c r="E308" s="1359"/>
      <c r="F308" s="1359"/>
      <c r="G308" s="1360"/>
      <c r="H308" s="1361"/>
      <c r="I308" s="1362"/>
      <c r="K308" s="1359"/>
      <c r="L308" s="1359"/>
      <c r="M308" s="1359"/>
    </row>
    <row r="309" spans="1:13" ht="12.75" x14ac:dyDescent="0.2">
      <c r="A309" s="1358" t="s">
        <v>1363</v>
      </c>
      <c r="B309" s="1358" t="s">
        <v>294</v>
      </c>
      <c r="C309" s="1358" t="s">
        <v>22</v>
      </c>
      <c r="D309" s="1359"/>
      <c r="E309" s="1359"/>
      <c r="F309" s="1359"/>
      <c r="G309" s="1360"/>
      <c r="H309" s="1361"/>
      <c r="I309" s="1362"/>
      <c r="K309" s="1359"/>
      <c r="L309" s="1359"/>
      <c r="M309" s="1359"/>
    </row>
    <row r="310" spans="1:13" ht="12.75" x14ac:dyDescent="0.2">
      <c r="A310" s="1358" t="s">
        <v>1364</v>
      </c>
      <c r="B310" s="1358" t="s">
        <v>294</v>
      </c>
      <c r="C310" s="1358" t="s">
        <v>22</v>
      </c>
      <c r="D310" s="1359"/>
      <c r="E310" s="1359"/>
      <c r="F310" s="1359"/>
      <c r="G310" s="1360"/>
      <c r="H310" s="1361"/>
      <c r="I310" s="1362"/>
      <c r="K310" s="1359"/>
      <c r="L310" s="1359"/>
      <c r="M310" s="1359"/>
    </row>
    <row r="311" spans="1:13" ht="12.75" x14ac:dyDescent="0.2">
      <c r="A311" s="1358" t="s">
        <v>1365</v>
      </c>
      <c r="B311" s="1358" t="s">
        <v>294</v>
      </c>
      <c r="C311" s="1358" t="s">
        <v>22</v>
      </c>
      <c r="D311" s="1359"/>
      <c r="E311" s="1359"/>
      <c r="F311" s="1359"/>
      <c r="G311" s="1360"/>
      <c r="H311" s="1361"/>
      <c r="I311" s="1362"/>
      <c r="K311" s="1359"/>
      <c r="L311" s="1359"/>
      <c r="M311" s="1359"/>
    </row>
    <row r="312" spans="1:13" ht="12.75" x14ac:dyDescent="0.2">
      <c r="A312" s="1358" t="s">
        <v>1366</v>
      </c>
      <c r="B312" s="1358" t="s">
        <v>294</v>
      </c>
      <c r="C312" s="1358" t="s">
        <v>22</v>
      </c>
      <c r="D312" s="1359"/>
      <c r="E312" s="1359"/>
      <c r="F312" s="1359"/>
      <c r="G312" s="1360"/>
      <c r="H312" s="1361"/>
      <c r="I312" s="1362"/>
      <c r="K312" s="1359"/>
      <c r="L312" s="1359"/>
      <c r="M312" s="1359"/>
    </row>
    <row r="313" spans="1:13" ht="12.75" x14ac:dyDescent="0.2">
      <c r="A313" s="1358" t="s">
        <v>1368</v>
      </c>
      <c r="B313" s="1358" t="s">
        <v>294</v>
      </c>
      <c r="C313" s="1358" t="s">
        <v>22</v>
      </c>
      <c r="D313" s="1359">
        <v>0.01</v>
      </c>
      <c r="E313" s="1359">
        <v>0.01</v>
      </c>
      <c r="F313" s="1359">
        <v>0.01</v>
      </c>
      <c r="G313" s="1360">
        <v>0.01</v>
      </c>
      <c r="H313" s="1361">
        <v>0.02</v>
      </c>
      <c r="I313" s="1362">
        <v>0.03</v>
      </c>
      <c r="K313" s="1359">
        <v>0.19</v>
      </c>
      <c r="L313" s="1359">
        <v>0.38</v>
      </c>
      <c r="M313" s="1359">
        <v>0.43</v>
      </c>
    </row>
    <row r="314" spans="1:13" ht="12.75" x14ac:dyDescent="0.2">
      <c r="A314" s="1358" t="s">
        <v>1369</v>
      </c>
      <c r="B314" s="1358" t="s">
        <v>294</v>
      </c>
      <c r="C314" s="1358" t="s">
        <v>22</v>
      </c>
      <c r="D314" s="1359"/>
      <c r="E314" s="1359"/>
      <c r="F314" s="1359"/>
      <c r="G314" s="1360"/>
      <c r="H314" s="1361"/>
      <c r="I314" s="1362"/>
      <c r="K314" s="1359"/>
      <c r="L314" s="1359"/>
      <c r="M314" s="1359"/>
    </row>
    <row r="315" spans="1:13" ht="12.75" x14ac:dyDescent="0.2">
      <c r="A315" s="1358" t="s">
        <v>1371</v>
      </c>
      <c r="B315" s="1358" t="s">
        <v>294</v>
      </c>
      <c r="C315" s="1358" t="s">
        <v>94</v>
      </c>
      <c r="D315" s="1359"/>
      <c r="E315" s="1359"/>
      <c r="F315" s="1359"/>
      <c r="G315" s="1360"/>
      <c r="H315" s="1361"/>
      <c r="I315" s="1362"/>
      <c r="K315" s="1359"/>
      <c r="L315" s="1359"/>
      <c r="M315" s="1359"/>
    </row>
    <row r="316" spans="1:13" ht="12.75" x14ac:dyDescent="0.2">
      <c r="A316" s="1358" t="s">
        <v>298</v>
      </c>
      <c r="B316" s="1358" t="s">
        <v>294</v>
      </c>
      <c r="C316" s="1358" t="s">
        <v>94</v>
      </c>
      <c r="D316" s="1359"/>
      <c r="E316" s="1359"/>
      <c r="F316" s="1359"/>
      <c r="G316" s="1360"/>
      <c r="H316" s="1361"/>
      <c r="I316" s="1362"/>
      <c r="K316" s="1359"/>
      <c r="L316" s="1359"/>
      <c r="M316" s="1359"/>
    </row>
    <row r="317" spans="1:13" ht="12.75" x14ac:dyDescent="0.2">
      <c r="A317" s="1358" t="s">
        <v>1373</v>
      </c>
      <c r="B317" s="1358" t="s">
        <v>294</v>
      </c>
      <c r="C317" s="1358" t="s">
        <v>94</v>
      </c>
      <c r="D317" s="1359"/>
      <c r="E317" s="1359"/>
      <c r="F317" s="1359"/>
      <c r="G317" s="1360"/>
      <c r="H317" s="1361"/>
      <c r="I317" s="1362"/>
      <c r="K317" s="1359"/>
      <c r="L317" s="1359"/>
      <c r="M317" s="1359"/>
    </row>
    <row r="318" spans="1:13" ht="12.75" x14ac:dyDescent="0.2">
      <c r="A318" s="1368" t="s">
        <v>1445</v>
      </c>
      <c r="B318" s="1368" t="s">
        <v>463</v>
      </c>
      <c r="C318" s="1368" t="s">
        <v>22</v>
      </c>
      <c r="D318" s="1369"/>
      <c r="E318" s="1369"/>
      <c r="F318" s="1369"/>
      <c r="G318" s="1370"/>
      <c r="H318" s="1371"/>
      <c r="I318" s="1372"/>
      <c r="K318" s="1369"/>
      <c r="L318" s="1369"/>
      <c r="M318" s="1369"/>
    </row>
    <row r="319" spans="1:13" ht="12.75" x14ac:dyDescent="0.2">
      <c r="A319" s="1368" t="s">
        <v>1446</v>
      </c>
      <c r="B319" s="1368" t="s">
        <v>463</v>
      </c>
      <c r="C319" s="1368" t="s">
        <v>36</v>
      </c>
      <c r="D319" s="1369"/>
      <c r="E319" s="1369"/>
      <c r="F319" s="1369"/>
      <c r="G319" s="1370"/>
      <c r="H319" s="1371"/>
      <c r="I319" s="1372"/>
      <c r="K319" s="1369"/>
      <c r="L319" s="1369"/>
      <c r="M319" s="1369"/>
    </row>
    <row r="320" spans="1:13" ht="12.75" x14ac:dyDescent="0.2">
      <c r="A320" s="1368" t="s">
        <v>1448</v>
      </c>
      <c r="B320" s="1368" t="s">
        <v>463</v>
      </c>
      <c r="C320" s="1368" t="s">
        <v>36</v>
      </c>
      <c r="D320" s="1369"/>
      <c r="E320" s="1369"/>
      <c r="F320" s="1369"/>
      <c r="G320" s="1370"/>
      <c r="H320" s="1371"/>
      <c r="I320" s="1372"/>
      <c r="K320" s="1369"/>
      <c r="L320" s="1369"/>
      <c r="M320" s="1369"/>
    </row>
    <row r="321" spans="1:13" ht="12.75" x14ac:dyDescent="0.2">
      <c r="A321" s="1368" t="s">
        <v>256</v>
      </c>
      <c r="B321" s="1368" t="s">
        <v>463</v>
      </c>
      <c r="C321" s="1368" t="s">
        <v>94</v>
      </c>
      <c r="D321" s="1369">
        <v>0.01</v>
      </c>
      <c r="E321" s="1369">
        <v>0.01</v>
      </c>
      <c r="F321" s="1369">
        <v>0.01</v>
      </c>
      <c r="G321" s="1370">
        <v>0.01</v>
      </c>
      <c r="H321" s="1371"/>
      <c r="I321" s="1372"/>
      <c r="K321" s="1369"/>
      <c r="L321" s="1369"/>
      <c r="M321" s="1369"/>
    </row>
    <row r="322" spans="1:13" ht="12.75" x14ac:dyDescent="0.2">
      <c r="A322" s="1368" t="s">
        <v>262</v>
      </c>
      <c r="B322" s="1368" t="s">
        <v>463</v>
      </c>
      <c r="C322" s="1368" t="s">
        <v>94</v>
      </c>
      <c r="D322" s="1369">
        <v>7.0000000000000007E-2</v>
      </c>
      <c r="E322" s="1369">
        <v>0.05</v>
      </c>
      <c r="F322" s="1369">
        <v>0.04</v>
      </c>
      <c r="G322" s="1370">
        <v>0.03</v>
      </c>
      <c r="H322" s="1371">
        <v>0.02</v>
      </c>
      <c r="I322" s="1372">
        <v>0.02</v>
      </c>
      <c r="K322" s="1369">
        <v>0.09</v>
      </c>
      <c r="L322" s="1369">
        <v>0.25</v>
      </c>
      <c r="M322" s="1369">
        <v>0.66</v>
      </c>
    </row>
    <row r="323" spans="1:13" ht="12.75" x14ac:dyDescent="0.2">
      <c r="A323" s="1368" t="s">
        <v>1450</v>
      </c>
      <c r="B323" s="1368" t="s">
        <v>463</v>
      </c>
      <c r="C323" s="1368" t="s">
        <v>94</v>
      </c>
      <c r="D323" s="1369"/>
      <c r="E323" s="1369"/>
      <c r="F323" s="1369"/>
      <c r="G323" s="1370"/>
      <c r="H323" s="1371"/>
      <c r="I323" s="1372"/>
      <c r="K323" s="1369"/>
      <c r="L323" s="1369"/>
      <c r="M323" s="1369"/>
    </row>
    <row r="324" spans="1:13" ht="12.75" x14ac:dyDescent="0.2">
      <c r="A324" s="1368" t="s">
        <v>1453</v>
      </c>
      <c r="B324" s="1368" t="s">
        <v>463</v>
      </c>
      <c r="C324" s="1368" t="s">
        <v>94</v>
      </c>
      <c r="D324" s="1369">
        <v>0.02</v>
      </c>
      <c r="E324" s="1369">
        <v>0.02</v>
      </c>
      <c r="F324" s="1369">
        <v>0.01</v>
      </c>
      <c r="G324" s="1370">
        <v>0.01</v>
      </c>
      <c r="H324" s="1371">
        <v>0.01</v>
      </c>
      <c r="I324" s="1372">
        <v>0.01</v>
      </c>
      <c r="K324" s="1369">
        <v>0.09</v>
      </c>
      <c r="L324" s="1369">
        <v>0.25</v>
      </c>
      <c r="M324" s="1369">
        <v>0.66</v>
      </c>
    </row>
    <row r="325" spans="1:13" ht="12.75" x14ac:dyDescent="0.2">
      <c r="A325" s="1368" t="s">
        <v>258</v>
      </c>
      <c r="B325" s="1368" t="s">
        <v>463</v>
      </c>
      <c r="C325" s="1368" t="s">
        <v>94</v>
      </c>
      <c r="D325" s="1369">
        <v>0.05</v>
      </c>
      <c r="E325" s="1369">
        <v>0.04</v>
      </c>
      <c r="F325" s="1369">
        <v>0.04</v>
      </c>
      <c r="G325" s="1370">
        <v>0.03</v>
      </c>
      <c r="H325" s="1371">
        <v>0.03</v>
      </c>
      <c r="I325" s="1372">
        <v>0.03</v>
      </c>
      <c r="K325" s="1369">
        <v>0.09</v>
      </c>
      <c r="L325" s="1369">
        <v>0.33</v>
      </c>
      <c r="M325" s="1369">
        <v>0.56999999999999995</v>
      </c>
    </row>
    <row r="326" spans="1:13" ht="12.75" x14ac:dyDescent="0.2">
      <c r="A326" s="1368" t="s">
        <v>264</v>
      </c>
      <c r="B326" s="1368" t="s">
        <v>463</v>
      </c>
      <c r="C326" s="1368" t="s">
        <v>94</v>
      </c>
      <c r="D326" s="1369">
        <v>0.08</v>
      </c>
      <c r="E326" s="1369">
        <v>7.0000000000000007E-2</v>
      </c>
      <c r="F326" s="1369">
        <v>0.06</v>
      </c>
      <c r="G326" s="1370">
        <v>0.05</v>
      </c>
      <c r="H326" s="1371">
        <v>0.04</v>
      </c>
      <c r="I326" s="1372">
        <v>0.03</v>
      </c>
      <c r="K326" s="1369">
        <v>0.09</v>
      </c>
      <c r="L326" s="1369">
        <v>0.25</v>
      </c>
      <c r="M326" s="1369">
        <v>0.66</v>
      </c>
    </row>
    <row r="327" spans="1:13" ht="12.75" x14ac:dyDescent="0.2">
      <c r="A327" s="1368" t="s">
        <v>1455</v>
      </c>
      <c r="B327" s="1368" t="s">
        <v>463</v>
      </c>
      <c r="C327" s="1368" t="s">
        <v>94</v>
      </c>
      <c r="D327" s="1369"/>
      <c r="E327" s="1369"/>
      <c r="F327" s="1369"/>
      <c r="G327" s="1370"/>
      <c r="H327" s="1371"/>
      <c r="I327" s="1372"/>
      <c r="K327" s="1369"/>
      <c r="L327" s="1369"/>
      <c r="M327" s="1369"/>
    </row>
    <row r="328" spans="1:13" ht="12.75" x14ac:dyDescent="0.2">
      <c r="A328" s="1368" t="s">
        <v>1458</v>
      </c>
      <c r="B328" s="1368" t="s">
        <v>463</v>
      </c>
      <c r="C328" s="1368" t="s">
        <v>94</v>
      </c>
      <c r="D328" s="1369"/>
      <c r="E328" s="1369"/>
      <c r="F328" s="1369"/>
      <c r="G328" s="1370"/>
      <c r="H328" s="1371"/>
      <c r="I328" s="1372"/>
      <c r="K328" s="1369"/>
      <c r="L328" s="1369"/>
      <c r="M328" s="1369"/>
    </row>
    <row r="329" spans="1:13" ht="12.75" x14ac:dyDescent="0.2">
      <c r="A329" s="1368" t="s">
        <v>1460</v>
      </c>
      <c r="B329" s="1368" t="s">
        <v>463</v>
      </c>
      <c r="C329" s="1368" t="s">
        <v>94</v>
      </c>
      <c r="D329" s="1369"/>
      <c r="E329" s="1369"/>
      <c r="F329" s="1369"/>
      <c r="G329" s="1370"/>
      <c r="H329" s="1371"/>
      <c r="I329" s="1372"/>
      <c r="K329" s="1369"/>
      <c r="L329" s="1369"/>
      <c r="M329" s="1369"/>
    </row>
    <row r="330" spans="1:13" ht="12.75" x14ac:dyDescent="0.2">
      <c r="A330" s="1368" t="s">
        <v>1462</v>
      </c>
      <c r="B330" s="1368" t="s">
        <v>463</v>
      </c>
      <c r="C330" s="1368" t="s">
        <v>94</v>
      </c>
      <c r="D330" s="1369"/>
      <c r="E330" s="1369"/>
      <c r="F330" s="1369"/>
      <c r="G330" s="1370"/>
      <c r="H330" s="1371"/>
      <c r="I330" s="1372"/>
      <c r="K330" s="1369"/>
      <c r="L330" s="1369"/>
      <c r="M330" s="1369"/>
    </row>
    <row r="331" spans="1:13" ht="12.75" x14ac:dyDescent="0.2">
      <c r="A331" s="1368" t="s">
        <v>1463</v>
      </c>
      <c r="B331" s="1368" t="s">
        <v>463</v>
      </c>
      <c r="C331" s="1368" t="s">
        <v>94</v>
      </c>
      <c r="D331" s="1369">
        <v>0.01</v>
      </c>
      <c r="E331" s="1369"/>
      <c r="F331" s="1369"/>
      <c r="G331" s="1370"/>
      <c r="H331" s="1371"/>
      <c r="I331" s="1372"/>
      <c r="K331" s="1369"/>
      <c r="L331" s="1369"/>
      <c r="M331" s="1369"/>
    </row>
    <row r="332" spans="1:13" ht="12.75" x14ac:dyDescent="0.2">
      <c r="A332" s="1368" t="s">
        <v>1465</v>
      </c>
      <c r="B332" s="1368" t="s">
        <v>463</v>
      </c>
      <c r="C332" s="1368" t="s">
        <v>94</v>
      </c>
      <c r="D332" s="1369">
        <v>0.01</v>
      </c>
      <c r="E332" s="1369">
        <v>0.01</v>
      </c>
      <c r="F332" s="1369">
        <v>0.01</v>
      </c>
      <c r="G332" s="1370">
        <v>0.01</v>
      </c>
      <c r="H332" s="1371"/>
      <c r="I332" s="1372"/>
      <c r="K332" s="1369"/>
      <c r="L332" s="1369"/>
      <c r="M332" s="1369"/>
    </row>
    <row r="333" spans="1:13" ht="12.75" x14ac:dyDescent="0.2">
      <c r="A333" s="1368" t="s">
        <v>1467</v>
      </c>
      <c r="B333" s="1368" t="s">
        <v>463</v>
      </c>
      <c r="C333" s="1368" t="s">
        <v>94</v>
      </c>
      <c r="D333" s="1369">
        <v>0.01</v>
      </c>
      <c r="E333" s="1369">
        <v>0.01</v>
      </c>
      <c r="F333" s="1369">
        <v>0.01</v>
      </c>
      <c r="G333" s="1370">
        <v>0.01</v>
      </c>
      <c r="H333" s="1371">
        <v>0.01</v>
      </c>
      <c r="I333" s="1372">
        <v>0.01</v>
      </c>
      <c r="K333" s="1369">
        <v>0.1</v>
      </c>
      <c r="L333" s="1369">
        <v>0.27</v>
      </c>
      <c r="M333" s="1369">
        <v>0.63</v>
      </c>
    </row>
    <row r="334" spans="1:13" ht="12.75" x14ac:dyDescent="0.2">
      <c r="A334" s="1368" t="s">
        <v>1469</v>
      </c>
      <c r="B334" s="1368" t="s">
        <v>463</v>
      </c>
      <c r="C334" s="1368" t="s">
        <v>94</v>
      </c>
      <c r="D334" s="1369">
        <v>0.03</v>
      </c>
      <c r="E334" s="1369">
        <v>0.03</v>
      </c>
      <c r="F334" s="1369">
        <v>0.02</v>
      </c>
      <c r="G334" s="1370">
        <v>0.01</v>
      </c>
      <c r="H334" s="1371">
        <v>0.01</v>
      </c>
      <c r="I334" s="1372">
        <v>0.01</v>
      </c>
      <c r="K334" s="1369">
        <v>0.08</v>
      </c>
      <c r="L334" s="1369">
        <v>0.25</v>
      </c>
      <c r="M334" s="1369">
        <v>0.66</v>
      </c>
    </row>
    <row r="335" spans="1:13" ht="12.75" x14ac:dyDescent="0.2">
      <c r="A335" s="1368" t="s">
        <v>1470</v>
      </c>
      <c r="B335" s="1368" t="s">
        <v>463</v>
      </c>
      <c r="C335" s="1368" t="s">
        <v>94</v>
      </c>
      <c r="D335" s="1369">
        <v>0.01</v>
      </c>
      <c r="E335" s="1369">
        <v>0.01</v>
      </c>
      <c r="F335" s="1369">
        <v>0.01</v>
      </c>
      <c r="G335" s="1370">
        <v>0.01</v>
      </c>
      <c r="H335" s="1371">
        <v>0.01</v>
      </c>
      <c r="I335" s="1372">
        <v>0.01</v>
      </c>
      <c r="K335" s="1369">
        <v>0.1</v>
      </c>
      <c r="L335" s="1369">
        <v>0.3</v>
      </c>
      <c r="M335" s="1369">
        <v>0.6</v>
      </c>
    </row>
    <row r="336" spans="1:13" ht="12.75" x14ac:dyDescent="0.2">
      <c r="A336" s="1368" t="s">
        <v>1472</v>
      </c>
      <c r="B336" s="1368" t="s">
        <v>463</v>
      </c>
      <c r="C336" s="1368" t="s">
        <v>94</v>
      </c>
      <c r="D336" s="1369">
        <v>0.03</v>
      </c>
      <c r="E336" s="1369">
        <v>0.02</v>
      </c>
      <c r="F336" s="1369">
        <v>0.02</v>
      </c>
      <c r="G336" s="1370">
        <v>0.01</v>
      </c>
      <c r="H336" s="1371">
        <v>0.01</v>
      </c>
      <c r="I336" s="1372">
        <v>0.01</v>
      </c>
      <c r="K336" s="1369">
        <v>0.08</v>
      </c>
      <c r="L336" s="1369">
        <v>0.25</v>
      </c>
      <c r="M336" s="1369">
        <v>0.66</v>
      </c>
    </row>
    <row r="337" spans="1:13" ht="12.75" x14ac:dyDescent="0.2">
      <c r="A337" s="1368" t="s">
        <v>260</v>
      </c>
      <c r="B337" s="1368" t="s">
        <v>463</v>
      </c>
      <c r="C337" s="1368" t="s">
        <v>94</v>
      </c>
      <c r="D337" s="1369">
        <v>0.04</v>
      </c>
      <c r="E337" s="1369">
        <v>0.05</v>
      </c>
      <c r="F337" s="1369">
        <v>0.06</v>
      </c>
      <c r="G337" s="1370">
        <v>0.08</v>
      </c>
      <c r="H337" s="1371">
        <v>0.09</v>
      </c>
      <c r="I337" s="1372">
        <v>0.1</v>
      </c>
      <c r="K337" s="1369">
        <v>0.13</v>
      </c>
      <c r="L337" s="1369">
        <v>0.28999999999999998</v>
      </c>
      <c r="M337" s="1369">
        <v>0.56999999999999995</v>
      </c>
    </row>
    <row r="338" spans="1:13" ht="12.75" x14ac:dyDescent="0.2">
      <c r="A338" s="1368" t="s">
        <v>266</v>
      </c>
      <c r="B338" s="1368" t="s">
        <v>463</v>
      </c>
      <c r="C338" s="1368" t="s">
        <v>94</v>
      </c>
      <c r="D338" s="1369">
        <v>0.19</v>
      </c>
      <c r="E338" s="1369">
        <v>0.23</v>
      </c>
      <c r="F338" s="1369">
        <v>0.27</v>
      </c>
      <c r="G338" s="1370">
        <v>0.3</v>
      </c>
      <c r="H338" s="1371">
        <v>0.32</v>
      </c>
      <c r="I338" s="1372">
        <v>0.35</v>
      </c>
      <c r="K338" s="1369">
        <v>0.11</v>
      </c>
      <c r="L338" s="1369">
        <v>0.22</v>
      </c>
      <c r="M338" s="1369">
        <v>0.67</v>
      </c>
    </row>
    <row r="339" spans="1:13" ht="12.75" x14ac:dyDescent="0.2">
      <c r="A339" s="1368" t="s">
        <v>1473</v>
      </c>
      <c r="B339" s="1368" t="s">
        <v>463</v>
      </c>
      <c r="C339" s="1368" t="s">
        <v>1204</v>
      </c>
      <c r="D339" s="1369"/>
      <c r="E339" s="1369"/>
      <c r="F339" s="1369"/>
      <c r="G339" s="1370"/>
      <c r="H339" s="1371"/>
      <c r="I339" s="1372"/>
      <c r="K339" s="1369"/>
      <c r="L339" s="1369"/>
      <c r="M339" s="1369"/>
    </row>
    <row r="340" spans="1:13" ht="12.75" x14ac:dyDescent="0.2">
      <c r="A340" s="1368" t="s">
        <v>1475</v>
      </c>
      <c r="B340" s="1368" t="s">
        <v>463</v>
      </c>
      <c r="C340" s="1368" t="s">
        <v>1204</v>
      </c>
      <c r="D340" s="1369"/>
      <c r="E340" s="1369"/>
      <c r="F340" s="1369"/>
      <c r="G340" s="1370"/>
      <c r="H340" s="1371"/>
      <c r="I340" s="1372"/>
      <c r="K340" s="1369"/>
      <c r="L340" s="1369"/>
      <c r="M340" s="1369"/>
    </row>
    <row r="341" spans="1:13" ht="12.75" x14ac:dyDescent="0.2">
      <c r="A341" s="1368" t="s">
        <v>1477</v>
      </c>
      <c r="B341" s="1368" t="s">
        <v>463</v>
      </c>
      <c r="C341" s="1368" t="s">
        <v>1007</v>
      </c>
      <c r="D341" s="1369"/>
      <c r="E341" s="1369"/>
      <c r="F341" s="1369"/>
      <c r="G341" s="1370"/>
      <c r="H341" s="1371"/>
      <c r="I341" s="1372"/>
      <c r="K341" s="1369"/>
      <c r="L341" s="1369"/>
      <c r="M341" s="1369"/>
    </row>
    <row r="342" spans="1:13" ht="12.75" x14ac:dyDescent="0.2">
      <c r="A342" s="1368" t="s">
        <v>1478</v>
      </c>
      <c r="B342" s="1368" t="s">
        <v>463</v>
      </c>
      <c r="C342" s="1368" t="s">
        <v>1007</v>
      </c>
      <c r="D342" s="1369"/>
      <c r="E342" s="1369"/>
      <c r="F342" s="1369"/>
      <c r="G342" s="1370"/>
      <c r="H342" s="1371"/>
      <c r="I342" s="1372"/>
      <c r="K342" s="1369"/>
      <c r="L342" s="1369"/>
      <c r="M342" s="1369"/>
    </row>
    <row r="343" spans="1:13" ht="12.75" x14ac:dyDescent="0.2">
      <c r="A343" s="818" t="s">
        <v>1479</v>
      </c>
      <c r="B343" s="818" t="s">
        <v>463</v>
      </c>
      <c r="C343" s="818" t="s">
        <v>34</v>
      </c>
      <c r="D343" s="819"/>
      <c r="E343" s="819"/>
      <c r="F343" s="819"/>
      <c r="G343" s="1342"/>
      <c r="H343" s="1347"/>
      <c r="I343" s="820"/>
      <c r="K343" s="819"/>
      <c r="L343" s="819"/>
      <c r="M343" s="819"/>
    </row>
    <row r="344" spans="1:13" ht="12.75" x14ac:dyDescent="0.2">
      <c r="A344" s="818" t="s">
        <v>1480</v>
      </c>
      <c r="B344" s="818" t="s">
        <v>463</v>
      </c>
      <c r="C344" s="818" t="s">
        <v>22</v>
      </c>
      <c r="D344" s="819"/>
      <c r="E344" s="819"/>
      <c r="F344" s="819"/>
      <c r="G344" s="1342"/>
      <c r="H344" s="1347"/>
      <c r="I344" s="820"/>
      <c r="K344" s="819"/>
      <c r="L344" s="819"/>
      <c r="M344" s="819"/>
    </row>
    <row r="345" spans="1:13" ht="12.75" x14ac:dyDescent="0.2">
      <c r="A345" s="818" t="s">
        <v>1481</v>
      </c>
      <c r="B345" s="818" t="s">
        <v>463</v>
      </c>
      <c r="C345" s="818" t="s">
        <v>36</v>
      </c>
      <c r="D345" s="819"/>
      <c r="E345" s="819"/>
      <c r="F345" s="819"/>
      <c r="G345" s="1342"/>
      <c r="H345" s="1347"/>
      <c r="I345" s="820"/>
      <c r="K345" s="819"/>
      <c r="L345" s="819"/>
      <c r="M345" s="819"/>
    </row>
    <row r="346" spans="1:13" ht="12.75" x14ac:dyDescent="0.2">
      <c r="A346" s="818" t="s">
        <v>268</v>
      </c>
      <c r="B346" s="818" t="s">
        <v>463</v>
      </c>
      <c r="C346" s="818" t="s">
        <v>94</v>
      </c>
      <c r="D346" s="819">
        <v>7.0000000000000007E-2</v>
      </c>
      <c r="E346" s="819">
        <v>0.05</v>
      </c>
      <c r="F346" s="819">
        <v>0.04</v>
      </c>
      <c r="G346" s="1342">
        <v>0.03</v>
      </c>
      <c r="H346" s="1347">
        <v>0.03</v>
      </c>
      <c r="I346" s="820">
        <v>0.02</v>
      </c>
      <c r="K346" s="819">
        <v>0.03</v>
      </c>
      <c r="L346" s="819">
        <v>0.32</v>
      </c>
      <c r="M346" s="819">
        <v>0.65</v>
      </c>
    </row>
    <row r="347" spans="1:13" ht="12.75" x14ac:dyDescent="0.2">
      <c r="A347" s="818" t="s">
        <v>1482</v>
      </c>
      <c r="B347" s="818" t="s">
        <v>463</v>
      </c>
      <c r="C347" s="818" t="s">
        <v>94</v>
      </c>
      <c r="D347" s="819">
        <v>0.02</v>
      </c>
      <c r="E347" s="819">
        <v>0.01</v>
      </c>
      <c r="F347" s="819">
        <v>0.01</v>
      </c>
      <c r="G347" s="1342">
        <v>0.01</v>
      </c>
      <c r="H347" s="1347">
        <v>0.01</v>
      </c>
      <c r="I347" s="820">
        <v>0.01</v>
      </c>
      <c r="K347" s="819">
        <v>0.03</v>
      </c>
      <c r="L347" s="819">
        <v>0.32</v>
      </c>
      <c r="M347" s="819">
        <v>0.65</v>
      </c>
    </row>
    <row r="348" spans="1:13" ht="12.75" x14ac:dyDescent="0.2">
      <c r="A348" s="818" t="s">
        <v>270</v>
      </c>
      <c r="B348" s="818" t="s">
        <v>463</v>
      </c>
      <c r="C348" s="818" t="s">
        <v>94</v>
      </c>
      <c r="D348" s="819">
        <v>0.1</v>
      </c>
      <c r="E348" s="819">
        <v>0.09</v>
      </c>
      <c r="F348" s="819">
        <v>0.08</v>
      </c>
      <c r="G348" s="1342">
        <v>0.06</v>
      </c>
      <c r="H348" s="1347">
        <v>0.05</v>
      </c>
      <c r="I348" s="820">
        <v>0.04</v>
      </c>
      <c r="K348" s="819">
        <v>0.03</v>
      </c>
      <c r="L348" s="819">
        <v>0.32</v>
      </c>
      <c r="M348" s="819">
        <v>0.65</v>
      </c>
    </row>
    <row r="349" spans="1:13" ht="12.75" x14ac:dyDescent="0.2">
      <c r="A349" s="818" t="s">
        <v>1484</v>
      </c>
      <c r="B349" s="818" t="s">
        <v>463</v>
      </c>
      <c r="C349" s="818" t="s">
        <v>94</v>
      </c>
      <c r="D349" s="819"/>
      <c r="E349" s="819"/>
      <c r="F349" s="819"/>
      <c r="G349" s="1342"/>
      <c r="H349" s="1347"/>
      <c r="I349" s="820"/>
      <c r="K349" s="819"/>
      <c r="L349" s="819"/>
      <c r="M349" s="819"/>
    </row>
    <row r="350" spans="1:13" ht="12.75" x14ac:dyDescent="0.2">
      <c r="A350" s="818" t="s">
        <v>1486</v>
      </c>
      <c r="B350" s="818" t="s">
        <v>463</v>
      </c>
      <c r="C350" s="818" t="s">
        <v>94</v>
      </c>
      <c r="D350" s="819"/>
      <c r="E350" s="819"/>
      <c r="F350" s="819"/>
      <c r="G350" s="1342"/>
      <c r="H350" s="1347"/>
      <c r="I350" s="820"/>
      <c r="K350" s="819"/>
      <c r="L350" s="819"/>
      <c r="M350" s="819"/>
    </row>
    <row r="351" spans="1:13" ht="12.75" x14ac:dyDescent="0.2">
      <c r="A351" s="818" t="s">
        <v>1487</v>
      </c>
      <c r="B351" s="818" t="s">
        <v>463</v>
      </c>
      <c r="C351" s="818" t="s">
        <v>94</v>
      </c>
      <c r="D351" s="819">
        <v>0.01</v>
      </c>
      <c r="E351" s="819"/>
      <c r="F351" s="819"/>
      <c r="G351" s="1342"/>
      <c r="H351" s="1347"/>
      <c r="I351" s="820"/>
      <c r="K351" s="819"/>
      <c r="L351" s="819"/>
      <c r="M351" s="819"/>
    </row>
    <row r="352" spans="1:13" ht="12.75" x14ac:dyDescent="0.2">
      <c r="A352" s="818" t="s">
        <v>1488</v>
      </c>
      <c r="B352" s="818" t="s">
        <v>463</v>
      </c>
      <c r="C352" s="818" t="s">
        <v>94</v>
      </c>
      <c r="D352" s="819">
        <v>0.03</v>
      </c>
      <c r="E352" s="819">
        <v>0.02</v>
      </c>
      <c r="F352" s="819">
        <v>0.02</v>
      </c>
      <c r="G352" s="1342">
        <v>0.01</v>
      </c>
      <c r="H352" s="1347">
        <v>0.01</v>
      </c>
      <c r="I352" s="820">
        <v>0.01</v>
      </c>
      <c r="K352" s="819">
        <v>0.03</v>
      </c>
      <c r="L352" s="819">
        <v>0.32</v>
      </c>
      <c r="M352" s="819">
        <v>0.65</v>
      </c>
    </row>
    <row r="353" spans="1:13" ht="12.75" x14ac:dyDescent="0.2">
      <c r="A353" s="818" t="s">
        <v>1489</v>
      </c>
      <c r="B353" s="818" t="s">
        <v>463</v>
      </c>
      <c r="C353" s="818" t="s">
        <v>94</v>
      </c>
      <c r="D353" s="819">
        <v>0.02</v>
      </c>
      <c r="E353" s="819">
        <v>0.01</v>
      </c>
      <c r="F353" s="819">
        <v>0.01</v>
      </c>
      <c r="G353" s="1342">
        <v>0.01</v>
      </c>
      <c r="H353" s="1347">
        <v>0.01</v>
      </c>
      <c r="I353" s="820">
        <v>0.01</v>
      </c>
      <c r="K353" s="819">
        <v>0.03</v>
      </c>
      <c r="L353" s="819">
        <v>0.32</v>
      </c>
      <c r="M353" s="819">
        <v>0.65</v>
      </c>
    </row>
    <row r="354" spans="1:13" ht="12.75" x14ac:dyDescent="0.2">
      <c r="A354" s="818" t="s">
        <v>272</v>
      </c>
      <c r="B354" s="818" t="s">
        <v>463</v>
      </c>
      <c r="C354" s="818" t="s">
        <v>94</v>
      </c>
      <c r="D354" s="819">
        <v>0.18</v>
      </c>
      <c r="E354" s="819">
        <v>0.22</v>
      </c>
      <c r="F354" s="819">
        <v>0.27</v>
      </c>
      <c r="G354" s="1342">
        <v>0.28999999999999998</v>
      </c>
      <c r="H354" s="1347">
        <v>0.31</v>
      </c>
      <c r="I354" s="820">
        <v>0.34</v>
      </c>
      <c r="K354" s="819">
        <v>0.04</v>
      </c>
      <c r="L354" s="819">
        <v>0.27</v>
      </c>
      <c r="M354" s="819">
        <v>0.69</v>
      </c>
    </row>
    <row r="355" spans="1:13" ht="12.75" x14ac:dyDescent="0.2">
      <c r="A355" s="818" t="s">
        <v>1490</v>
      </c>
      <c r="B355" s="818" t="s">
        <v>463</v>
      </c>
      <c r="C355" s="818" t="s">
        <v>1204</v>
      </c>
      <c r="D355" s="819"/>
      <c r="E355" s="819"/>
      <c r="F355" s="819"/>
      <c r="G355" s="1342"/>
      <c r="H355" s="1347"/>
      <c r="I355" s="820"/>
      <c r="K355" s="819"/>
      <c r="L355" s="819"/>
      <c r="M355" s="819"/>
    </row>
    <row r="356" spans="1:13" ht="12.75" x14ac:dyDescent="0.2">
      <c r="A356" s="818" t="s">
        <v>1492</v>
      </c>
      <c r="B356" s="818" t="s">
        <v>463</v>
      </c>
      <c r="C356" s="818" t="s">
        <v>1007</v>
      </c>
      <c r="D356" s="819"/>
      <c r="E356" s="819"/>
      <c r="F356" s="819"/>
      <c r="G356" s="1342"/>
      <c r="H356" s="1347"/>
      <c r="I356" s="820"/>
      <c r="K356" s="819"/>
      <c r="L356" s="819"/>
      <c r="M356" s="819"/>
    </row>
    <row r="357" spans="1:13" x14ac:dyDescent="0.2">
      <c r="A357" s="1335" t="s">
        <v>1493</v>
      </c>
      <c r="B357" s="1335" t="s">
        <v>464</v>
      </c>
      <c r="C357" s="1335" t="s">
        <v>22</v>
      </c>
      <c r="D357" s="1373"/>
      <c r="E357" s="1373"/>
      <c r="F357" s="1373"/>
      <c r="G357" s="1373"/>
      <c r="H357" s="1373"/>
      <c r="I357" s="1373"/>
      <c r="J357" s="1374"/>
      <c r="K357" s="1373"/>
      <c r="L357" s="1373"/>
      <c r="M357" s="1373"/>
    </row>
    <row r="358" spans="1:13" x14ac:dyDescent="0.2">
      <c r="A358" s="1335" t="s">
        <v>1494</v>
      </c>
      <c r="B358" s="1335" t="s">
        <v>464</v>
      </c>
      <c r="C358" s="1335" t="s">
        <v>36</v>
      </c>
      <c r="D358" s="1373">
        <v>0.01</v>
      </c>
      <c r="E358" s="1373">
        <v>0.01</v>
      </c>
      <c r="F358" s="1373">
        <v>0.01</v>
      </c>
      <c r="G358" s="1373">
        <v>0.02</v>
      </c>
      <c r="H358" s="1373">
        <v>0.02</v>
      </c>
      <c r="I358" s="1373">
        <v>0.02</v>
      </c>
      <c r="J358" s="1374"/>
      <c r="K358" s="1373">
        <v>0.06</v>
      </c>
      <c r="L358" s="1373">
        <v>0.18</v>
      </c>
      <c r="M358" s="1373">
        <v>0.77</v>
      </c>
    </row>
    <row r="359" spans="1:13" x14ac:dyDescent="0.2">
      <c r="A359" s="1335" t="s">
        <v>1495</v>
      </c>
      <c r="B359" s="1335" t="s">
        <v>464</v>
      </c>
      <c r="C359" s="1335" t="s">
        <v>36</v>
      </c>
      <c r="D359" s="1373"/>
      <c r="E359" s="1373"/>
      <c r="F359" s="1373"/>
      <c r="G359" s="1373"/>
      <c r="H359" s="1373"/>
      <c r="I359" s="1373"/>
      <c r="J359" s="1374"/>
      <c r="K359" s="1373"/>
      <c r="L359" s="1373"/>
      <c r="M359" s="1373"/>
    </row>
    <row r="360" spans="1:13" x14ac:dyDescent="0.2">
      <c r="A360" s="1335" t="s">
        <v>274</v>
      </c>
      <c r="B360" s="1335" t="s">
        <v>464</v>
      </c>
      <c r="C360" s="1335" t="s">
        <v>94</v>
      </c>
      <c r="D360" s="1373">
        <v>7.0000000000000007E-2</v>
      </c>
      <c r="E360" s="1373">
        <v>0.05</v>
      </c>
      <c r="F360" s="1373">
        <v>0.03</v>
      </c>
      <c r="G360" s="1373">
        <v>0.02</v>
      </c>
      <c r="H360" s="1373">
        <v>0.01</v>
      </c>
      <c r="I360" s="1373">
        <v>0.01</v>
      </c>
      <c r="J360" s="1374"/>
      <c r="K360" s="1373">
        <v>0.04</v>
      </c>
      <c r="L360" s="1373">
        <v>0.21</v>
      </c>
      <c r="M360" s="1373">
        <v>0.75</v>
      </c>
    </row>
    <row r="361" spans="1:13" x14ac:dyDescent="0.2">
      <c r="A361" s="1335" t="s">
        <v>277</v>
      </c>
      <c r="B361" s="1335" t="s">
        <v>464</v>
      </c>
      <c r="C361" s="1335" t="s">
        <v>94</v>
      </c>
      <c r="D361" s="1373">
        <v>0.02</v>
      </c>
      <c r="E361" s="1373">
        <v>0.02</v>
      </c>
      <c r="F361" s="1373">
        <v>0.01</v>
      </c>
      <c r="G361" s="1373">
        <v>0.01</v>
      </c>
      <c r="H361" s="1373">
        <v>0.01</v>
      </c>
      <c r="I361" s="1373"/>
      <c r="J361" s="1374"/>
      <c r="K361" s="1373"/>
      <c r="L361" s="1373"/>
      <c r="M361" s="1373"/>
    </row>
    <row r="362" spans="1:13" x14ac:dyDescent="0.2">
      <c r="A362" s="1335" t="s">
        <v>1497</v>
      </c>
      <c r="B362" s="1335" t="s">
        <v>464</v>
      </c>
      <c r="C362" s="1335" t="s">
        <v>94</v>
      </c>
      <c r="D362" s="1373">
        <v>0.01</v>
      </c>
      <c r="E362" s="1373">
        <v>0.01</v>
      </c>
      <c r="F362" s="1373">
        <v>0.01</v>
      </c>
      <c r="G362" s="1373">
        <v>0.01</v>
      </c>
      <c r="H362" s="1373"/>
      <c r="I362" s="1373"/>
      <c r="J362" s="1374"/>
      <c r="K362" s="1373"/>
      <c r="L362" s="1373"/>
      <c r="M362" s="1373"/>
    </row>
    <row r="363" spans="1:13" x14ac:dyDescent="0.2">
      <c r="A363" s="1335" t="s">
        <v>1499</v>
      </c>
      <c r="B363" s="1335" t="s">
        <v>464</v>
      </c>
      <c r="C363" s="1335" t="s">
        <v>94</v>
      </c>
      <c r="D363" s="1373">
        <v>0.01</v>
      </c>
      <c r="E363" s="1373"/>
      <c r="F363" s="1373"/>
      <c r="G363" s="1373"/>
      <c r="H363" s="1373"/>
      <c r="I363" s="1373"/>
      <c r="J363" s="1374"/>
      <c r="K363" s="1373"/>
      <c r="L363" s="1373"/>
      <c r="M363" s="1373"/>
    </row>
    <row r="364" spans="1:13" x14ac:dyDescent="0.2">
      <c r="A364" s="1335" t="s">
        <v>275</v>
      </c>
      <c r="B364" s="1335" t="s">
        <v>464</v>
      </c>
      <c r="C364" s="1335" t="s">
        <v>94</v>
      </c>
      <c r="D364" s="1373">
        <v>0.15</v>
      </c>
      <c r="E364" s="1373">
        <v>0.11</v>
      </c>
      <c r="F364" s="1373">
        <v>0.08</v>
      </c>
      <c r="G364" s="1373">
        <v>0.06</v>
      </c>
      <c r="H364" s="1373">
        <v>0.04</v>
      </c>
      <c r="I364" s="1373">
        <v>0.02</v>
      </c>
      <c r="J364" s="1374"/>
      <c r="K364" s="1373">
        <v>0.04</v>
      </c>
      <c r="L364" s="1373">
        <v>0.21</v>
      </c>
      <c r="M364" s="1373">
        <v>0.75</v>
      </c>
    </row>
    <row r="365" spans="1:13" x14ac:dyDescent="0.2">
      <c r="A365" s="1335" t="s">
        <v>278</v>
      </c>
      <c r="B365" s="1335" t="s">
        <v>464</v>
      </c>
      <c r="C365" s="1335" t="s">
        <v>94</v>
      </c>
      <c r="D365" s="1373">
        <v>0.05</v>
      </c>
      <c r="E365" s="1373">
        <v>0.04</v>
      </c>
      <c r="F365" s="1373">
        <v>0.03</v>
      </c>
      <c r="G365" s="1373">
        <v>0.02</v>
      </c>
      <c r="H365" s="1373">
        <v>0.02</v>
      </c>
      <c r="I365" s="1373">
        <v>0.01</v>
      </c>
      <c r="J365" s="1374"/>
      <c r="K365" s="1373">
        <v>0.04</v>
      </c>
      <c r="L365" s="1373">
        <v>0.21</v>
      </c>
      <c r="M365" s="1373">
        <v>0.75</v>
      </c>
    </row>
    <row r="366" spans="1:13" x14ac:dyDescent="0.2">
      <c r="A366" s="1335" t="s">
        <v>1500</v>
      </c>
      <c r="B366" s="1335" t="s">
        <v>464</v>
      </c>
      <c r="C366" s="1335" t="s">
        <v>94</v>
      </c>
      <c r="D366" s="1373"/>
      <c r="E366" s="1373"/>
      <c r="F366" s="1373"/>
      <c r="G366" s="1373"/>
      <c r="H366" s="1373"/>
      <c r="I366" s="1373"/>
      <c r="J366" s="1374"/>
      <c r="K366" s="1373"/>
      <c r="L366" s="1373"/>
      <c r="M366" s="1373"/>
    </row>
    <row r="367" spans="1:13" x14ac:dyDescent="0.2">
      <c r="A367" s="1335" t="s">
        <v>1501</v>
      </c>
      <c r="B367" s="1335" t="s">
        <v>464</v>
      </c>
      <c r="C367" s="1335" t="s">
        <v>94</v>
      </c>
      <c r="D367" s="1373"/>
      <c r="E367" s="1373"/>
      <c r="F367" s="1373"/>
      <c r="G367" s="1373"/>
      <c r="H367" s="1373"/>
      <c r="I367" s="1373"/>
      <c r="J367" s="1374"/>
      <c r="K367" s="1373"/>
      <c r="L367" s="1373"/>
      <c r="M367" s="1373"/>
    </row>
    <row r="368" spans="1:13" x14ac:dyDescent="0.2">
      <c r="A368" s="1335" t="s">
        <v>1502</v>
      </c>
      <c r="B368" s="1335" t="s">
        <v>464</v>
      </c>
      <c r="C368" s="1335" t="s">
        <v>94</v>
      </c>
      <c r="D368" s="1373"/>
      <c r="E368" s="1373"/>
      <c r="F368" s="1373"/>
      <c r="G368" s="1373"/>
      <c r="H368" s="1373"/>
      <c r="I368" s="1373"/>
      <c r="J368" s="1374"/>
      <c r="K368" s="1373"/>
      <c r="L368" s="1373"/>
      <c r="M368" s="1373"/>
    </row>
    <row r="369" spans="1:13" x14ac:dyDescent="0.2">
      <c r="A369" s="1335" t="s">
        <v>1503</v>
      </c>
      <c r="B369" s="1335" t="s">
        <v>464</v>
      </c>
      <c r="C369" s="1335" t="s">
        <v>94</v>
      </c>
      <c r="D369" s="1373">
        <v>0.03</v>
      </c>
      <c r="E369" s="1373">
        <v>0.02</v>
      </c>
      <c r="F369" s="1373">
        <v>0.01</v>
      </c>
      <c r="G369" s="1373">
        <v>0.01</v>
      </c>
      <c r="H369" s="1373">
        <v>0.01</v>
      </c>
      <c r="I369" s="1373"/>
      <c r="J369" s="1374"/>
      <c r="K369" s="1373"/>
      <c r="L369" s="1373"/>
      <c r="M369" s="1373"/>
    </row>
    <row r="370" spans="1:13" x14ac:dyDescent="0.2">
      <c r="A370" s="1335" t="s">
        <v>1504</v>
      </c>
      <c r="B370" s="1335" t="s">
        <v>464</v>
      </c>
      <c r="C370" s="1335" t="s">
        <v>94</v>
      </c>
      <c r="D370" s="1373">
        <v>0.02</v>
      </c>
      <c r="E370" s="1373">
        <v>0.01</v>
      </c>
      <c r="F370" s="1373">
        <v>0.01</v>
      </c>
      <c r="G370" s="1373">
        <v>0.01</v>
      </c>
      <c r="H370" s="1373"/>
      <c r="I370" s="1373"/>
      <c r="J370" s="1374"/>
      <c r="K370" s="1373"/>
      <c r="L370" s="1373"/>
      <c r="M370" s="1373"/>
    </row>
    <row r="371" spans="1:13" x14ac:dyDescent="0.2">
      <c r="A371" s="1335" t="s">
        <v>276</v>
      </c>
      <c r="B371" s="1335" t="s">
        <v>464</v>
      </c>
      <c r="C371" s="1335" t="s">
        <v>94</v>
      </c>
      <c r="D371" s="1373">
        <v>0.46</v>
      </c>
      <c r="E371" s="1373">
        <v>0.53</v>
      </c>
      <c r="F371" s="1373">
        <v>0.59</v>
      </c>
      <c r="G371" s="1373">
        <v>0.62</v>
      </c>
      <c r="H371" s="1373">
        <v>0.65</v>
      </c>
      <c r="I371" s="1373">
        <v>0.67</v>
      </c>
      <c r="J371" s="1374"/>
      <c r="K371" s="1373">
        <v>0.06</v>
      </c>
      <c r="L371" s="1373">
        <v>0.19</v>
      </c>
      <c r="M371" s="1373">
        <v>0.75</v>
      </c>
    </row>
    <row r="372" spans="1:13" x14ac:dyDescent="0.2">
      <c r="A372" s="1335" t="s">
        <v>279</v>
      </c>
      <c r="B372" s="1335" t="s">
        <v>464</v>
      </c>
      <c r="C372" s="1335" t="s">
        <v>94</v>
      </c>
      <c r="D372" s="1373">
        <v>0.16</v>
      </c>
      <c r="E372" s="1373">
        <v>0.2</v>
      </c>
      <c r="F372" s="1373">
        <v>0.23</v>
      </c>
      <c r="G372" s="1373">
        <v>0.23</v>
      </c>
      <c r="H372" s="1373">
        <v>0.24</v>
      </c>
      <c r="I372" s="1373">
        <v>0.26</v>
      </c>
      <c r="J372" s="1374"/>
      <c r="K372" s="1373">
        <v>0.06</v>
      </c>
      <c r="L372" s="1373">
        <v>0.19</v>
      </c>
      <c r="M372" s="1373">
        <v>0.75</v>
      </c>
    </row>
    <row r="373" spans="1:13" x14ac:dyDescent="0.2">
      <c r="A373" s="1335" t="s">
        <v>1505</v>
      </c>
      <c r="B373" s="1335" t="s">
        <v>464</v>
      </c>
      <c r="C373" s="1335" t="s">
        <v>1204</v>
      </c>
      <c r="D373" s="1373"/>
      <c r="E373" s="1373"/>
      <c r="F373" s="1373"/>
      <c r="G373" s="1373"/>
      <c r="H373" s="1373"/>
      <c r="I373" s="1373"/>
      <c r="J373" s="1374"/>
      <c r="K373" s="1373"/>
      <c r="L373" s="1373"/>
      <c r="M373" s="1373"/>
    </row>
    <row r="374" spans="1:13" x14ac:dyDescent="0.2">
      <c r="A374" s="1335" t="s">
        <v>1506</v>
      </c>
      <c r="B374" s="1335" t="s">
        <v>464</v>
      </c>
      <c r="C374" s="1335" t="s">
        <v>1204</v>
      </c>
      <c r="D374" s="1373"/>
      <c r="E374" s="1373"/>
      <c r="F374" s="1373"/>
      <c r="G374" s="1373"/>
      <c r="H374" s="1373"/>
      <c r="I374" s="1373"/>
      <c r="J374" s="1374"/>
      <c r="K374" s="1373"/>
      <c r="L374" s="1373"/>
      <c r="M374" s="1373"/>
    </row>
    <row r="375" spans="1:13" x14ac:dyDescent="0.2">
      <c r="A375" s="1335" t="s">
        <v>1507</v>
      </c>
      <c r="B375" s="1335" t="s">
        <v>464</v>
      </c>
      <c r="C375" s="1335" t="s">
        <v>1204</v>
      </c>
      <c r="D375" s="1373"/>
      <c r="E375" s="1373"/>
      <c r="F375" s="1373"/>
      <c r="G375" s="1373"/>
      <c r="H375" s="1373"/>
      <c r="I375" s="1373"/>
      <c r="J375" s="1374"/>
      <c r="K375" s="1373"/>
      <c r="L375" s="1373"/>
      <c r="M375" s="1373"/>
    </row>
    <row r="376" spans="1:13" x14ac:dyDescent="0.2">
      <c r="A376" s="1335" t="s">
        <v>1508</v>
      </c>
      <c r="B376" s="1335" t="s">
        <v>464</v>
      </c>
      <c r="C376" s="1335" t="s">
        <v>1204</v>
      </c>
      <c r="D376" s="1373"/>
      <c r="E376" s="1373"/>
      <c r="F376" s="1373"/>
      <c r="G376" s="1373"/>
      <c r="H376" s="1373"/>
      <c r="I376" s="1373"/>
      <c r="J376" s="1374"/>
      <c r="K376" s="1373"/>
      <c r="L376" s="1373"/>
      <c r="M376" s="1373"/>
    </row>
    <row r="377" spans="1:13" x14ac:dyDescent="0.2">
      <c r="A377" s="1335" t="s">
        <v>1509</v>
      </c>
      <c r="B377" s="1335" t="s">
        <v>464</v>
      </c>
      <c r="C377" s="1335" t="s">
        <v>34</v>
      </c>
      <c r="D377" s="1373"/>
      <c r="E377" s="1373"/>
      <c r="F377" s="1373"/>
      <c r="G377" s="1373"/>
      <c r="H377" s="1373"/>
      <c r="I377" s="1373"/>
      <c r="J377" s="1374"/>
      <c r="K377" s="1373"/>
      <c r="L377" s="1373"/>
      <c r="M377" s="1373"/>
    </row>
    <row r="378" spans="1:13" ht="12.75" x14ac:dyDescent="0.2">
      <c r="A378" s="1363" t="s">
        <v>1374</v>
      </c>
      <c r="B378" s="1363" t="s">
        <v>1375</v>
      </c>
      <c r="C378" s="1363" t="s">
        <v>22</v>
      </c>
      <c r="D378" s="1364"/>
      <c r="E378" s="1364"/>
      <c r="F378" s="1364"/>
      <c r="G378" s="1365"/>
      <c r="H378" s="1366"/>
      <c r="I378" s="1367"/>
      <c r="K378" s="1364"/>
      <c r="L378" s="1364"/>
      <c r="M378" s="1364"/>
    </row>
    <row r="379" spans="1:13" ht="12.75" x14ac:dyDescent="0.2">
      <c r="A379" s="1363" t="s">
        <v>1377</v>
      </c>
      <c r="B379" s="1363" t="s">
        <v>1375</v>
      </c>
      <c r="C379" s="1363" t="s">
        <v>36</v>
      </c>
      <c r="D379" s="1364"/>
      <c r="E379" s="1364"/>
      <c r="F379" s="1364"/>
      <c r="G379" s="1365"/>
      <c r="H379" s="1366"/>
      <c r="I379" s="1367"/>
      <c r="K379" s="1364"/>
      <c r="L379" s="1364"/>
      <c r="M379" s="1364"/>
    </row>
    <row r="380" spans="1:13" ht="12.75" x14ac:dyDescent="0.2">
      <c r="A380" s="1363" t="s">
        <v>1379</v>
      </c>
      <c r="B380" s="1363" t="s">
        <v>1375</v>
      </c>
      <c r="C380" s="1363" t="s">
        <v>36</v>
      </c>
      <c r="D380" s="1364"/>
      <c r="E380" s="1364"/>
      <c r="F380" s="1364"/>
      <c r="G380" s="1365"/>
      <c r="H380" s="1366"/>
      <c r="I380" s="1367"/>
      <c r="K380" s="1364"/>
      <c r="L380" s="1364"/>
      <c r="M380" s="1364"/>
    </row>
    <row r="381" spans="1:13" ht="12.75" x14ac:dyDescent="0.2">
      <c r="A381" s="1363" t="s">
        <v>1382</v>
      </c>
      <c r="B381" s="1363" t="s">
        <v>1375</v>
      </c>
      <c r="C381" s="1363" t="s">
        <v>94</v>
      </c>
      <c r="D381" s="1364"/>
      <c r="E381" s="1364"/>
      <c r="F381" s="1364"/>
      <c r="G381" s="1365"/>
      <c r="H381" s="1366"/>
      <c r="I381" s="1367"/>
      <c r="K381" s="1364"/>
      <c r="L381" s="1364"/>
      <c r="M381" s="1364"/>
    </row>
    <row r="382" spans="1:13" ht="12.75" x14ac:dyDescent="0.2">
      <c r="A382" s="1363" t="s">
        <v>1384</v>
      </c>
      <c r="B382" s="1363" t="s">
        <v>1375</v>
      </c>
      <c r="C382" s="1363" t="s">
        <v>94</v>
      </c>
      <c r="D382" s="1364">
        <v>0.01</v>
      </c>
      <c r="E382" s="1364">
        <v>0.01</v>
      </c>
      <c r="F382" s="1364">
        <v>0.01</v>
      </c>
      <c r="G382" s="1365">
        <v>0.01</v>
      </c>
      <c r="H382" s="1366"/>
      <c r="I382" s="1367"/>
      <c r="K382" s="1364"/>
      <c r="L382" s="1364"/>
      <c r="M382" s="1364"/>
    </row>
    <row r="383" spans="1:13" ht="12.75" x14ac:dyDescent="0.2">
      <c r="A383" s="1363" t="s">
        <v>1387</v>
      </c>
      <c r="B383" s="1363" t="s">
        <v>1375</v>
      </c>
      <c r="C383" s="1363" t="s">
        <v>94</v>
      </c>
      <c r="D383" s="1364"/>
      <c r="E383" s="1364"/>
      <c r="F383" s="1364"/>
      <c r="G383" s="1365"/>
      <c r="H383" s="1366"/>
      <c r="I383" s="1367"/>
      <c r="K383" s="1364"/>
      <c r="L383" s="1364"/>
      <c r="M383" s="1364"/>
    </row>
    <row r="384" spans="1:13" ht="12.75" x14ac:dyDescent="0.2">
      <c r="A384" s="1363" t="s">
        <v>1389</v>
      </c>
      <c r="B384" s="1363" t="s">
        <v>1375</v>
      </c>
      <c r="C384" s="1363" t="s">
        <v>94</v>
      </c>
      <c r="D384" s="1364"/>
      <c r="E384" s="1364"/>
      <c r="F384" s="1364"/>
      <c r="G384" s="1365"/>
      <c r="H384" s="1366"/>
      <c r="I384" s="1367"/>
      <c r="K384" s="1364"/>
      <c r="L384" s="1364"/>
      <c r="M384" s="1364"/>
    </row>
    <row r="385" spans="1:13" ht="12.75" x14ac:dyDescent="0.2">
      <c r="A385" s="1363" t="s">
        <v>1391</v>
      </c>
      <c r="B385" s="1363" t="s">
        <v>1375</v>
      </c>
      <c r="C385" s="1363" t="s">
        <v>94</v>
      </c>
      <c r="D385" s="1364">
        <v>0.01</v>
      </c>
      <c r="E385" s="1364"/>
      <c r="F385" s="1364"/>
      <c r="G385" s="1365"/>
      <c r="H385" s="1366"/>
      <c r="I385" s="1367"/>
      <c r="K385" s="1364"/>
      <c r="L385" s="1364"/>
      <c r="M385" s="1364"/>
    </row>
    <row r="386" spans="1:13" ht="12.75" x14ac:dyDescent="0.2">
      <c r="A386" s="1363" t="s">
        <v>1393</v>
      </c>
      <c r="B386" s="1363" t="s">
        <v>1375</v>
      </c>
      <c r="C386" s="1363" t="s">
        <v>94</v>
      </c>
      <c r="D386" s="1364">
        <v>0.02</v>
      </c>
      <c r="E386" s="1364">
        <v>0.01</v>
      </c>
      <c r="F386" s="1364">
        <v>0.01</v>
      </c>
      <c r="G386" s="1365">
        <v>0.01</v>
      </c>
      <c r="H386" s="1366">
        <v>0.01</v>
      </c>
      <c r="I386" s="1367">
        <v>0.01</v>
      </c>
      <c r="K386" s="1364">
        <v>0.38</v>
      </c>
      <c r="L386" s="1364">
        <v>0.17</v>
      </c>
      <c r="M386" s="1364">
        <v>0.45</v>
      </c>
    </row>
    <row r="387" spans="1:13" ht="12.75" x14ac:dyDescent="0.2">
      <c r="A387" s="1363" t="s">
        <v>1395</v>
      </c>
      <c r="B387" s="1363" t="s">
        <v>1375</v>
      </c>
      <c r="C387" s="1363" t="s">
        <v>94</v>
      </c>
      <c r="D387" s="1364"/>
      <c r="E387" s="1364"/>
      <c r="F387" s="1364"/>
      <c r="G387" s="1365"/>
      <c r="H387" s="1366"/>
      <c r="I387" s="1367"/>
      <c r="K387" s="1364"/>
      <c r="L387" s="1364"/>
      <c r="M387" s="1364"/>
    </row>
    <row r="388" spans="1:13" ht="12.75" x14ac:dyDescent="0.2">
      <c r="A388" s="1363" t="s">
        <v>1397</v>
      </c>
      <c r="B388" s="1363" t="s">
        <v>1375</v>
      </c>
      <c r="C388" s="1363" t="s">
        <v>94</v>
      </c>
      <c r="D388" s="1364"/>
      <c r="E388" s="1364"/>
      <c r="F388" s="1364"/>
      <c r="G388" s="1365"/>
      <c r="H388" s="1366"/>
      <c r="I388" s="1367"/>
      <c r="K388" s="1364"/>
      <c r="L388" s="1364"/>
      <c r="M388" s="1364"/>
    </row>
    <row r="389" spans="1:13" ht="12.75" x14ac:dyDescent="0.2">
      <c r="A389" s="1363" t="s">
        <v>1399</v>
      </c>
      <c r="B389" s="1363" t="s">
        <v>1375</v>
      </c>
      <c r="C389" s="1363" t="s">
        <v>94</v>
      </c>
      <c r="D389" s="1364"/>
      <c r="E389" s="1364"/>
      <c r="F389" s="1364"/>
      <c r="G389" s="1365"/>
      <c r="H389" s="1366"/>
      <c r="I389" s="1367"/>
      <c r="K389" s="1364"/>
      <c r="L389" s="1364"/>
      <c r="M389" s="1364"/>
    </row>
    <row r="390" spans="1:13" ht="12.75" x14ac:dyDescent="0.2">
      <c r="A390" s="1363" t="s">
        <v>1401</v>
      </c>
      <c r="B390" s="1363" t="s">
        <v>1375</v>
      </c>
      <c r="C390" s="1363" t="s">
        <v>94</v>
      </c>
      <c r="D390" s="1364"/>
      <c r="E390" s="1364"/>
      <c r="F390" s="1364"/>
      <c r="G390" s="1365"/>
      <c r="H390" s="1366"/>
      <c r="I390" s="1367"/>
      <c r="K390" s="1364"/>
      <c r="L390" s="1364"/>
      <c r="M390" s="1364"/>
    </row>
    <row r="391" spans="1:13" ht="12.75" x14ac:dyDescent="0.2">
      <c r="A391" s="1363" t="s">
        <v>1403</v>
      </c>
      <c r="B391" s="1363" t="s">
        <v>1375</v>
      </c>
      <c r="C391" s="1363" t="s">
        <v>94</v>
      </c>
      <c r="D391" s="1364"/>
      <c r="E391" s="1364"/>
      <c r="F391" s="1364"/>
      <c r="G391" s="1365"/>
      <c r="H391" s="1366"/>
      <c r="I391" s="1367"/>
      <c r="K391" s="1364"/>
      <c r="L391" s="1364"/>
      <c r="M391" s="1364"/>
    </row>
    <row r="392" spans="1:13" ht="12.75" x14ac:dyDescent="0.2">
      <c r="A392" s="1363" t="s">
        <v>1405</v>
      </c>
      <c r="B392" s="1363" t="s">
        <v>1375</v>
      </c>
      <c r="C392" s="1363" t="s">
        <v>94</v>
      </c>
      <c r="D392" s="1364">
        <v>0.01</v>
      </c>
      <c r="E392" s="1364"/>
      <c r="F392" s="1364"/>
      <c r="G392" s="1365"/>
      <c r="H392" s="1366"/>
      <c r="I392" s="1367"/>
      <c r="K392" s="1364"/>
      <c r="L392" s="1364"/>
      <c r="M392" s="1364"/>
    </row>
    <row r="393" spans="1:13" ht="12.75" x14ac:dyDescent="0.2">
      <c r="A393" s="1363" t="s">
        <v>1407</v>
      </c>
      <c r="B393" s="1363" t="s">
        <v>1375</v>
      </c>
      <c r="C393" s="1363" t="s">
        <v>94</v>
      </c>
      <c r="D393" s="1364"/>
      <c r="E393" s="1364"/>
      <c r="F393" s="1364"/>
      <c r="G393" s="1365"/>
      <c r="H393" s="1366"/>
      <c r="I393" s="1367"/>
      <c r="K393" s="1364"/>
      <c r="L393" s="1364"/>
      <c r="M393" s="1364"/>
    </row>
    <row r="394" spans="1:13" ht="12.75" x14ac:dyDescent="0.2">
      <c r="A394" s="1363" t="s">
        <v>1409</v>
      </c>
      <c r="B394" s="812" t="s">
        <v>1375</v>
      </c>
      <c r="C394" s="1363" t="s">
        <v>94</v>
      </c>
      <c r="D394" s="1364">
        <v>0.02</v>
      </c>
      <c r="E394" s="1364">
        <v>0.02</v>
      </c>
      <c r="F394" s="1364">
        <v>0.01</v>
      </c>
      <c r="G394" s="1365">
        <v>0.01</v>
      </c>
      <c r="H394" s="1366">
        <v>0.01</v>
      </c>
      <c r="I394" s="1367">
        <v>0.01</v>
      </c>
      <c r="K394" s="1364">
        <v>0.37</v>
      </c>
      <c r="L394" s="1364">
        <v>0.17</v>
      </c>
      <c r="M394" s="1364">
        <v>0.46</v>
      </c>
    </row>
    <row r="395" spans="1:13" ht="12.75" x14ac:dyDescent="0.2">
      <c r="A395" s="1363" t="s">
        <v>1411</v>
      </c>
      <c r="B395" s="812" t="s">
        <v>1375</v>
      </c>
      <c r="C395" s="1363" t="s">
        <v>94</v>
      </c>
      <c r="D395" s="1364"/>
      <c r="E395" s="1364"/>
      <c r="F395" s="1364"/>
      <c r="G395" s="1365"/>
      <c r="H395" s="1366"/>
      <c r="I395" s="1367"/>
      <c r="K395" s="1364"/>
      <c r="L395" s="1364"/>
      <c r="M395" s="1364"/>
    </row>
    <row r="396" spans="1:13" ht="12.75" x14ac:dyDescent="0.2">
      <c r="A396" s="1363" t="s">
        <v>1413</v>
      </c>
      <c r="B396" s="812" t="s">
        <v>1375</v>
      </c>
      <c r="C396" s="1363" t="s">
        <v>94</v>
      </c>
      <c r="D396" s="1364">
        <v>0.01</v>
      </c>
      <c r="E396" s="1364">
        <v>0.01</v>
      </c>
      <c r="F396" s="1364"/>
      <c r="G396" s="1365"/>
      <c r="H396" s="1366"/>
      <c r="I396" s="1367"/>
      <c r="K396" s="1364"/>
      <c r="L396" s="1364"/>
      <c r="M396" s="1364"/>
    </row>
    <row r="397" spans="1:13" ht="12.75" x14ac:dyDescent="0.2">
      <c r="A397" s="1363" t="s">
        <v>1415</v>
      </c>
      <c r="B397" s="812" t="s">
        <v>1375</v>
      </c>
      <c r="C397" s="1363" t="s">
        <v>94</v>
      </c>
      <c r="D397" s="1364">
        <v>0.01</v>
      </c>
      <c r="E397" s="1364">
        <v>0.01</v>
      </c>
      <c r="F397" s="1364">
        <v>0.01</v>
      </c>
      <c r="G397" s="1365">
        <v>0.01</v>
      </c>
      <c r="H397" s="1366">
        <v>0.02</v>
      </c>
      <c r="I397" s="1367">
        <v>0.02</v>
      </c>
      <c r="K397" s="1364">
        <v>0.41</v>
      </c>
      <c r="L397" s="1364">
        <v>0.17</v>
      </c>
      <c r="M397" s="1364">
        <v>0.42</v>
      </c>
    </row>
    <row r="398" spans="1:13" ht="12.75" x14ac:dyDescent="0.2">
      <c r="A398" s="1363" t="s">
        <v>1416</v>
      </c>
      <c r="B398" s="812" t="s">
        <v>1375</v>
      </c>
      <c r="C398" s="1363" t="s">
        <v>94</v>
      </c>
      <c r="D398" s="1364">
        <v>0.01</v>
      </c>
      <c r="E398" s="1364">
        <v>0.02</v>
      </c>
      <c r="F398" s="1364">
        <v>0.02</v>
      </c>
      <c r="G398" s="1365">
        <v>0.02</v>
      </c>
      <c r="H398" s="1366">
        <v>0.03</v>
      </c>
      <c r="I398" s="1367">
        <v>0.03</v>
      </c>
      <c r="K398" s="1364">
        <v>0.38</v>
      </c>
      <c r="L398" s="1364">
        <v>0.17</v>
      </c>
      <c r="M398" s="1364">
        <v>0.45</v>
      </c>
    </row>
    <row r="399" spans="1:13" ht="12.75" x14ac:dyDescent="0.2">
      <c r="A399" s="1363" t="s">
        <v>1417</v>
      </c>
      <c r="B399" s="1363" t="s">
        <v>1375</v>
      </c>
      <c r="C399" s="1363" t="s">
        <v>1204</v>
      </c>
      <c r="D399" s="1364"/>
      <c r="E399" s="1364"/>
      <c r="F399" s="1364"/>
      <c r="G399" s="1365"/>
      <c r="H399" s="1366"/>
      <c r="I399" s="1367"/>
      <c r="J399" s="1375"/>
      <c r="K399" s="1364"/>
      <c r="L399" s="1364"/>
      <c r="M399" s="1364"/>
    </row>
    <row r="400" spans="1:13" ht="12.75" x14ac:dyDescent="0.2">
      <c r="A400" s="1363" t="s">
        <v>1419</v>
      </c>
      <c r="B400" s="1363" t="s">
        <v>1375</v>
      </c>
      <c r="C400" s="1363" t="s">
        <v>1007</v>
      </c>
      <c r="D400" s="1364"/>
      <c r="E400" s="1364"/>
      <c r="F400" s="1364"/>
      <c r="G400" s="1365"/>
      <c r="H400" s="1366"/>
      <c r="I400" s="1367"/>
      <c r="J400" s="1375"/>
      <c r="K400" s="1364"/>
      <c r="L400" s="1364"/>
      <c r="M400" s="1364"/>
    </row>
    <row r="401" spans="1:13" ht="12.75" x14ac:dyDescent="0.2">
      <c r="A401" s="1363" t="s">
        <v>1420</v>
      </c>
      <c r="B401" s="1363" t="s">
        <v>1375</v>
      </c>
      <c r="C401" s="1363" t="s">
        <v>34</v>
      </c>
      <c r="D401" s="1364"/>
      <c r="E401" s="1364"/>
      <c r="F401" s="1364"/>
      <c r="G401" s="1365"/>
      <c r="H401" s="1366"/>
      <c r="I401" s="1367"/>
      <c r="J401" s="1375"/>
      <c r="K401" s="1364"/>
      <c r="L401" s="1364"/>
      <c r="M401" s="1364"/>
    </row>
    <row r="402" spans="1:13" ht="12.75" x14ac:dyDescent="0.2">
      <c r="A402" s="1363" t="s">
        <v>1614</v>
      </c>
      <c r="B402" s="1363" t="s">
        <v>1375</v>
      </c>
      <c r="C402" s="1363" t="s">
        <v>1204</v>
      </c>
      <c r="D402" s="1364"/>
      <c r="E402" s="1364"/>
      <c r="F402" s="1364"/>
      <c r="G402" s="1365"/>
      <c r="H402" s="1366"/>
      <c r="I402" s="1367"/>
      <c r="J402" s="1375"/>
      <c r="K402" s="1364"/>
      <c r="L402" s="1364"/>
      <c r="M402" s="1364"/>
    </row>
    <row r="403" spans="1:13" ht="12.75" x14ac:dyDescent="0.2">
      <c r="A403" s="1363" t="s">
        <v>1421</v>
      </c>
      <c r="B403" s="1363" t="s">
        <v>1375</v>
      </c>
      <c r="C403" s="1363" t="s">
        <v>22</v>
      </c>
      <c r="D403" s="1364">
        <v>0.01</v>
      </c>
      <c r="E403" s="1364">
        <v>0.01</v>
      </c>
      <c r="F403" s="1364"/>
      <c r="G403" s="1365"/>
      <c r="H403" s="1366"/>
      <c r="I403" s="1367"/>
      <c r="J403" s="1375"/>
      <c r="K403" s="1364"/>
      <c r="L403" s="1364"/>
      <c r="M403" s="1364"/>
    </row>
    <row r="404" spans="1:13" ht="12.75" x14ac:dyDescent="0.2">
      <c r="A404" s="1363" t="s">
        <v>1423</v>
      </c>
      <c r="B404" s="1363" t="s">
        <v>1375</v>
      </c>
      <c r="C404" s="1363" t="s">
        <v>36</v>
      </c>
      <c r="D404" s="1364">
        <v>0.01</v>
      </c>
      <c r="E404" s="1364">
        <v>0.01</v>
      </c>
      <c r="F404" s="1364">
        <v>0.01</v>
      </c>
      <c r="G404" s="1365">
        <v>0.01</v>
      </c>
      <c r="H404" s="1366">
        <v>0.01</v>
      </c>
      <c r="I404" s="1367">
        <v>0.01</v>
      </c>
      <c r="J404" s="1375"/>
      <c r="K404" s="1364">
        <v>0.27</v>
      </c>
      <c r="L404" s="1364">
        <v>0.2</v>
      </c>
      <c r="M404" s="1364">
        <v>0.53</v>
      </c>
    </row>
    <row r="405" spans="1:13" ht="12.75" x14ac:dyDescent="0.2">
      <c r="A405" s="1363" t="s">
        <v>1425</v>
      </c>
      <c r="B405" s="1363" t="s">
        <v>1375</v>
      </c>
      <c r="C405" s="1363" t="s">
        <v>94</v>
      </c>
      <c r="D405" s="1364">
        <v>0.15</v>
      </c>
      <c r="E405" s="1364">
        <v>0.12</v>
      </c>
      <c r="F405" s="1364">
        <v>0.09</v>
      </c>
      <c r="G405" s="1365">
        <v>7.0000000000000007E-2</v>
      </c>
      <c r="H405" s="1366">
        <v>0.05</v>
      </c>
      <c r="I405" s="1367">
        <v>0.04</v>
      </c>
      <c r="J405" s="1375"/>
      <c r="K405" s="1364">
        <v>0.44</v>
      </c>
      <c r="L405" s="1364">
        <v>0.15</v>
      </c>
      <c r="M405" s="1364">
        <v>0.41</v>
      </c>
    </row>
    <row r="406" spans="1:13" ht="12.75" x14ac:dyDescent="0.2">
      <c r="A406" s="1363" t="s">
        <v>1427</v>
      </c>
      <c r="B406" s="1363" t="s">
        <v>1375</v>
      </c>
      <c r="C406" s="1363" t="s">
        <v>94</v>
      </c>
      <c r="D406" s="1364">
        <v>0.02</v>
      </c>
      <c r="E406" s="1364">
        <v>0.02</v>
      </c>
      <c r="F406" s="1364">
        <v>0.01</v>
      </c>
      <c r="G406" s="1365">
        <v>0.01</v>
      </c>
      <c r="H406" s="1366">
        <v>0.01</v>
      </c>
      <c r="I406" s="1367">
        <v>0.01</v>
      </c>
      <c r="J406" s="1375"/>
      <c r="K406" s="1364">
        <v>0.43</v>
      </c>
      <c r="L406" s="1364">
        <v>0.15</v>
      </c>
      <c r="M406" s="1364">
        <v>0.42</v>
      </c>
    </row>
    <row r="407" spans="1:13" ht="12.75" x14ac:dyDescent="0.2">
      <c r="A407" s="1363" t="s">
        <v>1429</v>
      </c>
      <c r="B407" s="1363" t="s">
        <v>1375</v>
      </c>
      <c r="C407" s="1363" t="s">
        <v>94</v>
      </c>
      <c r="D407" s="1364">
        <v>0.15</v>
      </c>
      <c r="E407" s="1364">
        <v>0.13</v>
      </c>
      <c r="F407" s="1364">
        <v>0.11</v>
      </c>
      <c r="G407" s="1365">
        <v>0.1</v>
      </c>
      <c r="H407" s="1366">
        <v>0.08</v>
      </c>
      <c r="I407" s="1367">
        <v>0.06</v>
      </c>
      <c r="J407" s="1375"/>
      <c r="K407" s="1364">
        <v>0.45</v>
      </c>
      <c r="L407" s="1364">
        <v>0.15</v>
      </c>
      <c r="M407" s="1364">
        <v>0.4</v>
      </c>
    </row>
    <row r="408" spans="1:13" ht="12.75" x14ac:dyDescent="0.2">
      <c r="A408" s="1363" t="s">
        <v>1431</v>
      </c>
      <c r="B408" s="1363" t="s">
        <v>1375</v>
      </c>
      <c r="C408" s="1363" t="s">
        <v>94</v>
      </c>
      <c r="D408" s="1364"/>
      <c r="E408" s="1364"/>
      <c r="F408" s="1364"/>
      <c r="G408" s="1365"/>
      <c r="H408" s="1366"/>
      <c r="I408" s="1367"/>
      <c r="J408" s="1375"/>
      <c r="K408" s="1364"/>
      <c r="L408" s="1364"/>
      <c r="M408" s="1364"/>
    </row>
    <row r="409" spans="1:13" ht="12.75" x14ac:dyDescent="0.2">
      <c r="A409" s="1363" t="s">
        <v>1433</v>
      </c>
      <c r="B409" s="1363" t="s">
        <v>1375</v>
      </c>
      <c r="C409" s="1363" t="s">
        <v>94</v>
      </c>
      <c r="D409" s="1364"/>
      <c r="E409" s="1364"/>
      <c r="F409" s="1364"/>
      <c r="G409" s="1365"/>
      <c r="H409" s="1366"/>
      <c r="I409" s="1367"/>
      <c r="J409" s="1375"/>
      <c r="K409" s="1364"/>
      <c r="L409" s="1364"/>
      <c r="M409" s="1364"/>
    </row>
    <row r="410" spans="1:13" ht="12.75" x14ac:dyDescent="0.2">
      <c r="A410" s="1363" t="s">
        <v>1435</v>
      </c>
      <c r="B410" s="1363" t="s">
        <v>1375</v>
      </c>
      <c r="C410" s="1363" t="s">
        <v>94</v>
      </c>
      <c r="D410" s="1364">
        <v>0.01</v>
      </c>
      <c r="E410" s="1364">
        <v>0.01</v>
      </c>
      <c r="F410" s="1364"/>
      <c r="G410" s="1365"/>
      <c r="H410" s="1366"/>
      <c r="I410" s="1367"/>
      <c r="J410" s="1375"/>
      <c r="K410" s="1364"/>
      <c r="L410" s="1364"/>
      <c r="M410" s="1364"/>
    </row>
    <row r="411" spans="1:13" ht="12.75" x14ac:dyDescent="0.2">
      <c r="A411" s="1363" t="s">
        <v>1437</v>
      </c>
      <c r="B411" s="1363" t="s">
        <v>1375</v>
      </c>
      <c r="C411" s="1363" t="s">
        <v>94</v>
      </c>
      <c r="D411" s="1364">
        <v>7.0000000000000007E-2</v>
      </c>
      <c r="E411" s="1364">
        <v>0.04</v>
      </c>
      <c r="F411" s="1364">
        <v>0.03</v>
      </c>
      <c r="G411" s="1365">
        <v>0.02</v>
      </c>
      <c r="H411" s="1366">
        <v>0.01</v>
      </c>
      <c r="I411" s="1367">
        <v>0.01</v>
      </c>
      <c r="J411" s="1375"/>
      <c r="K411" s="1364">
        <v>0.42</v>
      </c>
      <c r="L411" s="1364">
        <v>0.15</v>
      </c>
      <c r="M411" s="1364">
        <v>0.42</v>
      </c>
    </row>
    <row r="412" spans="1:13" ht="12.75" x14ac:dyDescent="0.2">
      <c r="A412" s="1363" t="s">
        <v>1439</v>
      </c>
      <c r="B412" s="1363" t="s">
        <v>1375</v>
      </c>
      <c r="C412" s="1363" t="s">
        <v>94</v>
      </c>
      <c r="D412" s="1364">
        <v>0.04</v>
      </c>
      <c r="E412" s="1364">
        <v>0.03</v>
      </c>
      <c r="F412" s="1364">
        <v>0.02</v>
      </c>
      <c r="G412" s="1365">
        <v>0.02</v>
      </c>
      <c r="H412" s="1366">
        <v>0.01</v>
      </c>
      <c r="I412" s="1367">
        <v>0.01</v>
      </c>
      <c r="J412" s="1375"/>
      <c r="K412" s="1364">
        <v>0.45</v>
      </c>
      <c r="L412" s="1364">
        <v>0.15</v>
      </c>
      <c r="M412" s="1364">
        <v>0.4</v>
      </c>
    </row>
    <row r="413" spans="1:13" ht="12.75" x14ac:dyDescent="0.2">
      <c r="A413" s="1363" t="s">
        <v>1441</v>
      </c>
      <c r="B413" s="1363" t="s">
        <v>1375</v>
      </c>
      <c r="C413" s="1363" t="s">
        <v>94</v>
      </c>
      <c r="D413" s="1364">
        <v>0.45</v>
      </c>
      <c r="E413" s="1364">
        <v>0.54</v>
      </c>
      <c r="F413" s="1364">
        <v>0.63</v>
      </c>
      <c r="G413" s="1365">
        <v>0.69</v>
      </c>
      <c r="H413" s="1366">
        <v>0.73</v>
      </c>
      <c r="I413" s="1367">
        <v>0.77</v>
      </c>
      <c r="J413" s="1375"/>
      <c r="K413" s="1364">
        <v>0.49</v>
      </c>
      <c r="L413" s="1364">
        <v>0.14000000000000001</v>
      </c>
      <c r="M413" s="1364">
        <v>0.37</v>
      </c>
    </row>
    <row r="414" spans="1:13" ht="12.75" x14ac:dyDescent="0.2">
      <c r="A414" s="1363" t="s">
        <v>1442</v>
      </c>
      <c r="B414" s="1363" t="s">
        <v>1375</v>
      </c>
      <c r="C414" s="1363" t="s">
        <v>1204</v>
      </c>
      <c r="D414" s="1364"/>
      <c r="E414" s="1364"/>
      <c r="F414" s="1364"/>
      <c r="G414" s="1365"/>
      <c r="H414" s="1366"/>
      <c r="I414" s="1367"/>
      <c r="J414" s="1375"/>
      <c r="K414" s="1364"/>
      <c r="L414" s="1364"/>
      <c r="M414" s="1364"/>
    </row>
    <row r="415" spans="1:13" ht="12.75" x14ac:dyDescent="0.2">
      <c r="A415" s="1363" t="s">
        <v>1444</v>
      </c>
      <c r="B415" s="1363" t="s">
        <v>1375</v>
      </c>
      <c r="C415" s="1363" t="s">
        <v>1007</v>
      </c>
      <c r="D415" s="1364"/>
      <c r="E415" s="1364"/>
      <c r="F415" s="1364"/>
      <c r="G415" s="1365"/>
      <c r="H415" s="1366"/>
      <c r="I415" s="1367"/>
      <c r="K415" s="1364"/>
      <c r="L415" s="1364"/>
      <c r="M415" s="1364"/>
    </row>
  </sheetData>
  <mergeCells count="1">
    <mergeCell ref="A1:B1"/>
  </mergeCells>
  <hyperlinks>
    <hyperlink ref="A1" location="Contents!A1" display="To table of contents" xr:uid="{44E79C95-7911-46B7-AFE0-8BE087118355}"/>
  </hyperlinks>
  <pageMargins left="0.7" right="0.7" top="0.75" bottom="0.75" header="0.3" footer="0.3"/>
  <pageSetup paperSize="9" orientation="portrait" horizontalDpi="4294967293" verticalDpi="1200" r:id="rId1"/>
  <customProperties>
    <customPr name="EpmWorksheetKeyString_GUID" r:id="rId2"/>
  </customPropertie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23">
    <pageSetUpPr fitToPage="1"/>
  </sheetPr>
  <dimension ref="A1:C21"/>
  <sheetViews>
    <sheetView zoomScaleNormal="100" workbookViewId="0">
      <selection activeCell="A2" sqref="A2"/>
    </sheetView>
  </sheetViews>
  <sheetFormatPr defaultColWidth="8.6640625" defaultRowHeight="12" x14ac:dyDescent="0.2"/>
  <cols>
    <col min="1" max="1" width="29.5" style="504" customWidth="1"/>
    <col min="2" max="2" width="22" style="504" customWidth="1"/>
    <col min="3" max="16384" width="8.6640625" style="504"/>
  </cols>
  <sheetData>
    <row r="1" spans="1:3" ht="30.75" customHeight="1" x14ac:dyDescent="0.2">
      <c r="A1" s="1942" t="s">
        <v>10</v>
      </c>
      <c r="B1" s="1942"/>
    </row>
    <row r="2" spans="1:3" ht="20.25" x14ac:dyDescent="0.3">
      <c r="A2" s="132" t="s">
        <v>1615</v>
      </c>
    </row>
    <row r="3" spans="1:3" ht="12.75" x14ac:dyDescent="0.2">
      <c r="A3" s="21" t="s">
        <v>1616</v>
      </c>
      <c r="B3" s="86" t="s">
        <v>1617</v>
      </c>
    </row>
    <row r="4" spans="1:3" x14ac:dyDescent="0.2">
      <c r="A4" s="504" t="s">
        <v>1618</v>
      </c>
      <c r="B4" s="479">
        <v>100</v>
      </c>
    </row>
    <row r="5" spans="1:3" x14ac:dyDescent="0.2">
      <c r="A5" s="504" t="s">
        <v>1619</v>
      </c>
      <c r="B5" s="505">
        <v>100</v>
      </c>
    </row>
    <row r="6" spans="1:3" x14ac:dyDescent="0.2">
      <c r="A6" s="504" t="s">
        <v>1620</v>
      </c>
      <c r="B6" s="479">
        <v>15</v>
      </c>
    </row>
    <row r="7" spans="1:3" x14ac:dyDescent="0.2">
      <c r="A7" s="504" t="s">
        <v>1621</v>
      </c>
      <c r="B7" s="479">
        <v>15</v>
      </c>
      <c r="C7" s="873"/>
    </row>
    <row r="8" spans="1:3" x14ac:dyDescent="0.2">
      <c r="A8" s="504" t="s">
        <v>1622</v>
      </c>
      <c r="B8" s="479">
        <v>20</v>
      </c>
    </row>
    <row r="9" spans="1:3" x14ac:dyDescent="0.2">
      <c r="A9" s="504" t="s">
        <v>1623</v>
      </c>
      <c r="B9" s="479">
        <v>20</v>
      </c>
    </row>
    <row r="11" spans="1:3" ht="12.75" x14ac:dyDescent="0.2">
      <c r="A11" s="874" t="s">
        <v>1624</v>
      </c>
      <c r="B11" s="854"/>
    </row>
    <row r="12" spans="1:3" ht="12.75" x14ac:dyDescent="0.2">
      <c r="A12" s="457" t="s">
        <v>545</v>
      </c>
      <c r="B12" s="854"/>
    </row>
    <row r="13" spans="1:3" ht="12.75" x14ac:dyDescent="0.2">
      <c r="A13" s="874" t="s">
        <v>1625</v>
      </c>
      <c r="B13" s="854"/>
    </row>
    <row r="14" spans="1:3" ht="12.75" x14ac:dyDescent="0.2">
      <c r="A14" s="508" t="s">
        <v>630</v>
      </c>
      <c r="B14" s="854"/>
    </row>
    <row r="15" spans="1:3" ht="12.75" x14ac:dyDescent="0.2">
      <c r="A15" s="508" t="s">
        <v>1626</v>
      </c>
      <c r="B15" s="854"/>
    </row>
    <row r="16" spans="1:3" ht="12.75" x14ac:dyDescent="0.2">
      <c r="A16" s="508" t="s">
        <v>1627</v>
      </c>
      <c r="B16" s="854"/>
    </row>
    <row r="17" spans="1:2" ht="12.75" x14ac:dyDescent="0.2">
      <c r="A17" s="21" t="s">
        <v>1628</v>
      </c>
      <c r="B17" s="854"/>
    </row>
    <row r="18" spans="1:2" ht="12.75" x14ac:dyDescent="0.2">
      <c r="A18" s="457" t="s">
        <v>545</v>
      </c>
      <c r="B18" s="854"/>
    </row>
    <row r="19" spans="1:2" x14ac:dyDescent="0.2">
      <c r="A19" s="854"/>
      <c r="B19" s="854"/>
    </row>
    <row r="20" spans="1:2" x14ac:dyDescent="0.2">
      <c r="A20" s="854"/>
      <c r="B20" s="854"/>
    </row>
    <row r="21" spans="1:2" x14ac:dyDescent="0.2">
      <c r="A21" s="854"/>
      <c r="B21" s="854"/>
    </row>
  </sheetData>
  <mergeCells count="1">
    <mergeCell ref="A1:B1"/>
  </mergeCells>
  <hyperlinks>
    <hyperlink ref="A1" location="Contents!A1" display="To table of contents" xr:uid="{00000000-0004-0000-1600-000002000000}"/>
    <hyperlink ref="A12" r:id="rId1" xr:uid="{D845D8AE-5DBF-44A6-9F79-CB17E2376DF6}"/>
    <hyperlink ref="A18" r:id="rId2" xr:uid="{CCEE5AE7-F069-44D4-8497-BBA302B395DB}"/>
    <hyperlink ref="A14" r:id="rId3" xr:uid="{D54EF954-125B-4268-BFAD-938D3208BE64}"/>
    <hyperlink ref="A15" r:id="rId4" display="     * 'Factsheet break linings including the effect of porous asphalt 2016.pdf' (in Dutch)." xr:uid="{059B8EF6-5ECD-4EDD-8ACF-82A3005A9CCD}"/>
    <hyperlink ref="A16" r:id="rId5" display="     * &quot;Factsheet road surface wear January 2016.pdf' (in Dutch).  See:" xr:uid="{872D349A-FF72-4F31-B474-29C464F61C0D}"/>
  </hyperlinks>
  <pageMargins left="0.75" right="0.75" top="1" bottom="1" header="0.5" footer="0.5"/>
  <pageSetup paperSize="9" orientation="landscape" r:id="rId6"/>
  <headerFooter alignWithMargins="0"/>
  <customProperties>
    <customPr name="EpmWorksheetKeyString_GUID" r:id="rId7"/>
  </customPropertie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24">
    <pageSetUpPr fitToPage="1"/>
  </sheetPr>
  <dimension ref="A1:AV91"/>
  <sheetViews>
    <sheetView topLeftCell="AF1" zoomScaleNormal="100" workbookViewId="0">
      <selection activeCell="AF17" activeCellId="1" sqref="AF2 AF17"/>
    </sheetView>
  </sheetViews>
  <sheetFormatPr defaultColWidth="8.6640625" defaultRowHeight="12" x14ac:dyDescent="0.2"/>
  <cols>
    <col min="1" max="2" width="22" style="504" customWidth="1"/>
    <col min="3" max="3" width="13.1640625" style="504" customWidth="1"/>
    <col min="4" max="4" width="50.1640625" style="504" customWidth="1"/>
    <col min="5" max="5" width="18.33203125" style="504" customWidth="1"/>
    <col min="6" max="31" width="8.6640625" style="504"/>
    <col min="32" max="32" width="22" style="504" customWidth="1"/>
    <col min="33" max="33" width="14.5" style="504" customWidth="1"/>
    <col min="34" max="16384" width="8.6640625" style="504"/>
  </cols>
  <sheetData>
    <row r="1" spans="1:47" ht="30.75" customHeight="1" x14ac:dyDescent="0.2">
      <c r="A1" s="1942" t="s">
        <v>10</v>
      </c>
      <c r="B1" s="1942"/>
      <c r="AF1" s="1942" t="s">
        <v>10</v>
      </c>
      <c r="AG1" s="1942"/>
    </row>
    <row r="2" spans="1:47" ht="20.25" x14ac:dyDescent="0.3">
      <c r="A2" s="132" t="s">
        <v>1629</v>
      </c>
      <c r="B2" s="239"/>
      <c r="C2" s="239"/>
      <c r="D2" s="239"/>
      <c r="E2" s="240"/>
      <c r="F2" s="241" t="s">
        <v>1630</v>
      </c>
      <c r="G2" s="242"/>
      <c r="H2" s="242"/>
      <c r="I2" s="242"/>
      <c r="J2" s="242"/>
      <c r="K2" s="242"/>
      <c r="L2" s="242"/>
      <c r="M2" s="242"/>
      <c r="N2" s="242"/>
      <c r="O2" s="242"/>
      <c r="P2" s="235"/>
      <c r="Q2" s="235"/>
      <c r="R2" s="235"/>
      <c r="S2" s="235"/>
      <c r="T2" s="235"/>
      <c r="U2" s="235"/>
      <c r="V2" s="235"/>
      <c r="W2" s="235"/>
      <c r="X2" s="235"/>
      <c r="Y2" s="235"/>
      <c r="Z2" s="235"/>
      <c r="AA2" s="251"/>
      <c r="AB2" s="251"/>
      <c r="AC2" s="251"/>
      <c r="AF2" s="314" t="s">
        <v>1631</v>
      </c>
      <c r="AG2" s="867"/>
      <c r="AH2" s="867"/>
      <c r="AI2" s="867"/>
      <c r="AJ2" s="867"/>
      <c r="AK2" s="867"/>
      <c r="AL2" s="867"/>
      <c r="AM2" s="867"/>
      <c r="AN2" s="867"/>
    </row>
    <row r="3" spans="1:47" ht="12.75" x14ac:dyDescent="0.2">
      <c r="A3" s="1507" t="s">
        <v>935</v>
      </c>
      <c r="B3" s="1662" t="s">
        <v>936</v>
      </c>
      <c r="C3" s="1507" t="s">
        <v>304</v>
      </c>
      <c r="D3" s="1507" t="s">
        <v>937</v>
      </c>
      <c r="E3" s="1663" t="s">
        <v>938</v>
      </c>
      <c r="F3" s="2003" t="s">
        <v>939</v>
      </c>
      <c r="G3" s="2004"/>
      <c r="H3" s="2005"/>
      <c r="I3" s="2003" t="s">
        <v>940</v>
      </c>
      <c r="J3" s="2004"/>
      <c r="K3" s="2005"/>
      <c r="L3" s="2003" t="s">
        <v>941</v>
      </c>
      <c r="M3" s="2004"/>
      <c r="N3" s="2005"/>
      <c r="O3" s="2003" t="s">
        <v>942</v>
      </c>
      <c r="P3" s="2004"/>
      <c r="Q3" s="2004"/>
      <c r="R3" s="2003" t="s">
        <v>943</v>
      </c>
      <c r="S3" s="2004"/>
      <c r="T3" s="2005"/>
      <c r="U3" s="2003" t="s">
        <v>944</v>
      </c>
      <c r="V3" s="2004"/>
      <c r="W3" s="2005"/>
      <c r="X3" s="2003" t="s">
        <v>389</v>
      </c>
      <c r="Y3" s="2004"/>
      <c r="Z3" s="2005"/>
      <c r="AA3" s="2003" t="s">
        <v>945</v>
      </c>
      <c r="AB3" s="2004"/>
      <c r="AC3" s="2005"/>
      <c r="AF3" s="868" t="s">
        <v>1597</v>
      </c>
      <c r="AG3" s="867"/>
      <c r="AH3" s="867"/>
      <c r="AI3" s="867"/>
      <c r="AJ3" s="867"/>
      <c r="AK3" s="867"/>
      <c r="AL3" s="867"/>
      <c r="AM3" s="867"/>
      <c r="AN3" s="867"/>
    </row>
    <row r="4" spans="1:47" ht="12.75" x14ac:dyDescent="0.2">
      <c r="A4" s="235"/>
      <c r="B4" s="484"/>
      <c r="C4" s="235"/>
      <c r="D4" s="235"/>
      <c r="E4" s="243"/>
      <c r="F4" s="1997"/>
      <c r="G4" s="1998"/>
      <c r="H4" s="1999"/>
      <c r="I4" s="1997" t="s">
        <v>1632</v>
      </c>
      <c r="J4" s="1998"/>
      <c r="K4" s="1999"/>
      <c r="L4" s="1997"/>
      <c r="M4" s="1998"/>
      <c r="N4" s="1999"/>
      <c r="O4" s="1997"/>
      <c r="P4" s="1998"/>
      <c r="Q4" s="1998"/>
      <c r="R4" s="1997"/>
      <c r="S4" s="1998"/>
      <c r="T4" s="1999"/>
      <c r="U4" s="1997"/>
      <c r="V4" s="1998"/>
      <c r="W4" s="1999"/>
      <c r="X4" s="1997"/>
      <c r="Y4" s="1998"/>
      <c r="Z4" s="1998"/>
      <c r="AA4" s="2000"/>
      <c r="AB4" s="2001"/>
      <c r="AC4" s="2002"/>
      <c r="AF4" s="1681"/>
      <c r="AG4" s="1516"/>
      <c r="AH4" s="1516"/>
      <c r="AI4" s="1516"/>
      <c r="AJ4" s="1685" t="s">
        <v>1598</v>
      </c>
      <c r="AK4" s="1686"/>
      <c r="AL4" s="1686"/>
      <c r="AM4" s="1686"/>
      <c r="AN4" s="1686"/>
      <c r="AO4" s="1686"/>
      <c r="AP4" s="1691"/>
    </row>
    <row r="5" spans="1:47" ht="12.75" x14ac:dyDescent="0.2">
      <c r="A5" s="530"/>
      <c r="B5" s="244"/>
      <c r="C5" s="235"/>
      <c r="D5" s="235"/>
      <c r="E5" s="243"/>
      <c r="F5" s="130" t="s">
        <v>245</v>
      </c>
      <c r="G5" s="130" t="s">
        <v>246</v>
      </c>
      <c r="H5" s="130" t="s">
        <v>247</v>
      </c>
      <c r="I5" s="130" t="s">
        <v>245</v>
      </c>
      <c r="J5" s="130" t="s">
        <v>246</v>
      </c>
      <c r="K5" s="130" t="s">
        <v>247</v>
      </c>
      <c r="L5" s="130" t="s">
        <v>245</v>
      </c>
      <c r="M5" s="130" t="s">
        <v>246</v>
      </c>
      <c r="N5" s="130" t="s">
        <v>247</v>
      </c>
      <c r="O5" s="130" t="s">
        <v>245</v>
      </c>
      <c r="P5" s="130" t="s">
        <v>246</v>
      </c>
      <c r="Q5" s="130" t="s">
        <v>247</v>
      </c>
      <c r="R5" s="130" t="s">
        <v>245</v>
      </c>
      <c r="S5" s="130" t="s">
        <v>246</v>
      </c>
      <c r="T5" s="130" t="s">
        <v>247</v>
      </c>
      <c r="U5" s="130" t="s">
        <v>245</v>
      </c>
      <c r="V5" s="130" t="s">
        <v>246</v>
      </c>
      <c r="W5" s="130" t="s">
        <v>247</v>
      </c>
      <c r="X5" s="130" t="s">
        <v>245</v>
      </c>
      <c r="Y5" s="130" t="s">
        <v>246</v>
      </c>
      <c r="Z5" s="130" t="s">
        <v>247</v>
      </c>
      <c r="AA5" s="130" t="s">
        <v>245</v>
      </c>
      <c r="AB5" s="130" t="s">
        <v>246</v>
      </c>
      <c r="AC5" s="130" t="s">
        <v>247</v>
      </c>
      <c r="AF5" s="531" t="s">
        <v>1599</v>
      </c>
      <c r="AG5" s="532"/>
      <c r="AH5" s="532"/>
      <c r="AI5" s="533"/>
      <c r="AJ5" s="1166">
        <v>1990</v>
      </c>
      <c r="AK5" s="1166">
        <v>2000</v>
      </c>
      <c r="AL5" s="1166">
        <v>2010</v>
      </c>
      <c r="AM5" s="1166">
        <v>2020</v>
      </c>
      <c r="AN5" s="1166">
        <v>2021</v>
      </c>
      <c r="AO5" s="1166">
        <v>2022</v>
      </c>
      <c r="AP5" s="1166">
        <v>2023</v>
      </c>
    </row>
    <row r="6" spans="1:47" ht="12.75" x14ac:dyDescent="0.2">
      <c r="A6" s="1692"/>
      <c r="B6" s="481"/>
      <c r="C6" s="482"/>
      <c r="D6" s="482"/>
      <c r="E6" s="245"/>
      <c r="F6" s="1664" t="s">
        <v>476</v>
      </c>
      <c r="G6" s="1508"/>
      <c r="H6" s="1665"/>
      <c r="I6" s="1666"/>
      <c r="J6" s="1509"/>
      <c r="K6" s="1665"/>
      <c r="L6" s="1666"/>
      <c r="M6" s="1509"/>
      <c r="N6" s="1665"/>
      <c r="O6" s="1666"/>
      <c r="P6" s="1509"/>
      <c r="Q6" s="1665"/>
      <c r="R6" s="244"/>
      <c r="S6" s="235"/>
      <c r="T6" s="270"/>
      <c r="U6" s="244"/>
      <c r="V6" s="235"/>
      <c r="W6" s="270"/>
      <c r="X6" s="244"/>
      <c r="Y6" s="235"/>
      <c r="Z6" s="270"/>
      <c r="AA6" s="1667"/>
      <c r="AB6" s="1510"/>
      <c r="AC6" s="1668"/>
      <c r="AF6" s="1693" t="s">
        <v>468</v>
      </c>
      <c r="AG6" s="1517"/>
      <c r="AH6" s="1517"/>
      <c r="AI6" s="1694"/>
      <c r="AJ6" s="1518">
        <v>480.1</v>
      </c>
      <c r="AK6" s="1695">
        <v>447.3</v>
      </c>
      <c r="AL6" s="1695">
        <v>446.4</v>
      </c>
      <c r="AM6" s="1695">
        <v>348.7</v>
      </c>
      <c r="AN6" s="1696">
        <v>359.3</v>
      </c>
      <c r="AO6" s="1696">
        <v>419</v>
      </c>
      <c r="AP6" s="1696">
        <v>486.1</v>
      </c>
      <c r="AQ6" s="870"/>
      <c r="AR6" s="870"/>
      <c r="AS6" s="870"/>
      <c r="AT6" s="870"/>
      <c r="AU6" s="870"/>
    </row>
    <row r="7" spans="1:47" ht="12.75" x14ac:dyDescent="0.2">
      <c r="A7" s="481"/>
      <c r="B7" s="481"/>
      <c r="C7" s="482"/>
      <c r="D7" s="482"/>
      <c r="E7" s="245"/>
      <c r="F7" s="481"/>
      <c r="G7" s="235"/>
      <c r="H7" s="270"/>
      <c r="I7" s="244"/>
      <c r="J7" s="235"/>
      <c r="K7" s="270"/>
      <c r="L7" s="244"/>
      <c r="M7" s="235"/>
      <c r="N7" s="270"/>
      <c r="O7" s="244"/>
      <c r="P7" s="235"/>
      <c r="Q7" s="270"/>
      <c r="R7" s="244"/>
      <c r="S7" s="235"/>
      <c r="T7" s="270"/>
      <c r="U7" s="244"/>
      <c r="V7" s="235"/>
      <c r="W7" s="270"/>
      <c r="X7" s="316"/>
      <c r="Y7" s="237"/>
      <c r="Z7" s="317"/>
      <c r="AA7" s="252"/>
      <c r="AB7" s="251"/>
      <c r="AC7" s="253"/>
      <c r="AF7" s="534" t="s">
        <v>1524</v>
      </c>
      <c r="AG7" s="535"/>
      <c r="AH7" s="535"/>
      <c r="AI7" s="536"/>
      <c r="AJ7" s="537">
        <v>0</v>
      </c>
      <c r="AK7" s="538">
        <v>0</v>
      </c>
      <c r="AL7" s="538">
        <v>0</v>
      </c>
      <c r="AM7" s="538">
        <v>43.3</v>
      </c>
      <c r="AN7" s="539">
        <v>48.7</v>
      </c>
      <c r="AO7" s="539">
        <v>52.4</v>
      </c>
      <c r="AP7" s="539">
        <v>56.6</v>
      </c>
      <c r="AQ7" s="870"/>
      <c r="AR7" s="870"/>
      <c r="AS7" s="870"/>
      <c r="AT7" s="870"/>
      <c r="AU7" s="870"/>
    </row>
    <row r="8" spans="1:47" ht="12.75" x14ac:dyDescent="0.2">
      <c r="A8" s="483"/>
      <c r="B8" s="483"/>
      <c r="C8" s="482"/>
      <c r="D8" s="482"/>
      <c r="E8" s="245"/>
      <c r="F8" s="481"/>
      <c r="G8" s="235"/>
      <c r="H8" s="270"/>
      <c r="I8" s="244"/>
      <c r="J8" s="235"/>
      <c r="K8" s="270"/>
      <c r="L8" s="244"/>
      <c r="M8" s="235"/>
      <c r="N8" s="270"/>
      <c r="O8" s="244"/>
      <c r="P8" s="235"/>
      <c r="Q8" s="270"/>
      <c r="R8" s="244"/>
      <c r="S8" s="235"/>
      <c r="T8" s="270"/>
      <c r="U8" s="244"/>
      <c r="V8" s="235"/>
      <c r="W8" s="270"/>
      <c r="X8" s="316"/>
      <c r="Y8" s="237"/>
      <c r="Z8" s="317"/>
      <c r="AA8" s="1218"/>
      <c r="AB8" s="540"/>
      <c r="AC8" s="1219"/>
      <c r="AF8" s="541" t="s">
        <v>1526</v>
      </c>
      <c r="AG8" s="542"/>
      <c r="AH8" s="542"/>
      <c r="AI8" s="543"/>
      <c r="AJ8" s="544">
        <v>445.1</v>
      </c>
      <c r="AK8" s="545">
        <v>414.7</v>
      </c>
      <c r="AL8" s="545">
        <v>663.1</v>
      </c>
      <c r="AM8" s="545">
        <v>863.2</v>
      </c>
      <c r="AN8" s="546">
        <v>888.9</v>
      </c>
      <c r="AO8" s="546">
        <v>833.8</v>
      </c>
      <c r="AP8" s="546">
        <v>711.1</v>
      </c>
      <c r="AQ8" s="870"/>
      <c r="AR8" s="870"/>
      <c r="AS8" s="870"/>
      <c r="AT8" s="870"/>
      <c r="AU8" s="870"/>
    </row>
    <row r="9" spans="1:47" ht="12.75" x14ac:dyDescent="0.2">
      <c r="A9" s="1693" t="s">
        <v>1510</v>
      </c>
      <c r="B9" s="1693" t="s">
        <v>468</v>
      </c>
      <c r="C9" s="1517" t="s">
        <v>22</v>
      </c>
      <c r="D9" s="1694" t="s">
        <v>1044</v>
      </c>
      <c r="E9" s="1697" t="s">
        <v>1511</v>
      </c>
      <c r="F9" s="1698">
        <v>14.457985000000042</v>
      </c>
      <c r="G9" s="1519">
        <v>14.404344</v>
      </c>
      <c r="H9" s="1699" t="e">
        <v>#DIV/0!</v>
      </c>
      <c r="I9" s="1698">
        <v>13.909999999999981</v>
      </c>
      <c r="J9" s="1519">
        <v>13.91</v>
      </c>
      <c r="K9" s="1699" t="e">
        <v>#DIV/0!</v>
      </c>
      <c r="L9" s="1698">
        <v>0.10982099999999993</v>
      </c>
      <c r="M9" s="1519">
        <v>9.7249000000000058E-2</v>
      </c>
      <c r="N9" s="1699" t="e">
        <v>#DIV/0!</v>
      </c>
      <c r="O9" s="1700">
        <v>0.19999999999999998</v>
      </c>
      <c r="P9" s="1520">
        <v>0.20000000000000021</v>
      </c>
      <c r="Q9" s="1701" t="e">
        <v>#DIV/0!</v>
      </c>
      <c r="R9" s="1700">
        <v>1E-3</v>
      </c>
      <c r="S9" s="1520">
        <v>1E-3</v>
      </c>
      <c r="T9" s="1701" t="e">
        <v>#DIV/0!</v>
      </c>
      <c r="U9" s="1700">
        <v>1E-3</v>
      </c>
      <c r="V9" s="1520">
        <v>1E-3</v>
      </c>
      <c r="W9" s="1701" t="e">
        <v>#DIV/0!</v>
      </c>
      <c r="X9" s="1700">
        <v>1.9999999999999997E-2</v>
      </c>
      <c r="Y9" s="1520">
        <v>2.0000000000000021E-2</v>
      </c>
      <c r="Z9" s="1701" t="e">
        <v>#DIV/0!</v>
      </c>
      <c r="AA9" s="1702">
        <v>126.69552090000025</v>
      </c>
      <c r="AB9" s="1521">
        <v>132.74063510000011</v>
      </c>
      <c r="AC9" s="1703" t="e">
        <v>#DIV/0!</v>
      </c>
      <c r="AF9" s="475" t="s">
        <v>467</v>
      </c>
      <c r="AG9" s="474"/>
      <c r="AH9" s="474"/>
      <c r="AI9" s="473"/>
      <c r="AJ9" s="547">
        <v>889</v>
      </c>
      <c r="AK9" s="548">
        <v>2089.6</v>
      </c>
      <c r="AL9" s="548">
        <v>2511.6</v>
      </c>
      <c r="AM9" s="548">
        <v>2394.6999999999998</v>
      </c>
      <c r="AN9" s="549">
        <v>2392.6</v>
      </c>
      <c r="AO9" s="549">
        <v>2390</v>
      </c>
      <c r="AP9" s="549">
        <v>2388.1999999999998</v>
      </c>
      <c r="AQ9" s="870"/>
      <c r="AR9" s="870"/>
      <c r="AS9" s="870"/>
      <c r="AT9" s="870"/>
      <c r="AU9" s="870"/>
    </row>
    <row r="10" spans="1:47" ht="12.75" x14ac:dyDescent="0.2">
      <c r="A10" s="550" t="s">
        <v>1512</v>
      </c>
      <c r="B10" s="550" t="s">
        <v>468</v>
      </c>
      <c r="C10" s="551" t="s">
        <v>22</v>
      </c>
      <c r="D10" s="552" t="s">
        <v>973</v>
      </c>
      <c r="E10" s="553" t="s">
        <v>1513</v>
      </c>
      <c r="F10" s="322">
        <v>7.4469850000000006</v>
      </c>
      <c r="G10" s="463">
        <v>7.3933440000000026</v>
      </c>
      <c r="H10" s="822" t="e">
        <v>#DIV/0!</v>
      </c>
      <c r="I10" s="322">
        <v>4.8474690000000011</v>
      </c>
      <c r="J10" s="463">
        <v>3.5791420000000049</v>
      </c>
      <c r="K10" s="822" t="e">
        <v>#DIV/0!</v>
      </c>
      <c r="L10" s="322">
        <v>0.1098210000000001</v>
      </c>
      <c r="M10" s="463">
        <v>9.7249000000000169E-2</v>
      </c>
      <c r="N10" s="822" t="e">
        <v>#DIV/0!</v>
      </c>
      <c r="O10" s="324">
        <v>8.180500000000003E-2</v>
      </c>
      <c r="P10" s="462">
        <v>8.5415000000000116E-2</v>
      </c>
      <c r="Q10" s="823" t="e">
        <v>#DIV/0!</v>
      </c>
      <c r="R10" s="324">
        <v>1E-3</v>
      </c>
      <c r="S10" s="462">
        <v>1E-3</v>
      </c>
      <c r="T10" s="823" t="e">
        <v>#DIV/0!</v>
      </c>
      <c r="U10" s="324">
        <v>1E-3</v>
      </c>
      <c r="V10" s="462">
        <v>1E-3</v>
      </c>
      <c r="W10" s="823" t="e">
        <v>#DIV/0!</v>
      </c>
      <c r="X10" s="324">
        <v>8.1805000000000037E-3</v>
      </c>
      <c r="Y10" s="462">
        <v>8.5415000000000126E-3</v>
      </c>
      <c r="Z10" s="823" t="e">
        <v>#DIV/0!</v>
      </c>
      <c r="AA10" s="554">
        <v>86.100585340000023</v>
      </c>
      <c r="AB10" s="555">
        <v>89.825358109999897</v>
      </c>
      <c r="AC10" s="824" t="e">
        <v>#DIV/0!</v>
      </c>
      <c r="AF10" s="472" t="s">
        <v>1560</v>
      </c>
      <c r="AG10" s="471"/>
      <c r="AH10" s="471"/>
      <c r="AI10" s="470"/>
      <c r="AJ10" s="556">
        <v>0</v>
      </c>
      <c r="AK10" s="557">
        <v>11.7</v>
      </c>
      <c r="AL10" s="557">
        <v>27</v>
      </c>
      <c r="AM10" s="557">
        <v>22.4</v>
      </c>
      <c r="AN10" s="558">
        <v>23.3</v>
      </c>
      <c r="AO10" s="558">
        <v>24.7</v>
      </c>
      <c r="AP10" s="558">
        <v>27.6</v>
      </c>
      <c r="AQ10" s="870"/>
      <c r="AR10" s="870"/>
      <c r="AS10" s="870"/>
      <c r="AT10" s="870"/>
      <c r="AU10" s="870"/>
    </row>
    <row r="11" spans="1:47" ht="12.75" x14ac:dyDescent="0.2">
      <c r="A11" s="550" t="s">
        <v>1514</v>
      </c>
      <c r="B11" s="550" t="s">
        <v>468</v>
      </c>
      <c r="C11" s="551" t="s">
        <v>22</v>
      </c>
      <c r="D11" s="552" t="s">
        <v>1515</v>
      </c>
      <c r="E11" s="553" t="s">
        <v>1516</v>
      </c>
      <c r="F11" s="322">
        <v>7.9572709999999933</v>
      </c>
      <c r="G11" s="463">
        <v>8.0549420000000129</v>
      </c>
      <c r="H11" s="822" t="e">
        <v>#DIV/0!</v>
      </c>
      <c r="I11" s="322">
        <v>5.9543079999999833</v>
      </c>
      <c r="J11" s="463">
        <v>4.8351650000000035</v>
      </c>
      <c r="K11" s="822" t="e">
        <v>#DIV/0!</v>
      </c>
      <c r="L11" s="322">
        <v>6.4095000000000096E-2</v>
      </c>
      <c r="M11" s="463">
        <v>6.6139000000000128E-2</v>
      </c>
      <c r="N11" s="822" t="e">
        <v>#DIV/0!</v>
      </c>
      <c r="O11" s="324">
        <v>0.15319700000000019</v>
      </c>
      <c r="P11" s="462">
        <v>0.13018099999999949</v>
      </c>
      <c r="Q11" s="823" t="e">
        <v>#DIV/0!</v>
      </c>
      <c r="R11" s="324">
        <v>1E-3</v>
      </c>
      <c r="S11" s="462">
        <v>1E-3</v>
      </c>
      <c r="T11" s="823" t="e">
        <v>#DIV/0!</v>
      </c>
      <c r="U11" s="324">
        <v>1E-3</v>
      </c>
      <c r="V11" s="462">
        <v>1E-3</v>
      </c>
      <c r="W11" s="823" t="e">
        <v>#DIV/0!</v>
      </c>
      <c r="X11" s="324">
        <v>1.5319700000000018E-2</v>
      </c>
      <c r="Y11" s="462">
        <v>1.3018099999999947E-2</v>
      </c>
      <c r="Z11" s="823" t="e">
        <v>#DIV/0!</v>
      </c>
      <c r="AA11" s="554">
        <v>76.639134650000031</v>
      </c>
      <c r="AB11" s="555">
        <v>77.037741550000135</v>
      </c>
      <c r="AC11" s="824" t="e">
        <v>#DIV/0!</v>
      </c>
      <c r="AF11" s="478" t="s">
        <v>1573</v>
      </c>
      <c r="AG11" s="477"/>
      <c r="AH11" s="477"/>
      <c r="AI11" s="476"/>
      <c r="AJ11" s="559">
        <v>0</v>
      </c>
      <c r="AK11" s="560">
        <v>0.1</v>
      </c>
      <c r="AL11" s="560">
        <v>76.099999999999994</v>
      </c>
      <c r="AM11" s="560">
        <v>77.5</v>
      </c>
      <c r="AN11" s="561">
        <v>74.400000000000006</v>
      </c>
      <c r="AO11" s="561">
        <v>72.5</v>
      </c>
      <c r="AP11" s="561">
        <v>70.900000000000006</v>
      </c>
      <c r="AQ11" s="870"/>
      <c r="AR11" s="870"/>
      <c r="AS11" s="870"/>
      <c r="AT11" s="870"/>
      <c r="AU11" s="870"/>
    </row>
    <row r="12" spans="1:47" ht="12.75" x14ac:dyDescent="0.2">
      <c r="A12" s="550" t="s">
        <v>1517</v>
      </c>
      <c r="B12" s="550" t="s">
        <v>468</v>
      </c>
      <c r="C12" s="551" t="s">
        <v>22</v>
      </c>
      <c r="D12" s="552" t="s">
        <v>1518</v>
      </c>
      <c r="E12" s="553" t="s">
        <v>1516</v>
      </c>
      <c r="F12" s="322">
        <v>11.64150400000004</v>
      </c>
      <c r="G12" s="463">
        <v>10.802509000000011</v>
      </c>
      <c r="H12" s="822" t="e">
        <v>#DIV/0!</v>
      </c>
      <c r="I12" s="322">
        <v>1.3399300000000047</v>
      </c>
      <c r="J12" s="463">
        <v>0.98646100000000003</v>
      </c>
      <c r="K12" s="822" t="e">
        <v>#DIV/0!</v>
      </c>
      <c r="L12" s="322">
        <v>0.13983600000000032</v>
      </c>
      <c r="M12" s="463">
        <v>0.124323</v>
      </c>
      <c r="N12" s="822" t="e">
        <v>#DIV/0!</v>
      </c>
      <c r="O12" s="324">
        <v>6.5270000000000284E-3</v>
      </c>
      <c r="P12" s="462">
        <v>5.1529999999999927E-3</v>
      </c>
      <c r="Q12" s="823" t="e">
        <v>#DIV/0!</v>
      </c>
      <c r="R12" s="324">
        <v>1E-3</v>
      </c>
      <c r="S12" s="462">
        <v>9.999999999999998E-4</v>
      </c>
      <c r="T12" s="823" t="e">
        <v>#DIV/0!</v>
      </c>
      <c r="U12" s="324">
        <v>1E-3</v>
      </c>
      <c r="V12" s="462">
        <v>9.999999999999998E-4</v>
      </c>
      <c r="W12" s="823" t="e">
        <v>#DIV/0!</v>
      </c>
      <c r="X12" s="324">
        <v>6.5270000000000269E-4</v>
      </c>
      <c r="Y12" s="462">
        <v>5.1529999999999924E-4</v>
      </c>
      <c r="Z12" s="823" t="e">
        <v>#DIV/0!</v>
      </c>
      <c r="AA12" s="554">
        <v>62.470082920000266</v>
      </c>
      <c r="AB12" s="555">
        <v>63.95691776000001</v>
      </c>
      <c r="AC12" s="824" t="e">
        <v>#DIV/0!</v>
      </c>
      <c r="AF12" s="469" t="s">
        <v>1581</v>
      </c>
      <c r="AG12" s="468"/>
      <c r="AH12" s="468"/>
      <c r="AI12" s="467"/>
      <c r="AJ12" s="562">
        <v>2.4</v>
      </c>
      <c r="AK12" s="563">
        <v>1.7</v>
      </c>
      <c r="AL12" s="563">
        <v>1.9</v>
      </c>
      <c r="AM12" s="563">
        <v>3</v>
      </c>
      <c r="AN12" s="564">
        <v>4.0999999999999996</v>
      </c>
      <c r="AO12" s="564">
        <v>4.5</v>
      </c>
      <c r="AP12" s="564">
        <v>4.5</v>
      </c>
      <c r="AQ12" s="870"/>
      <c r="AR12" s="870"/>
      <c r="AS12" s="870"/>
      <c r="AT12" s="870"/>
      <c r="AU12" s="870"/>
    </row>
    <row r="13" spans="1:47" ht="12.75" x14ac:dyDescent="0.2">
      <c r="A13" s="550" t="s">
        <v>1519</v>
      </c>
      <c r="B13" s="550" t="s">
        <v>468</v>
      </c>
      <c r="C13" s="551" t="s">
        <v>22</v>
      </c>
      <c r="D13" s="552" t="s">
        <v>991</v>
      </c>
      <c r="E13" s="553" t="s">
        <v>1520</v>
      </c>
      <c r="F13" s="322">
        <v>2.4394189999999942</v>
      </c>
      <c r="G13" s="463">
        <v>2.0485550000000017</v>
      </c>
      <c r="H13" s="822" t="e">
        <v>#DIV/0!</v>
      </c>
      <c r="I13" s="322">
        <v>0.54962599999999895</v>
      </c>
      <c r="J13" s="463">
        <v>0.37487300000000029</v>
      </c>
      <c r="K13" s="822" t="e">
        <v>#DIV/0!</v>
      </c>
      <c r="L13" s="322">
        <v>4.7435999999999943E-2</v>
      </c>
      <c r="M13" s="463">
        <v>4.1263000000000064E-2</v>
      </c>
      <c r="N13" s="822" t="e">
        <v>#DIV/0!</v>
      </c>
      <c r="O13" s="324">
        <v>2.0499999999999824E-3</v>
      </c>
      <c r="P13" s="462">
        <v>1.4610000000000005E-3</v>
      </c>
      <c r="Q13" s="823" t="e">
        <v>#DIV/0!</v>
      </c>
      <c r="R13" s="324">
        <v>1E-3</v>
      </c>
      <c r="S13" s="462">
        <v>1E-3</v>
      </c>
      <c r="T13" s="823" t="e">
        <v>#DIV/0!</v>
      </c>
      <c r="U13" s="324">
        <v>1E-3</v>
      </c>
      <c r="V13" s="462">
        <v>1E-3</v>
      </c>
      <c r="W13" s="823" t="e">
        <v>#DIV/0!</v>
      </c>
      <c r="X13" s="324">
        <v>2.0499999999999821E-4</v>
      </c>
      <c r="Y13" s="462">
        <v>1.4610000000000005E-4</v>
      </c>
      <c r="Z13" s="823" t="e">
        <v>#DIV/0!</v>
      </c>
      <c r="AA13" s="554">
        <v>50.704241869999912</v>
      </c>
      <c r="AB13" s="555">
        <v>49.486958949999696</v>
      </c>
      <c r="AC13" s="824" t="e">
        <v>#DIV/0!</v>
      </c>
      <c r="AF13" s="1222" t="s">
        <v>1589</v>
      </c>
      <c r="AG13" s="565"/>
      <c r="AH13" s="565"/>
      <c r="AI13" s="1223"/>
      <c r="AJ13" s="566">
        <v>0.1</v>
      </c>
      <c r="AK13" s="1224">
        <v>0.2</v>
      </c>
      <c r="AL13" s="1224">
        <v>14.1</v>
      </c>
      <c r="AM13" s="1224">
        <v>68.8</v>
      </c>
      <c r="AN13" s="1167">
        <v>74</v>
      </c>
      <c r="AO13" s="1167">
        <v>78.5</v>
      </c>
      <c r="AP13" s="1167">
        <v>81.900000000000006</v>
      </c>
      <c r="AQ13" s="870"/>
      <c r="AR13" s="870"/>
      <c r="AS13" s="870"/>
      <c r="AT13" s="870"/>
      <c r="AU13" s="870"/>
    </row>
    <row r="14" spans="1:47" ht="12.75" x14ac:dyDescent="0.2">
      <c r="A14" s="550" t="s">
        <v>1521</v>
      </c>
      <c r="B14" s="550" t="s">
        <v>468</v>
      </c>
      <c r="C14" s="551" t="s">
        <v>22</v>
      </c>
      <c r="D14" s="552" t="s">
        <v>953</v>
      </c>
      <c r="E14" s="553" t="s">
        <v>1188</v>
      </c>
      <c r="F14" s="322">
        <v>2.439419</v>
      </c>
      <c r="G14" s="463">
        <v>2.0485549999999919</v>
      </c>
      <c r="H14" s="822" t="e">
        <v>#DIV/0!</v>
      </c>
      <c r="I14" s="322">
        <v>0.19999999999999998</v>
      </c>
      <c r="J14" s="463">
        <v>0.15000000000000011</v>
      </c>
      <c r="K14" s="822" t="e">
        <v>#DIV/0!</v>
      </c>
      <c r="L14" s="322">
        <v>4.7436000000000075E-2</v>
      </c>
      <c r="M14" s="463">
        <v>4.1262999999999918E-2</v>
      </c>
      <c r="N14" s="822" t="e">
        <v>#DIV/0!</v>
      </c>
      <c r="O14" s="324">
        <v>2.0499999999999984E-3</v>
      </c>
      <c r="P14" s="462">
        <v>1.4610000000000018E-3</v>
      </c>
      <c r="Q14" s="823" t="e">
        <v>#DIV/0!</v>
      </c>
      <c r="R14" s="324">
        <v>1E-3</v>
      </c>
      <c r="S14" s="462">
        <v>1E-3</v>
      </c>
      <c r="T14" s="823" t="e">
        <v>#DIV/0!</v>
      </c>
      <c r="U14" s="324">
        <v>1E-3</v>
      </c>
      <c r="V14" s="462">
        <v>1E-3</v>
      </c>
      <c r="W14" s="823" t="e">
        <v>#DIV/0!</v>
      </c>
      <c r="X14" s="324">
        <v>2.0499999999999986E-4</v>
      </c>
      <c r="Y14" s="462">
        <v>1.4610000000000016E-4</v>
      </c>
      <c r="Z14" s="823" t="e">
        <v>#DIV/0!</v>
      </c>
      <c r="AA14" s="554">
        <v>49.623867250000117</v>
      </c>
      <c r="AB14" s="555">
        <v>48.792081630000062</v>
      </c>
      <c r="AC14" s="824" t="e">
        <v>#DIV/0!</v>
      </c>
    </row>
    <row r="15" spans="1:47" ht="12.75" x14ac:dyDescent="0.2">
      <c r="A15" s="550" t="s">
        <v>1522</v>
      </c>
      <c r="B15" s="550" t="s">
        <v>468</v>
      </c>
      <c r="C15" s="551" t="s">
        <v>1004</v>
      </c>
      <c r="D15" s="552" t="s">
        <v>420</v>
      </c>
      <c r="E15" s="553" t="s">
        <v>324</v>
      </c>
      <c r="F15" s="322">
        <v>0</v>
      </c>
      <c r="G15" s="463">
        <v>0</v>
      </c>
      <c r="H15" s="822" t="e">
        <v>#DIV/0!</v>
      </c>
      <c r="I15" s="322">
        <v>0</v>
      </c>
      <c r="J15" s="463">
        <v>0</v>
      </c>
      <c r="K15" s="822" t="e">
        <v>#DIV/0!</v>
      </c>
      <c r="L15" s="322">
        <v>0</v>
      </c>
      <c r="M15" s="463">
        <v>0</v>
      </c>
      <c r="N15" s="822" t="e">
        <v>#DIV/0!</v>
      </c>
      <c r="O15" s="324">
        <v>0</v>
      </c>
      <c r="P15" s="462">
        <v>0</v>
      </c>
      <c r="Q15" s="823" t="e">
        <v>#DIV/0!</v>
      </c>
      <c r="R15" s="324">
        <v>0</v>
      </c>
      <c r="S15" s="462">
        <v>0</v>
      </c>
      <c r="T15" s="823" t="e">
        <v>#DIV/0!</v>
      </c>
      <c r="U15" s="324">
        <v>0</v>
      </c>
      <c r="V15" s="462">
        <v>0</v>
      </c>
      <c r="W15" s="823" t="e">
        <v>#DIV/0!</v>
      </c>
      <c r="X15" s="324">
        <v>0</v>
      </c>
      <c r="Y15" s="462">
        <v>0</v>
      </c>
      <c r="Z15" s="823" t="e">
        <v>#DIV/0!</v>
      </c>
      <c r="AA15" s="554">
        <v>0</v>
      </c>
      <c r="AB15" s="555">
        <v>0</v>
      </c>
      <c r="AC15" s="824" t="e">
        <v>#DIV/0!</v>
      </c>
    </row>
    <row r="16" spans="1:47" ht="12.75" x14ac:dyDescent="0.2">
      <c r="A16" s="534" t="s">
        <v>1523</v>
      </c>
      <c r="B16" s="534" t="s">
        <v>1524</v>
      </c>
      <c r="C16" s="535" t="s">
        <v>1004</v>
      </c>
      <c r="D16" s="536" t="s">
        <v>420</v>
      </c>
      <c r="E16" s="567" t="s">
        <v>324</v>
      </c>
      <c r="F16" s="322">
        <v>0</v>
      </c>
      <c r="G16" s="463">
        <v>0</v>
      </c>
      <c r="H16" s="822" t="e">
        <v>#DIV/0!</v>
      </c>
      <c r="I16" s="322">
        <v>0</v>
      </c>
      <c r="J16" s="463">
        <v>0</v>
      </c>
      <c r="K16" s="822" t="e">
        <v>#DIV/0!</v>
      </c>
      <c r="L16" s="322">
        <v>0</v>
      </c>
      <c r="M16" s="463">
        <v>0</v>
      </c>
      <c r="N16" s="822" t="e">
        <v>#DIV/0!</v>
      </c>
      <c r="O16" s="324">
        <v>0</v>
      </c>
      <c r="P16" s="462">
        <v>0</v>
      </c>
      <c r="Q16" s="823" t="e">
        <v>#DIV/0!</v>
      </c>
      <c r="R16" s="324">
        <v>0</v>
      </c>
      <c r="S16" s="462">
        <v>0</v>
      </c>
      <c r="T16" s="823" t="e">
        <v>#DIV/0!</v>
      </c>
      <c r="U16" s="324">
        <v>0</v>
      </c>
      <c r="V16" s="462">
        <v>0</v>
      </c>
      <c r="W16" s="823" t="e">
        <v>#DIV/0!</v>
      </c>
      <c r="X16" s="324">
        <v>0</v>
      </c>
      <c r="Y16" s="462">
        <v>0</v>
      </c>
      <c r="Z16" s="823" t="e">
        <v>#DIV/0!</v>
      </c>
      <c r="AA16" s="554">
        <v>0</v>
      </c>
      <c r="AB16" s="555">
        <v>0</v>
      </c>
      <c r="AC16" s="824" t="e">
        <v>#DIV/0!</v>
      </c>
    </row>
    <row r="17" spans="1:48" ht="20.25" x14ac:dyDescent="0.3">
      <c r="A17" s="541" t="s">
        <v>1525</v>
      </c>
      <c r="B17" s="541" t="s">
        <v>1526</v>
      </c>
      <c r="C17" s="542" t="s">
        <v>22</v>
      </c>
      <c r="D17" s="543" t="s">
        <v>1044</v>
      </c>
      <c r="E17" s="568" t="s">
        <v>1511</v>
      </c>
      <c r="F17" s="322">
        <v>14.457985000000072</v>
      </c>
      <c r="G17" s="463">
        <v>14.404344000000011</v>
      </c>
      <c r="H17" s="822" t="e">
        <v>#DIV/0!</v>
      </c>
      <c r="I17" s="322">
        <v>13.910000000000053</v>
      </c>
      <c r="J17" s="463">
        <v>13.910000000000013</v>
      </c>
      <c r="K17" s="822" t="e">
        <v>#DIV/0!</v>
      </c>
      <c r="L17" s="322">
        <v>0.10982100000000031</v>
      </c>
      <c r="M17" s="463">
        <v>9.7249000000000127E-2</v>
      </c>
      <c r="N17" s="822" t="e">
        <v>#DIV/0!</v>
      </c>
      <c r="O17" s="324">
        <v>0.20000000000000082</v>
      </c>
      <c r="P17" s="462">
        <v>0.19999999999999885</v>
      </c>
      <c r="Q17" s="823" t="e">
        <v>#DIV/0!</v>
      </c>
      <c r="R17" s="324">
        <v>1E-3</v>
      </c>
      <c r="S17" s="462">
        <v>9.999999999999998E-4</v>
      </c>
      <c r="T17" s="823" t="e">
        <v>#DIV/0!</v>
      </c>
      <c r="U17" s="324">
        <v>1E-3</v>
      </c>
      <c r="V17" s="462">
        <v>9.999999999999998E-4</v>
      </c>
      <c r="W17" s="823" t="e">
        <v>#DIV/0!</v>
      </c>
      <c r="X17" s="324">
        <v>2.000000000000008E-2</v>
      </c>
      <c r="Y17" s="462">
        <v>1.9999999999999886E-2</v>
      </c>
      <c r="Z17" s="823" t="e">
        <v>#DIV/0!</v>
      </c>
      <c r="AA17" s="554">
        <v>126.69552090000028</v>
      </c>
      <c r="AB17" s="555">
        <v>132.74063510000016</v>
      </c>
      <c r="AC17" s="824" t="e">
        <v>#DIV/0!</v>
      </c>
      <c r="AF17" s="314" t="s">
        <v>1633</v>
      </c>
      <c r="AG17" s="867"/>
      <c r="AH17" s="867"/>
      <c r="AI17" s="867"/>
      <c r="AJ17" s="867"/>
      <c r="AK17" s="867"/>
      <c r="AL17" s="867"/>
      <c r="AM17" s="867"/>
      <c r="AN17" s="867"/>
      <c r="AO17" s="867"/>
      <c r="AP17" s="867"/>
      <c r="AQ17" s="867"/>
      <c r="AR17" s="867"/>
    </row>
    <row r="18" spans="1:48" ht="14.25" x14ac:dyDescent="0.2">
      <c r="A18" s="541" t="s">
        <v>1527</v>
      </c>
      <c r="B18" s="541" t="s">
        <v>1526</v>
      </c>
      <c r="C18" s="542" t="s">
        <v>22</v>
      </c>
      <c r="D18" s="543" t="s">
        <v>973</v>
      </c>
      <c r="E18" s="568" t="s">
        <v>1513</v>
      </c>
      <c r="F18" s="322">
        <v>7.4469849999999953</v>
      </c>
      <c r="G18" s="463">
        <v>7.3933439999999937</v>
      </c>
      <c r="H18" s="822" t="e">
        <v>#DIV/0!</v>
      </c>
      <c r="I18" s="322">
        <v>4.8474689999999967</v>
      </c>
      <c r="J18" s="463">
        <v>3.579142000000008</v>
      </c>
      <c r="K18" s="822" t="e">
        <v>#DIV/0!</v>
      </c>
      <c r="L18" s="322">
        <v>0.10982099999999997</v>
      </c>
      <c r="M18" s="463">
        <v>9.7249000000000044E-2</v>
      </c>
      <c r="N18" s="822" t="e">
        <v>#DIV/0!</v>
      </c>
      <c r="O18" s="324">
        <v>8.1804999999999933E-2</v>
      </c>
      <c r="P18" s="462">
        <v>8.5415000000000005E-2</v>
      </c>
      <c r="Q18" s="823" t="e">
        <v>#DIV/0!</v>
      </c>
      <c r="R18" s="324">
        <v>1E-3</v>
      </c>
      <c r="S18" s="462">
        <v>1E-3</v>
      </c>
      <c r="T18" s="823" t="e">
        <v>#DIV/0!</v>
      </c>
      <c r="U18" s="324">
        <v>1E-3</v>
      </c>
      <c r="V18" s="462">
        <v>1E-3</v>
      </c>
      <c r="W18" s="823" t="e">
        <v>#DIV/0!</v>
      </c>
      <c r="X18" s="324">
        <v>8.1804999999999933E-3</v>
      </c>
      <c r="Y18" s="462">
        <v>8.5415000000000022E-3</v>
      </c>
      <c r="Z18" s="823" t="e">
        <v>#DIV/0!</v>
      </c>
      <c r="AA18" s="554">
        <v>86.100585339999995</v>
      </c>
      <c r="AB18" s="555">
        <v>89.825358110000167</v>
      </c>
      <c r="AC18" s="824" t="e">
        <v>#DIV/0!</v>
      </c>
      <c r="AF18" s="871" t="s">
        <v>1601</v>
      </c>
      <c r="AG18" s="867"/>
      <c r="AH18" s="867"/>
      <c r="AI18" s="867"/>
      <c r="AJ18" s="867"/>
      <c r="AK18" s="867"/>
      <c r="AL18" s="867"/>
      <c r="AM18" s="867"/>
      <c r="AN18" s="867"/>
      <c r="AO18" s="867"/>
      <c r="AP18" s="867"/>
      <c r="AQ18" s="867"/>
      <c r="AR18" s="867"/>
    </row>
    <row r="19" spans="1:48" ht="12.75" x14ac:dyDescent="0.2">
      <c r="A19" s="541" t="s">
        <v>1528</v>
      </c>
      <c r="B19" s="541" t="s">
        <v>1526</v>
      </c>
      <c r="C19" s="542" t="s">
        <v>22</v>
      </c>
      <c r="D19" s="543" t="s">
        <v>1515</v>
      </c>
      <c r="E19" s="568" t="s">
        <v>1516</v>
      </c>
      <c r="F19" s="322">
        <v>7.9572710000000093</v>
      </c>
      <c r="G19" s="463">
        <v>8.0549420000000023</v>
      </c>
      <c r="H19" s="822" t="e">
        <v>#DIV/0!</v>
      </c>
      <c r="I19" s="322">
        <v>5.954308000000009</v>
      </c>
      <c r="J19" s="463">
        <v>4.8351650000000195</v>
      </c>
      <c r="K19" s="822" t="e">
        <v>#DIV/0!</v>
      </c>
      <c r="L19" s="322">
        <v>6.4095000000000055E-2</v>
      </c>
      <c r="M19" s="463">
        <v>6.6138999999999823E-2</v>
      </c>
      <c r="N19" s="822" t="e">
        <v>#DIV/0!</v>
      </c>
      <c r="O19" s="324">
        <v>0.15319700000000019</v>
      </c>
      <c r="P19" s="462">
        <v>0.13018100000000041</v>
      </c>
      <c r="Q19" s="823" t="e">
        <v>#DIV/0!</v>
      </c>
      <c r="R19" s="324">
        <v>1E-3</v>
      </c>
      <c r="S19" s="462">
        <v>1E-3</v>
      </c>
      <c r="T19" s="823" t="e">
        <v>#DIV/0!</v>
      </c>
      <c r="U19" s="324">
        <v>1E-3</v>
      </c>
      <c r="V19" s="462">
        <v>1E-3</v>
      </c>
      <c r="W19" s="823" t="e">
        <v>#DIV/0!</v>
      </c>
      <c r="X19" s="324">
        <v>1.5319700000000019E-2</v>
      </c>
      <c r="Y19" s="462">
        <v>1.3018100000000043E-2</v>
      </c>
      <c r="Z19" s="823" t="e">
        <v>#DIV/0!</v>
      </c>
      <c r="AA19" s="554">
        <v>76.639134650000102</v>
      </c>
      <c r="AB19" s="555">
        <v>77.037741550000092</v>
      </c>
      <c r="AC19" s="824" t="e">
        <v>#DIV/0!</v>
      </c>
      <c r="AF19" s="1684"/>
      <c r="AG19" s="1684"/>
      <c r="AH19" s="1684"/>
      <c r="AI19" s="1681" t="s">
        <v>1634</v>
      </c>
      <c r="AJ19" s="1456" t="s">
        <v>1635</v>
      </c>
      <c r="AK19" s="1457"/>
      <c r="AL19" s="1457"/>
      <c r="AM19" s="1457"/>
      <c r="AN19" s="1457"/>
      <c r="AO19" s="1457"/>
      <c r="AP19" s="1458"/>
      <c r="AQ19" s="867"/>
      <c r="AR19" s="130" t="s">
        <v>1603</v>
      </c>
      <c r="AS19" s="1686"/>
      <c r="AT19" s="1687"/>
    </row>
    <row r="20" spans="1:48" ht="12.75" x14ac:dyDescent="0.2">
      <c r="A20" s="541" t="s">
        <v>1529</v>
      </c>
      <c r="B20" s="541" t="s">
        <v>1526</v>
      </c>
      <c r="C20" s="542" t="s">
        <v>22</v>
      </c>
      <c r="D20" s="543" t="s">
        <v>1518</v>
      </c>
      <c r="E20" s="568" t="s">
        <v>1516</v>
      </c>
      <c r="F20" s="322">
        <v>11.641504000000001</v>
      </c>
      <c r="G20" s="463">
        <v>10.802508999999981</v>
      </c>
      <c r="H20" s="822" t="e">
        <v>#DIV/0!</v>
      </c>
      <c r="I20" s="322">
        <v>1.3399299999999992</v>
      </c>
      <c r="J20" s="463">
        <v>0.98646099999999537</v>
      </c>
      <c r="K20" s="822" t="e">
        <v>#DIV/0!</v>
      </c>
      <c r="L20" s="322">
        <v>0.13983599999999996</v>
      </c>
      <c r="M20" s="463">
        <v>0.12432300000000016</v>
      </c>
      <c r="N20" s="822" t="e">
        <v>#DIV/0!</v>
      </c>
      <c r="O20" s="324">
        <v>6.5270000000000016E-3</v>
      </c>
      <c r="P20" s="462">
        <v>5.1530000000000065E-3</v>
      </c>
      <c r="Q20" s="823" t="e">
        <v>#DIV/0!</v>
      </c>
      <c r="R20" s="324">
        <v>1E-3</v>
      </c>
      <c r="S20" s="462">
        <v>1E-3</v>
      </c>
      <c r="T20" s="823" t="e">
        <v>#DIV/0!</v>
      </c>
      <c r="U20" s="324">
        <v>1E-3</v>
      </c>
      <c r="V20" s="462">
        <v>1E-3</v>
      </c>
      <c r="W20" s="823" t="e">
        <v>#DIV/0!</v>
      </c>
      <c r="X20" s="324">
        <v>6.527000000000002E-4</v>
      </c>
      <c r="Y20" s="462">
        <v>5.1530000000000065E-4</v>
      </c>
      <c r="Z20" s="823" t="e">
        <v>#DIV/0!</v>
      </c>
      <c r="AA20" s="554">
        <v>62.470082919999996</v>
      </c>
      <c r="AB20" s="555">
        <v>63.956917760000074</v>
      </c>
      <c r="AC20" s="824" t="e">
        <v>#DIV/0!</v>
      </c>
      <c r="AF20" s="1166" t="s">
        <v>1604</v>
      </c>
      <c r="AG20" s="1166" t="s">
        <v>936</v>
      </c>
      <c r="AH20" s="1166" t="s">
        <v>304</v>
      </c>
      <c r="AI20" s="1220" t="s">
        <v>1636</v>
      </c>
      <c r="AJ20" s="1166">
        <v>1990</v>
      </c>
      <c r="AK20" s="1166">
        <v>2000</v>
      </c>
      <c r="AL20" s="1166">
        <v>2010</v>
      </c>
      <c r="AM20" s="1166">
        <v>2020</v>
      </c>
      <c r="AN20" s="1166">
        <v>2021</v>
      </c>
      <c r="AO20" s="1166">
        <v>2022</v>
      </c>
      <c r="AP20" s="1166">
        <v>2023</v>
      </c>
      <c r="AQ20" s="867"/>
      <c r="AR20" s="130" t="s">
        <v>1605</v>
      </c>
      <c r="AS20" s="130" t="s">
        <v>1606</v>
      </c>
      <c r="AT20" s="130" t="s">
        <v>1607</v>
      </c>
    </row>
    <row r="21" spans="1:48" ht="12.75" x14ac:dyDescent="0.2">
      <c r="A21" s="541" t="s">
        <v>1530</v>
      </c>
      <c r="B21" s="541" t="s">
        <v>1526</v>
      </c>
      <c r="C21" s="542" t="s">
        <v>22</v>
      </c>
      <c r="D21" s="543" t="s">
        <v>991</v>
      </c>
      <c r="E21" s="568" t="s">
        <v>1520</v>
      </c>
      <c r="F21" s="322">
        <v>2.4394190000000004</v>
      </c>
      <c r="G21" s="463">
        <v>2.0485549999999892</v>
      </c>
      <c r="H21" s="822" t="e">
        <v>#DIV/0!</v>
      </c>
      <c r="I21" s="322">
        <v>0.54962600000000106</v>
      </c>
      <c r="J21" s="463">
        <v>0.3748729999999989</v>
      </c>
      <c r="K21" s="822" t="e">
        <v>#DIV/0!</v>
      </c>
      <c r="L21" s="322">
        <v>4.7436000000000041E-2</v>
      </c>
      <c r="M21" s="463">
        <v>4.1262999999999904E-2</v>
      </c>
      <c r="N21" s="822" t="e">
        <v>#DIV/0!</v>
      </c>
      <c r="O21" s="324">
        <v>2.0499999999999993E-3</v>
      </c>
      <c r="P21" s="462">
        <v>1.4610000000000007E-3</v>
      </c>
      <c r="Q21" s="823" t="e">
        <v>#DIV/0!</v>
      </c>
      <c r="R21" s="324">
        <v>1E-3</v>
      </c>
      <c r="S21" s="462">
        <v>9.999999999999998E-4</v>
      </c>
      <c r="T21" s="823" t="e">
        <v>#DIV/0!</v>
      </c>
      <c r="U21" s="324">
        <v>1E-3</v>
      </c>
      <c r="V21" s="462">
        <v>9.999999999999998E-4</v>
      </c>
      <c r="W21" s="823" t="e">
        <v>#DIV/0!</v>
      </c>
      <c r="X21" s="324">
        <v>2.0499999999999991E-4</v>
      </c>
      <c r="Y21" s="462">
        <v>1.4610000000000008E-4</v>
      </c>
      <c r="Z21" s="823" t="e">
        <v>#DIV/0!</v>
      </c>
      <c r="AA21" s="554">
        <v>50.704241870000104</v>
      </c>
      <c r="AB21" s="555">
        <v>49.486958950000016</v>
      </c>
      <c r="AC21" s="824" t="e">
        <v>#DIV/0!</v>
      </c>
      <c r="AF21" s="1693" t="s">
        <v>1510</v>
      </c>
      <c r="AG21" s="1704" t="s">
        <v>468</v>
      </c>
      <c r="AH21" s="1704" t="s">
        <v>22</v>
      </c>
      <c r="AI21" s="1704" t="s">
        <v>1637</v>
      </c>
      <c r="AJ21" s="588">
        <v>1</v>
      </c>
      <c r="AK21" s="589">
        <v>0.79</v>
      </c>
      <c r="AL21" s="589">
        <v>0.17</v>
      </c>
      <c r="AM21" s="589">
        <v>0.04</v>
      </c>
      <c r="AN21" s="589">
        <v>0.04</v>
      </c>
      <c r="AO21" s="589">
        <v>0.03</v>
      </c>
      <c r="AP21" s="589">
        <v>0.02</v>
      </c>
      <c r="AQ21" s="590"/>
      <c r="AR21" s="589">
        <v>0.7</v>
      </c>
      <c r="AS21" s="589">
        <v>0.3</v>
      </c>
      <c r="AT21" s="589"/>
      <c r="AV21" s="872"/>
    </row>
    <row r="22" spans="1:48" ht="12.75" x14ac:dyDescent="0.2">
      <c r="A22" s="541" t="s">
        <v>1531</v>
      </c>
      <c r="B22" s="541" t="s">
        <v>1526</v>
      </c>
      <c r="C22" s="542" t="s">
        <v>22</v>
      </c>
      <c r="D22" s="543" t="s">
        <v>953</v>
      </c>
      <c r="E22" s="568" t="s">
        <v>1188</v>
      </c>
      <c r="F22" s="322">
        <v>2.4394190000000044</v>
      </c>
      <c r="G22" s="463">
        <v>2.0485549999999981</v>
      </c>
      <c r="H22" s="822" t="e">
        <v>#DIV/0!</v>
      </c>
      <c r="I22" s="322">
        <v>0.20000000000000046</v>
      </c>
      <c r="J22" s="463">
        <v>0.1499999999999998</v>
      </c>
      <c r="K22" s="822" t="e">
        <v>#DIV/0!</v>
      </c>
      <c r="L22" s="322">
        <v>4.7435999999999846E-2</v>
      </c>
      <c r="M22" s="463">
        <v>4.1262999999999973E-2</v>
      </c>
      <c r="N22" s="822" t="e">
        <v>#DIV/0!</v>
      </c>
      <c r="O22" s="324">
        <v>2.0500000000000045E-3</v>
      </c>
      <c r="P22" s="462">
        <v>1.4609999999999964E-3</v>
      </c>
      <c r="Q22" s="823" t="e">
        <v>#DIV/0!</v>
      </c>
      <c r="R22" s="324">
        <v>1E-3</v>
      </c>
      <c r="S22" s="462">
        <v>1E-3</v>
      </c>
      <c r="T22" s="823" t="e">
        <v>#DIV/0!</v>
      </c>
      <c r="U22" s="324">
        <v>1E-3</v>
      </c>
      <c r="V22" s="462">
        <v>1E-3</v>
      </c>
      <c r="W22" s="823" t="e">
        <v>#DIV/0!</v>
      </c>
      <c r="X22" s="324">
        <v>2.0500000000000046E-4</v>
      </c>
      <c r="Y22" s="462">
        <v>1.4609999999999962E-4</v>
      </c>
      <c r="Z22" s="823" t="e">
        <v>#DIV/0!</v>
      </c>
      <c r="AA22" s="554">
        <v>49.62386724999989</v>
      </c>
      <c r="AB22" s="555">
        <v>48.792081629999963</v>
      </c>
      <c r="AC22" s="824" t="e">
        <v>#DIV/0!</v>
      </c>
      <c r="AF22" s="550" t="s">
        <v>1512</v>
      </c>
      <c r="AG22" s="580" t="s">
        <v>468</v>
      </c>
      <c r="AH22" s="580" t="s">
        <v>22</v>
      </c>
      <c r="AI22" s="580" t="s">
        <v>1637</v>
      </c>
      <c r="AJ22" s="588"/>
      <c r="AK22" s="589">
        <v>0.21</v>
      </c>
      <c r="AL22" s="589">
        <v>0.12</v>
      </c>
      <c r="AM22" s="589">
        <v>0.03</v>
      </c>
      <c r="AN22" s="589">
        <v>0.03</v>
      </c>
      <c r="AO22" s="589">
        <v>0.02</v>
      </c>
      <c r="AP22" s="589">
        <v>0.02</v>
      </c>
      <c r="AQ22" s="590"/>
      <c r="AR22" s="589">
        <v>0.7</v>
      </c>
      <c r="AS22" s="589">
        <v>0.3</v>
      </c>
      <c r="AT22" s="589"/>
      <c r="AV22" s="872"/>
    </row>
    <row r="23" spans="1:48" ht="12.75" x14ac:dyDescent="0.2">
      <c r="A23" s="541" t="s">
        <v>1532</v>
      </c>
      <c r="B23" s="541" t="s">
        <v>1526</v>
      </c>
      <c r="C23" s="542" t="s">
        <v>1004</v>
      </c>
      <c r="D23" s="543" t="s">
        <v>420</v>
      </c>
      <c r="E23" s="568" t="s">
        <v>324</v>
      </c>
      <c r="F23" s="322">
        <v>0</v>
      </c>
      <c r="G23" s="463">
        <v>0</v>
      </c>
      <c r="H23" s="822" t="e">
        <v>#DIV/0!</v>
      </c>
      <c r="I23" s="322">
        <v>0</v>
      </c>
      <c r="J23" s="463">
        <v>0</v>
      </c>
      <c r="K23" s="822" t="e">
        <v>#DIV/0!</v>
      </c>
      <c r="L23" s="322">
        <v>0</v>
      </c>
      <c r="M23" s="463">
        <v>0</v>
      </c>
      <c r="N23" s="822" t="e">
        <v>#DIV/0!</v>
      </c>
      <c r="O23" s="324">
        <v>0</v>
      </c>
      <c r="P23" s="462">
        <v>0</v>
      </c>
      <c r="Q23" s="823" t="e">
        <v>#DIV/0!</v>
      </c>
      <c r="R23" s="324">
        <v>0</v>
      </c>
      <c r="S23" s="462">
        <v>0</v>
      </c>
      <c r="T23" s="823" t="e">
        <v>#DIV/0!</v>
      </c>
      <c r="U23" s="324">
        <v>0</v>
      </c>
      <c r="V23" s="462">
        <v>0</v>
      </c>
      <c r="W23" s="823" t="e">
        <v>#DIV/0!</v>
      </c>
      <c r="X23" s="324">
        <v>0</v>
      </c>
      <c r="Y23" s="462">
        <v>0</v>
      </c>
      <c r="Z23" s="823" t="e">
        <v>#DIV/0!</v>
      </c>
      <c r="AA23" s="554">
        <v>0</v>
      </c>
      <c r="AB23" s="555">
        <v>0</v>
      </c>
      <c r="AC23" s="824" t="e">
        <v>#DIV/0!</v>
      </c>
      <c r="AF23" s="550" t="s">
        <v>1514</v>
      </c>
      <c r="AG23" s="580" t="s">
        <v>468</v>
      </c>
      <c r="AH23" s="580" t="s">
        <v>22</v>
      </c>
      <c r="AI23" s="580" t="s">
        <v>1637</v>
      </c>
      <c r="AJ23" s="588"/>
      <c r="AK23" s="589"/>
      <c r="AL23" s="589">
        <v>0.49</v>
      </c>
      <c r="AM23" s="589">
        <v>0.13</v>
      </c>
      <c r="AN23" s="589">
        <v>0.11</v>
      </c>
      <c r="AO23" s="589">
        <v>0.08</v>
      </c>
      <c r="AP23" s="589">
        <v>0.06</v>
      </c>
      <c r="AQ23" s="590"/>
      <c r="AR23" s="589">
        <v>0.7</v>
      </c>
      <c r="AS23" s="589">
        <v>0.3</v>
      </c>
      <c r="AT23" s="589"/>
      <c r="AV23" s="872"/>
    </row>
    <row r="24" spans="1:48" ht="12.75" x14ac:dyDescent="0.2">
      <c r="A24" s="475" t="s">
        <v>1533</v>
      </c>
      <c r="B24" s="475" t="s">
        <v>467</v>
      </c>
      <c r="C24" s="474" t="s">
        <v>22</v>
      </c>
      <c r="D24" s="473" t="s">
        <v>1534</v>
      </c>
      <c r="E24" s="569" t="s">
        <v>1535</v>
      </c>
      <c r="F24" s="322">
        <v>24.625000000000085</v>
      </c>
      <c r="G24" s="463">
        <v>25.704999999999835</v>
      </c>
      <c r="H24" s="323">
        <v>33.949999999999797</v>
      </c>
      <c r="I24" s="322">
        <v>6.615000000000018</v>
      </c>
      <c r="J24" s="463">
        <v>4.7199999999999962</v>
      </c>
      <c r="K24" s="323">
        <v>4.9299999999999926</v>
      </c>
      <c r="L24" s="322">
        <v>7.0000000000000187E-2</v>
      </c>
      <c r="M24" s="463">
        <v>0.15499999999999997</v>
      </c>
      <c r="N24" s="323">
        <v>0.25499999999999995</v>
      </c>
      <c r="O24" s="324">
        <v>0.1100000000000001</v>
      </c>
      <c r="P24" s="462">
        <v>0.10999999999999996</v>
      </c>
      <c r="Q24" s="325">
        <v>0.1099999999999999</v>
      </c>
      <c r="R24" s="324">
        <v>2.0000000000000048E-3</v>
      </c>
      <c r="S24" s="462">
        <v>1.9999999999999922E-3</v>
      </c>
      <c r="T24" s="325">
        <v>2E-3</v>
      </c>
      <c r="U24" s="324">
        <v>2.0000000000000048E-3</v>
      </c>
      <c r="V24" s="462">
        <v>1.9999999999999922E-3</v>
      </c>
      <c r="W24" s="325">
        <v>2E-3</v>
      </c>
      <c r="X24" s="324">
        <v>2.2000000000000068E-2</v>
      </c>
      <c r="Y24" s="462">
        <v>2.1999999999999839E-2</v>
      </c>
      <c r="Z24" s="325">
        <v>2.2000000000000009E-2</v>
      </c>
      <c r="AA24" s="554">
        <v>95.812500000000085</v>
      </c>
      <c r="AB24" s="555">
        <v>93.257499999999979</v>
      </c>
      <c r="AC24" s="570">
        <v>116.98249999999999</v>
      </c>
      <c r="AF24" s="550" t="s">
        <v>1517</v>
      </c>
      <c r="AG24" s="580" t="s">
        <v>468</v>
      </c>
      <c r="AH24" s="580" t="s">
        <v>22</v>
      </c>
      <c r="AI24" s="580" t="s">
        <v>1637</v>
      </c>
      <c r="AJ24" s="588"/>
      <c r="AK24" s="589"/>
      <c r="AL24" s="589">
        <v>0.21</v>
      </c>
      <c r="AM24" s="589">
        <v>0.56000000000000005</v>
      </c>
      <c r="AN24" s="589">
        <v>0.48</v>
      </c>
      <c r="AO24" s="589">
        <v>0.4</v>
      </c>
      <c r="AP24" s="589">
        <v>0.34</v>
      </c>
      <c r="AQ24" s="590"/>
      <c r="AR24" s="589">
        <v>0.7</v>
      </c>
      <c r="AS24" s="589">
        <v>0.3</v>
      </c>
      <c r="AT24" s="589"/>
      <c r="AV24" s="872"/>
    </row>
    <row r="25" spans="1:48" ht="12.75" x14ac:dyDescent="0.2">
      <c r="A25" s="475" t="s">
        <v>1536</v>
      </c>
      <c r="B25" s="475" t="s">
        <v>467</v>
      </c>
      <c r="C25" s="474" t="s">
        <v>22</v>
      </c>
      <c r="D25" s="473" t="s">
        <v>1210</v>
      </c>
      <c r="E25" s="569" t="s">
        <v>1535</v>
      </c>
      <c r="F25" s="322">
        <v>24.029999999999909</v>
      </c>
      <c r="G25" s="463">
        <v>21.520000000000032</v>
      </c>
      <c r="H25" s="323">
        <v>26.750000000000107</v>
      </c>
      <c r="I25" s="322">
        <v>1.8299999999999903</v>
      </c>
      <c r="J25" s="463">
        <v>0.93999999999999906</v>
      </c>
      <c r="K25" s="323">
        <v>1.0200000000000009</v>
      </c>
      <c r="L25" s="322">
        <v>0.10999999999999997</v>
      </c>
      <c r="M25" s="463">
        <v>0.25000000000000061</v>
      </c>
      <c r="N25" s="323">
        <v>0.40000000000000174</v>
      </c>
      <c r="O25" s="324">
        <v>1.9999999999999952E-2</v>
      </c>
      <c r="P25" s="462">
        <v>2.0000000000000039E-2</v>
      </c>
      <c r="Q25" s="325">
        <v>2.0000000000000046E-2</v>
      </c>
      <c r="R25" s="324">
        <v>1.9999999999999953E-3</v>
      </c>
      <c r="S25" s="462">
        <v>2.0000000000000039E-3</v>
      </c>
      <c r="T25" s="325">
        <v>2.0000000000000044E-3</v>
      </c>
      <c r="U25" s="324">
        <v>1.9999999999999953E-3</v>
      </c>
      <c r="V25" s="462">
        <v>2.0000000000000039E-3</v>
      </c>
      <c r="W25" s="325">
        <v>2.0000000000000044E-3</v>
      </c>
      <c r="X25" s="324">
        <v>3.9999999999999905E-3</v>
      </c>
      <c r="Y25" s="462">
        <v>4.0000000000000079E-3</v>
      </c>
      <c r="Z25" s="325">
        <v>4.0000000000000131E-3</v>
      </c>
      <c r="AA25" s="554">
        <v>116.21600000000002</v>
      </c>
      <c r="AB25" s="555">
        <v>92.053000000000239</v>
      </c>
      <c r="AC25" s="570">
        <v>116.21600000000042</v>
      </c>
      <c r="AF25" s="550" t="s">
        <v>1519</v>
      </c>
      <c r="AG25" s="580" t="s">
        <v>468</v>
      </c>
      <c r="AH25" s="580" t="s">
        <v>22</v>
      </c>
      <c r="AI25" s="580" t="s">
        <v>1637</v>
      </c>
      <c r="AJ25" s="588"/>
      <c r="AK25" s="589"/>
      <c r="AL25" s="589"/>
      <c r="AM25" s="589">
        <v>0.17</v>
      </c>
      <c r="AN25" s="589">
        <v>0.21</v>
      </c>
      <c r="AO25" s="589">
        <v>0.19</v>
      </c>
      <c r="AP25" s="589">
        <v>0.17</v>
      </c>
      <c r="AQ25" s="590"/>
      <c r="AR25" s="589">
        <v>0.7</v>
      </c>
      <c r="AS25" s="589">
        <v>0.3</v>
      </c>
      <c r="AT25" s="589"/>
      <c r="AV25" s="872"/>
    </row>
    <row r="26" spans="1:48" ht="12.75" x14ac:dyDescent="0.2">
      <c r="A26" s="475" t="s">
        <v>1537</v>
      </c>
      <c r="B26" s="475" t="s">
        <v>467</v>
      </c>
      <c r="C26" s="474" t="s">
        <v>22</v>
      </c>
      <c r="D26" s="473" t="s">
        <v>1538</v>
      </c>
      <c r="E26" s="569" t="s">
        <v>1535</v>
      </c>
      <c r="F26" s="322">
        <v>17.489999999999991</v>
      </c>
      <c r="G26" s="463">
        <v>18.040000000000092</v>
      </c>
      <c r="H26" s="323">
        <v>25.51000000000008</v>
      </c>
      <c r="I26" s="322">
        <v>3.359999999999979</v>
      </c>
      <c r="J26" s="463">
        <v>1.6100000000000065</v>
      </c>
      <c r="K26" s="323">
        <v>1.1299999999999988</v>
      </c>
      <c r="L26" s="322">
        <v>0.1199999999999999</v>
      </c>
      <c r="M26" s="463">
        <v>0.27000000000000157</v>
      </c>
      <c r="N26" s="323">
        <v>0.42000000000000154</v>
      </c>
      <c r="O26" s="324">
        <v>0.02</v>
      </c>
      <c r="P26" s="462">
        <v>2.0000000000000098E-2</v>
      </c>
      <c r="Q26" s="325">
        <v>2.0000000000000087E-2</v>
      </c>
      <c r="R26" s="324">
        <v>2E-3</v>
      </c>
      <c r="S26" s="462">
        <v>2.0000000000000096E-3</v>
      </c>
      <c r="T26" s="325">
        <v>2.0000000000000087E-3</v>
      </c>
      <c r="U26" s="324">
        <v>2E-3</v>
      </c>
      <c r="V26" s="462">
        <v>2.0000000000000096E-3</v>
      </c>
      <c r="W26" s="325">
        <v>2.0000000000000087E-3</v>
      </c>
      <c r="X26" s="324">
        <v>3.9999999999999784E-3</v>
      </c>
      <c r="Y26" s="462">
        <v>4.0000000000000192E-3</v>
      </c>
      <c r="Z26" s="325">
        <v>4.0000000000000174E-3</v>
      </c>
      <c r="AA26" s="554">
        <v>149.06600000000003</v>
      </c>
      <c r="AB26" s="555">
        <v>110.37599999999969</v>
      </c>
      <c r="AC26" s="570">
        <v>127.60400000000068</v>
      </c>
      <c r="AF26" s="550" t="s">
        <v>1521</v>
      </c>
      <c r="AG26" s="580" t="s">
        <v>468</v>
      </c>
      <c r="AH26" s="580" t="s">
        <v>22</v>
      </c>
      <c r="AI26" s="580" t="s">
        <v>1637</v>
      </c>
      <c r="AJ26" s="588"/>
      <c r="AK26" s="589"/>
      <c r="AL26" s="589"/>
      <c r="AM26" s="589"/>
      <c r="AN26" s="589">
        <v>0.05</v>
      </c>
      <c r="AO26" s="589">
        <v>0.16</v>
      </c>
      <c r="AP26" s="589">
        <v>0.22</v>
      </c>
      <c r="AQ26" s="590"/>
      <c r="AR26" s="589">
        <v>0.7</v>
      </c>
      <c r="AS26" s="589">
        <v>0.3</v>
      </c>
      <c r="AT26" s="589"/>
      <c r="AV26" s="872"/>
    </row>
    <row r="27" spans="1:48" ht="12.75" x14ac:dyDescent="0.2">
      <c r="A27" s="475" t="s">
        <v>1539</v>
      </c>
      <c r="B27" s="475" t="s">
        <v>467</v>
      </c>
      <c r="C27" s="474" t="s">
        <v>22</v>
      </c>
      <c r="D27" s="473" t="s">
        <v>1093</v>
      </c>
      <c r="E27" s="569" t="s">
        <v>1540</v>
      </c>
      <c r="F27" s="322">
        <v>10.685000000000018</v>
      </c>
      <c r="G27" s="463">
        <v>14.062000000000008</v>
      </c>
      <c r="H27" s="323">
        <v>15.021999999999966</v>
      </c>
      <c r="I27" s="322">
        <v>3.2985000000000055</v>
      </c>
      <c r="J27" s="463">
        <v>3.201000000000001</v>
      </c>
      <c r="K27" s="323">
        <v>3.0435000000000003</v>
      </c>
      <c r="L27" s="322">
        <v>0.13000000000000017</v>
      </c>
      <c r="M27" s="463">
        <v>0.24449999999999827</v>
      </c>
      <c r="N27" s="323">
        <v>0.45699999999999824</v>
      </c>
      <c r="O27" s="324">
        <v>4.7000000000000097E-2</v>
      </c>
      <c r="P27" s="462">
        <v>4.6999999999999868E-2</v>
      </c>
      <c r="Q27" s="325">
        <v>4.6999999999999757E-2</v>
      </c>
      <c r="R27" s="324">
        <v>2E-3</v>
      </c>
      <c r="S27" s="462">
        <v>2E-3</v>
      </c>
      <c r="T27" s="325">
        <v>2E-3</v>
      </c>
      <c r="U27" s="324">
        <v>2E-3</v>
      </c>
      <c r="V27" s="462">
        <v>2E-3</v>
      </c>
      <c r="W27" s="325">
        <v>2E-3</v>
      </c>
      <c r="X27" s="324">
        <v>9.4000000000000073E-3</v>
      </c>
      <c r="Y27" s="462">
        <v>9.3999999999999986E-3</v>
      </c>
      <c r="Z27" s="325">
        <v>9.39999999999999E-3</v>
      </c>
      <c r="AA27" s="554">
        <v>72.978099999999756</v>
      </c>
      <c r="AB27" s="555">
        <v>89.574650000000005</v>
      </c>
      <c r="AC27" s="570">
        <v>111.12060000000001</v>
      </c>
      <c r="AF27" s="550" t="s">
        <v>1522</v>
      </c>
      <c r="AG27" s="580" t="s">
        <v>468</v>
      </c>
      <c r="AH27" s="580" t="s">
        <v>1004</v>
      </c>
      <c r="AI27" s="580" t="s">
        <v>1638</v>
      </c>
      <c r="AJ27" s="588"/>
      <c r="AK27" s="589"/>
      <c r="AL27" s="589"/>
      <c r="AM27" s="589">
        <v>0.05</v>
      </c>
      <c r="AN27" s="589">
        <v>0.08</v>
      </c>
      <c r="AO27" s="589">
        <v>0.13</v>
      </c>
      <c r="AP27" s="589">
        <v>0.17</v>
      </c>
      <c r="AQ27" s="590"/>
      <c r="AR27" s="589">
        <v>0.7</v>
      </c>
      <c r="AS27" s="589">
        <v>0.3</v>
      </c>
      <c r="AT27" s="589"/>
      <c r="AV27" s="872"/>
    </row>
    <row r="28" spans="1:48" ht="12.75" x14ac:dyDescent="0.2">
      <c r="A28" s="475" t="s">
        <v>1541</v>
      </c>
      <c r="B28" s="475" t="s">
        <v>467</v>
      </c>
      <c r="C28" s="474" t="s">
        <v>22</v>
      </c>
      <c r="D28" s="473" t="s">
        <v>1096</v>
      </c>
      <c r="E28" s="569" t="s">
        <v>1540</v>
      </c>
      <c r="F28" s="322">
        <v>8.9699999999999971</v>
      </c>
      <c r="G28" s="463">
        <v>13.340000000000018</v>
      </c>
      <c r="H28" s="323">
        <v>21.280000000000037</v>
      </c>
      <c r="I28" s="322">
        <v>1.1200000000000003</v>
      </c>
      <c r="J28" s="463">
        <v>0.750000000000001</v>
      </c>
      <c r="K28" s="323">
        <v>0.82000000000000206</v>
      </c>
      <c r="L28" s="322">
        <v>0.25999999999999979</v>
      </c>
      <c r="M28" s="463">
        <v>0.47999999999999876</v>
      </c>
      <c r="N28" s="323">
        <v>0.82000000000000206</v>
      </c>
      <c r="O28" s="324">
        <v>1.999999999999998E-2</v>
      </c>
      <c r="P28" s="462">
        <v>2.0000000000000039E-2</v>
      </c>
      <c r="Q28" s="325">
        <v>2.0000000000000042E-2</v>
      </c>
      <c r="R28" s="324">
        <v>1.9999999999999979E-3</v>
      </c>
      <c r="S28" s="462">
        <v>2.0000000000000039E-3</v>
      </c>
      <c r="T28" s="325">
        <v>2.0000000000000044E-3</v>
      </c>
      <c r="U28" s="324">
        <v>1.9999999999999979E-3</v>
      </c>
      <c r="V28" s="462">
        <v>2.0000000000000039E-3</v>
      </c>
      <c r="W28" s="325">
        <v>2.0000000000000044E-3</v>
      </c>
      <c r="X28" s="324">
        <v>3.9999999999999957E-3</v>
      </c>
      <c r="Y28" s="462">
        <v>3.9999999999999775E-3</v>
      </c>
      <c r="Z28" s="325">
        <v>4.0000000000000088E-3</v>
      </c>
      <c r="AA28" s="554">
        <v>99.572000000000017</v>
      </c>
      <c r="AB28" s="555">
        <v>94.462000000000074</v>
      </c>
      <c r="AC28" s="570">
        <v>143.73700000000028</v>
      </c>
      <c r="AF28" s="534" t="s">
        <v>1523</v>
      </c>
      <c r="AG28" s="581" t="s">
        <v>1524</v>
      </c>
      <c r="AH28" s="581" t="s">
        <v>1004</v>
      </c>
      <c r="AI28" s="581" t="s">
        <v>1639</v>
      </c>
      <c r="AJ28" s="591"/>
      <c r="AK28" s="592"/>
      <c r="AL28" s="592">
        <v>1</v>
      </c>
      <c r="AM28" s="592">
        <v>1</v>
      </c>
      <c r="AN28" s="592">
        <v>1</v>
      </c>
      <c r="AO28" s="592">
        <v>1</v>
      </c>
      <c r="AP28" s="592">
        <v>1</v>
      </c>
      <c r="AQ28" s="590"/>
      <c r="AR28" s="592">
        <v>0.7</v>
      </c>
      <c r="AS28" s="592">
        <v>0.3</v>
      </c>
      <c r="AT28" s="592"/>
      <c r="AV28" s="872"/>
    </row>
    <row r="29" spans="1:48" ht="12.75" x14ac:dyDescent="0.2">
      <c r="A29" s="475" t="s">
        <v>1542</v>
      </c>
      <c r="B29" s="475" t="s">
        <v>467</v>
      </c>
      <c r="C29" s="474" t="s">
        <v>22</v>
      </c>
      <c r="D29" s="473" t="s">
        <v>1099</v>
      </c>
      <c r="E29" s="569" t="s">
        <v>1540</v>
      </c>
      <c r="F29" s="322">
        <v>9.1099999999999977</v>
      </c>
      <c r="G29" s="463">
        <v>6.859999999999979</v>
      </c>
      <c r="H29" s="323">
        <v>12.05999999999997</v>
      </c>
      <c r="I29" s="322">
        <v>1.399999999999999</v>
      </c>
      <c r="J29" s="463">
        <v>0.74000000000000077</v>
      </c>
      <c r="K29" s="323">
        <v>1.0199999999999969</v>
      </c>
      <c r="L29" s="322">
        <v>0.16999999999999912</v>
      </c>
      <c r="M29" s="463">
        <v>0.52000000000000179</v>
      </c>
      <c r="N29" s="323">
        <v>1.22</v>
      </c>
      <c r="O29" s="324">
        <v>1.9999999999999876E-2</v>
      </c>
      <c r="P29" s="462">
        <v>2.0000000000000059E-2</v>
      </c>
      <c r="Q29" s="325">
        <v>0.02</v>
      </c>
      <c r="R29" s="324">
        <v>1.9999999999999875E-3</v>
      </c>
      <c r="S29" s="462">
        <v>2.0000000000000057E-3</v>
      </c>
      <c r="T29" s="325">
        <v>2E-3</v>
      </c>
      <c r="U29" s="324">
        <v>1.9999999999999875E-3</v>
      </c>
      <c r="V29" s="462">
        <v>2.0000000000000057E-3</v>
      </c>
      <c r="W29" s="325">
        <v>2E-3</v>
      </c>
      <c r="X29" s="324">
        <v>3.9999999999999905E-3</v>
      </c>
      <c r="Y29" s="462">
        <v>4.0000000000000174E-3</v>
      </c>
      <c r="Z29" s="325">
        <v>4.0000000000000053E-3</v>
      </c>
      <c r="AA29" s="554">
        <v>159.43199999999933</v>
      </c>
      <c r="AB29" s="555">
        <v>116.43500000000041</v>
      </c>
      <c r="AC29" s="570">
        <v>137.31299999999985</v>
      </c>
      <c r="AF29" s="541" t="s">
        <v>1525</v>
      </c>
      <c r="AG29" s="582" t="s">
        <v>1526</v>
      </c>
      <c r="AH29" s="582" t="s">
        <v>22</v>
      </c>
      <c r="AI29" s="582" t="s">
        <v>1640</v>
      </c>
      <c r="AJ29" s="593">
        <v>1</v>
      </c>
      <c r="AK29" s="594">
        <v>0.79</v>
      </c>
      <c r="AL29" s="594">
        <v>0.1</v>
      </c>
      <c r="AM29" s="594">
        <v>0.02</v>
      </c>
      <c r="AN29" s="594">
        <v>0.02</v>
      </c>
      <c r="AO29" s="594">
        <v>0.01</v>
      </c>
      <c r="AP29" s="594">
        <v>0.01</v>
      </c>
      <c r="AQ29" s="590"/>
      <c r="AR29" s="594">
        <v>0.7</v>
      </c>
      <c r="AS29" s="594">
        <v>0.3</v>
      </c>
      <c r="AT29" s="594"/>
      <c r="AV29" s="872"/>
    </row>
    <row r="30" spans="1:48" ht="12.75" x14ac:dyDescent="0.2">
      <c r="A30" s="475" t="s">
        <v>1543</v>
      </c>
      <c r="B30" s="475" t="s">
        <v>467</v>
      </c>
      <c r="C30" s="474" t="s">
        <v>22</v>
      </c>
      <c r="D30" s="473" t="s">
        <v>1102</v>
      </c>
      <c r="E30" s="569" t="s">
        <v>1544</v>
      </c>
      <c r="F30" s="322">
        <v>6.2900000000000258</v>
      </c>
      <c r="G30" s="463">
        <v>7.190000000000011</v>
      </c>
      <c r="H30" s="323">
        <v>9.5580000000000407</v>
      </c>
      <c r="I30" s="322">
        <v>1.3380000000000023</v>
      </c>
      <c r="J30" s="463">
        <v>1.0880000000000007</v>
      </c>
      <c r="K30" s="323">
        <v>1.0499999999999996</v>
      </c>
      <c r="L30" s="322">
        <v>0.14200000000000049</v>
      </c>
      <c r="M30" s="463">
        <v>0.2020000000000001</v>
      </c>
      <c r="N30" s="323">
        <v>0.3980000000000018</v>
      </c>
      <c r="O30" s="324">
        <v>2.2000000000000016E-2</v>
      </c>
      <c r="P30" s="462">
        <v>2.200000000000003E-2</v>
      </c>
      <c r="Q30" s="325">
        <v>2.2000000000000051E-2</v>
      </c>
      <c r="R30" s="324">
        <v>2.0000000000000091E-3</v>
      </c>
      <c r="S30" s="462">
        <v>2E-3</v>
      </c>
      <c r="T30" s="325">
        <v>2.0000000000000061E-3</v>
      </c>
      <c r="U30" s="324">
        <v>2.0000000000000091E-3</v>
      </c>
      <c r="V30" s="462">
        <v>2E-3</v>
      </c>
      <c r="W30" s="325">
        <v>2.0000000000000061E-3</v>
      </c>
      <c r="X30" s="324">
        <v>4.4000000000000228E-3</v>
      </c>
      <c r="Y30" s="462">
        <v>4.4000000000000063E-3</v>
      </c>
      <c r="Z30" s="325">
        <v>4.4000000000000228E-3</v>
      </c>
      <c r="AA30" s="554">
        <v>70.328200000000336</v>
      </c>
      <c r="AB30" s="555">
        <v>87.11820000000003</v>
      </c>
      <c r="AC30" s="570">
        <v>109.68979999999998</v>
      </c>
      <c r="AF30" s="541" t="s">
        <v>1527</v>
      </c>
      <c r="AG30" s="582" t="s">
        <v>1526</v>
      </c>
      <c r="AH30" s="582" t="s">
        <v>22</v>
      </c>
      <c r="AI30" s="582" t="s">
        <v>1640</v>
      </c>
      <c r="AJ30" s="593"/>
      <c r="AK30" s="594">
        <v>0.21</v>
      </c>
      <c r="AL30" s="594">
        <v>0.08</v>
      </c>
      <c r="AM30" s="594">
        <v>0.01</v>
      </c>
      <c r="AN30" s="594">
        <v>0.01</v>
      </c>
      <c r="AO30" s="594">
        <v>0.01</v>
      </c>
      <c r="AP30" s="594">
        <v>0.01</v>
      </c>
      <c r="AQ30" s="590"/>
      <c r="AR30" s="594">
        <v>0.7</v>
      </c>
      <c r="AS30" s="594">
        <v>0.3</v>
      </c>
      <c r="AT30" s="594"/>
      <c r="AV30" s="872"/>
    </row>
    <row r="31" spans="1:48" ht="12.75" x14ac:dyDescent="0.2">
      <c r="A31" s="475" t="s">
        <v>1545</v>
      </c>
      <c r="B31" s="475" t="s">
        <v>467</v>
      </c>
      <c r="C31" s="474" t="s">
        <v>22</v>
      </c>
      <c r="D31" s="473" t="s">
        <v>1105</v>
      </c>
      <c r="E31" s="569" t="s">
        <v>1544</v>
      </c>
      <c r="F31" s="322">
        <v>6.4699999999999926</v>
      </c>
      <c r="G31" s="463">
        <v>5.9500000000000064</v>
      </c>
      <c r="H31" s="323">
        <v>9.3099999999999756</v>
      </c>
      <c r="I31" s="322">
        <v>1.0500000000000003</v>
      </c>
      <c r="J31" s="463">
        <v>0.56000000000000061</v>
      </c>
      <c r="K31" s="323">
        <v>0.61000000000000132</v>
      </c>
      <c r="L31" s="322">
        <v>0.19000000000000017</v>
      </c>
      <c r="M31" s="463">
        <v>0.27000000000000007</v>
      </c>
      <c r="N31" s="323">
        <v>0.53000000000000136</v>
      </c>
      <c r="O31" s="324">
        <v>0.01</v>
      </c>
      <c r="P31" s="462">
        <v>9.9999999999999985E-3</v>
      </c>
      <c r="Q31" s="325">
        <v>0.01</v>
      </c>
      <c r="R31" s="324">
        <v>2.0000000000000022E-3</v>
      </c>
      <c r="S31" s="462">
        <v>2E-3</v>
      </c>
      <c r="T31" s="325">
        <v>2E-3</v>
      </c>
      <c r="U31" s="324">
        <v>2.0000000000000022E-3</v>
      </c>
      <c r="V31" s="462">
        <v>2E-3</v>
      </c>
      <c r="W31" s="325">
        <v>2E-3</v>
      </c>
      <c r="X31" s="324">
        <v>2.0000000000000022E-3</v>
      </c>
      <c r="Y31" s="462">
        <v>2E-3</v>
      </c>
      <c r="Z31" s="325">
        <v>2E-3</v>
      </c>
      <c r="AA31" s="554">
        <v>99.57200000000006</v>
      </c>
      <c r="AB31" s="555">
        <v>94.462000000000131</v>
      </c>
      <c r="AC31" s="570">
        <v>143.73700000000002</v>
      </c>
      <c r="AF31" s="541" t="s">
        <v>1528</v>
      </c>
      <c r="AG31" s="582" t="s">
        <v>1526</v>
      </c>
      <c r="AH31" s="582" t="s">
        <v>22</v>
      </c>
      <c r="AI31" s="582" t="s">
        <v>1640</v>
      </c>
      <c r="AJ31" s="593"/>
      <c r="AK31" s="594"/>
      <c r="AL31" s="594">
        <v>0.47</v>
      </c>
      <c r="AM31" s="594">
        <v>0.08</v>
      </c>
      <c r="AN31" s="594">
        <v>0.06</v>
      </c>
      <c r="AO31" s="594">
        <v>0.05</v>
      </c>
      <c r="AP31" s="594">
        <v>0.05</v>
      </c>
      <c r="AQ31" s="590"/>
      <c r="AR31" s="594">
        <v>0.7</v>
      </c>
      <c r="AS31" s="594">
        <v>0.3</v>
      </c>
      <c r="AT31" s="594"/>
      <c r="AV31" s="872"/>
    </row>
    <row r="32" spans="1:48" ht="12.75" x14ac:dyDescent="0.2">
      <c r="A32" s="475" t="s">
        <v>1546</v>
      </c>
      <c r="B32" s="475" t="s">
        <v>467</v>
      </c>
      <c r="C32" s="474" t="s">
        <v>22</v>
      </c>
      <c r="D32" s="473" t="s">
        <v>1108</v>
      </c>
      <c r="E32" s="569" t="s">
        <v>1544</v>
      </c>
      <c r="F32" s="322">
        <v>6.4700000000000006</v>
      </c>
      <c r="G32" s="463">
        <v>5.9499999999999895</v>
      </c>
      <c r="H32" s="323">
        <v>9.3100000000000698</v>
      </c>
      <c r="I32" s="322">
        <v>1.0500000000000003</v>
      </c>
      <c r="J32" s="463">
        <v>0.55999999999999983</v>
      </c>
      <c r="K32" s="323">
        <v>0.61000000000000432</v>
      </c>
      <c r="L32" s="322">
        <v>0.19000000000000028</v>
      </c>
      <c r="M32" s="463">
        <v>0.26999999999999996</v>
      </c>
      <c r="N32" s="323">
        <v>0.53000000000000436</v>
      </c>
      <c r="O32" s="324">
        <v>0.01</v>
      </c>
      <c r="P32" s="462">
        <v>0.01</v>
      </c>
      <c r="Q32" s="325">
        <v>9.9999999999999985E-3</v>
      </c>
      <c r="R32" s="324">
        <v>2.0000000000000031E-3</v>
      </c>
      <c r="S32" s="462">
        <v>1.9999999999999957E-3</v>
      </c>
      <c r="T32" s="325">
        <v>2.0000000000000096E-3</v>
      </c>
      <c r="U32" s="324">
        <v>2.0000000000000031E-3</v>
      </c>
      <c r="V32" s="462">
        <v>1.9999999999999957E-3</v>
      </c>
      <c r="W32" s="325">
        <v>2.0000000000000096E-3</v>
      </c>
      <c r="X32" s="324">
        <v>2.0000000000000031E-3</v>
      </c>
      <c r="Y32" s="462">
        <v>1.9999999999999957E-3</v>
      </c>
      <c r="Z32" s="325">
        <v>2.0000000000000096E-3</v>
      </c>
      <c r="AA32" s="554">
        <v>159.43200000000019</v>
      </c>
      <c r="AB32" s="555">
        <v>116.4349999999999</v>
      </c>
      <c r="AC32" s="570">
        <v>137.3130000000003</v>
      </c>
      <c r="AF32" s="541" t="s">
        <v>1529</v>
      </c>
      <c r="AG32" s="582" t="s">
        <v>1526</v>
      </c>
      <c r="AH32" s="582" t="s">
        <v>22</v>
      </c>
      <c r="AI32" s="582" t="s">
        <v>1640</v>
      </c>
      <c r="AJ32" s="593"/>
      <c r="AK32" s="594"/>
      <c r="AL32" s="594">
        <v>0.32</v>
      </c>
      <c r="AM32" s="594">
        <v>0.68</v>
      </c>
      <c r="AN32" s="594">
        <v>0.56999999999999995</v>
      </c>
      <c r="AO32" s="594">
        <v>0.51</v>
      </c>
      <c r="AP32" s="594">
        <v>0.47</v>
      </c>
      <c r="AQ32" s="590"/>
      <c r="AR32" s="594">
        <v>0.7</v>
      </c>
      <c r="AS32" s="594">
        <v>0.3</v>
      </c>
      <c r="AT32" s="594"/>
      <c r="AV32" s="872"/>
    </row>
    <row r="33" spans="1:48" ht="12.75" x14ac:dyDescent="0.2">
      <c r="A33" s="475" t="s">
        <v>1547</v>
      </c>
      <c r="B33" s="475" t="s">
        <v>467</v>
      </c>
      <c r="C33" s="474" t="s">
        <v>22</v>
      </c>
      <c r="D33" s="473" t="s">
        <v>1110</v>
      </c>
      <c r="E33" s="569" t="s">
        <v>1548</v>
      </c>
      <c r="F33" s="322">
        <v>1.1703330000000005</v>
      </c>
      <c r="G33" s="463">
        <v>0.6002609999999976</v>
      </c>
      <c r="H33" s="323">
        <v>0.93218697200000245</v>
      </c>
      <c r="I33" s="322">
        <v>0.24802499999999972</v>
      </c>
      <c r="J33" s="463">
        <v>7.3231999999999783E-2</v>
      </c>
      <c r="K33" s="323">
        <v>0.21000000000000019</v>
      </c>
      <c r="L33" s="322">
        <v>8.5265999999999967E-2</v>
      </c>
      <c r="M33" s="463">
        <v>0.14838799999999963</v>
      </c>
      <c r="N33" s="323">
        <v>0.47000000000000214</v>
      </c>
      <c r="O33" s="324">
        <v>9.9999999999999985E-3</v>
      </c>
      <c r="P33" s="462">
        <v>0.01</v>
      </c>
      <c r="Q33" s="325">
        <v>0.01</v>
      </c>
      <c r="R33" s="324">
        <v>1.999999999999997E-3</v>
      </c>
      <c r="S33" s="462">
        <v>1.9999999999999996E-3</v>
      </c>
      <c r="T33" s="325">
        <v>2.0000000000000091E-3</v>
      </c>
      <c r="U33" s="324">
        <v>1.999999999999997E-3</v>
      </c>
      <c r="V33" s="462">
        <v>1.9999999999999996E-3</v>
      </c>
      <c r="W33" s="325">
        <v>2.0000000000000091E-3</v>
      </c>
      <c r="X33" s="324">
        <v>1.999999999999997E-3</v>
      </c>
      <c r="Y33" s="462">
        <v>1.9999999999999996E-3</v>
      </c>
      <c r="Z33" s="325">
        <v>2.0000000000000091E-3</v>
      </c>
      <c r="AA33" s="554">
        <v>66.216768340000044</v>
      </c>
      <c r="AB33" s="555">
        <v>58.111743919999938</v>
      </c>
      <c r="AC33" s="570">
        <v>127.67700000000012</v>
      </c>
      <c r="AF33" s="541" t="s">
        <v>1530</v>
      </c>
      <c r="AG33" s="582" t="s">
        <v>1526</v>
      </c>
      <c r="AH33" s="582" t="s">
        <v>22</v>
      </c>
      <c r="AI33" s="582" t="s">
        <v>1640</v>
      </c>
      <c r="AJ33" s="593"/>
      <c r="AK33" s="594"/>
      <c r="AL33" s="594"/>
      <c r="AM33" s="594">
        <v>0.15</v>
      </c>
      <c r="AN33" s="594">
        <v>0.2</v>
      </c>
      <c r="AO33" s="594">
        <v>0.18</v>
      </c>
      <c r="AP33" s="594">
        <v>0.16</v>
      </c>
      <c r="AQ33" s="590"/>
      <c r="AR33" s="594">
        <v>0.7</v>
      </c>
      <c r="AS33" s="594">
        <v>0.3</v>
      </c>
      <c r="AT33" s="594"/>
      <c r="AV33" s="872"/>
    </row>
    <row r="34" spans="1:48" ht="12.75" x14ac:dyDescent="0.2">
      <c r="A34" s="475" t="s">
        <v>1549</v>
      </c>
      <c r="B34" s="475" t="s">
        <v>467</v>
      </c>
      <c r="C34" s="474" t="s">
        <v>22</v>
      </c>
      <c r="D34" s="473" t="s">
        <v>1114</v>
      </c>
      <c r="E34" s="569" t="s">
        <v>1548</v>
      </c>
      <c r="F34" s="322">
        <v>2.2341740000000008</v>
      </c>
      <c r="G34" s="463">
        <v>1.9453679999999911</v>
      </c>
      <c r="H34" s="323">
        <v>3.0210970000000028</v>
      </c>
      <c r="I34" s="322">
        <v>0.4086990000000002</v>
      </c>
      <c r="J34" s="463">
        <v>7.1297000000000055E-2</v>
      </c>
      <c r="K34" s="323">
        <v>7.6381999999999894E-2</v>
      </c>
      <c r="L34" s="322">
        <v>0.11581599999999964</v>
      </c>
      <c r="M34" s="463">
        <v>0.13992800000000008</v>
      </c>
      <c r="N34" s="323">
        <v>0.24193899999999943</v>
      </c>
      <c r="O34" s="324">
        <v>0.01</v>
      </c>
      <c r="P34" s="462">
        <v>0.01</v>
      </c>
      <c r="Q34" s="325">
        <v>0.01</v>
      </c>
      <c r="R34" s="324">
        <v>2E-3</v>
      </c>
      <c r="S34" s="462">
        <v>1.9999999999999966E-3</v>
      </c>
      <c r="T34" s="325">
        <v>1.9999999999999922E-3</v>
      </c>
      <c r="U34" s="324">
        <v>2E-3</v>
      </c>
      <c r="V34" s="462">
        <v>1.9999999999999966E-3</v>
      </c>
      <c r="W34" s="325">
        <v>1.9999999999999922E-3</v>
      </c>
      <c r="X34" s="324">
        <v>2E-3</v>
      </c>
      <c r="Y34" s="462">
        <v>1.9999999999999966E-3</v>
      </c>
      <c r="Z34" s="325">
        <v>1.9999999999999922E-3</v>
      </c>
      <c r="AA34" s="554">
        <v>88.809519609999683</v>
      </c>
      <c r="AB34" s="555">
        <v>76.43408665999992</v>
      </c>
      <c r="AC34" s="570">
        <v>66.839757489999897</v>
      </c>
      <c r="AF34" s="541" t="s">
        <v>1531</v>
      </c>
      <c r="AG34" s="582" t="s">
        <v>1526</v>
      </c>
      <c r="AH34" s="582" t="s">
        <v>22</v>
      </c>
      <c r="AI34" s="582" t="s">
        <v>1640</v>
      </c>
      <c r="AJ34" s="593"/>
      <c r="AK34" s="594"/>
      <c r="AL34" s="594"/>
      <c r="AM34" s="594"/>
      <c r="AN34" s="594">
        <v>0.04</v>
      </c>
      <c r="AO34" s="594">
        <v>0.1</v>
      </c>
      <c r="AP34" s="594">
        <v>0.12</v>
      </c>
      <c r="AQ34" s="5"/>
      <c r="AR34" s="594">
        <v>0.7</v>
      </c>
      <c r="AS34" s="594">
        <v>0.3</v>
      </c>
      <c r="AT34" s="594"/>
      <c r="AV34" s="872"/>
    </row>
    <row r="35" spans="1:48" ht="12.75" x14ac:dyDescent="0.2">
      <c r="A35" s="475" t="s">
        <v>1550</v>
      </c>
      <c r="B35" s="475" t="s">
        <v>467</v>
      </c>
      <c r="C35" s="474" t="s">
        <v>22</v>
      </c>
      <c r="D35" s="473" t="s">
        <v>1119</v>
      </c>
      <c r="E35" s="569" t="s">
        <v>1548</v>
      </c>
      <c r="F35" s="322">
        <v>1.8744409999999947</v>
      </c>
      <c r="G35" s="463">
        <v>0.86918199999999879</v>
      </c>
      <c r="H35" s="323">
        <v>0.51856200000000108</v>
      </c>
      <c r="I35" s="322">
        <v>0.29286799999999991</v>
      </c>
      <c r="J35" s="463">
        <v>0.15939100000000012</v>
      </c>
      <c r="K35" s="323">
        <v>8.5263000000000061E-2</v>
      </c>
      <c r="L35" s="322">
        <v>5.7331999999999959E-2</v>
      </c>
      <c r="M35" s="463">
        <v>1.2679000000000034E-2</v>
      </c>
      <c r="N35" s="323">
        <v>8.9143000000000042E-2</v>
      </c>
      <c r="O35" s="324">
        <v>0.01</v>
      </c>
      <c r="P35" s="462">
        <v>0.01</v>
      </c>
      <c r="Q35" s="325">
        <v>9.9999999999999985E-3</v>
      </c>
      <c r="R35" s="324">
        <v>1.999999999999994E-3</v>
      </c>
      <c r="S35" s="462">
        <v>2.0000000000000039E-3</v>
      </c>
      <c r="T35" s="325">
        <v>2.0000000000000035E-3</v>
      </c>
      <c r="U35" s="324">
        <v>1.999999999999994E-3</v>
      </c>
      <c r="V35" s="462">
        <v>2.0000000000000039E-3</v>
      </c>
      <c r="W35" s="325">
        <v>2.0000000000000035E-3</v>
      </c>
      <c r="X35" s="324">
        <v>1.999999999999994E-3</v>
      </c>
      <c r="Y35" s="462">
        <v>2.0000000000000039E-3</v>
      </c>
      <c r="Z35" s="325">
        <v>2.0000000000000035E-3</v>
      </c>
      <c r="AA35" s="554">
        <v>111.38357509999908</v>
      </c>
      <c r="AB35" s="555">
        <v>74.907290379999992</v>
      </c>
      <c r="AC35" s="570">
        <v>62.783239649999814</v>
      </c>
      <c r="AF35" s="541" t="s">
        <v>1532</v>
      </c>
      <c r="AG35" s="582" t="s">
        <v>1526</v>
      </c>
      <c r="AH35" s="582" t="s">
        <v>1004</v>
      </c>
      <c r="AI35" s="582" t="s">
        <v>1641</v>
      </c>
      <c r="AJ35" s="593"/>
      <c r="AK35" s="594"/>
      <c r="AL35" s="594">
        <v>0.02</v>
      </c>
      <c r="AM35" s="594">
        <v>7.0000000000000007E-2</v>
      </c>
      <c r="AN35" s="594">
        <v>0.1</v>
      </c>
      <c r="AO35" s="594">
        <v>0.14000000000000001</v>
      </c>
      <c r="AP35" s="594">
        <v>0.17</v>
      </c>
      <c r="AQ35" s="5"/>
      <c r="AR35" s="594">
        <v>0.7</v>
      </c>
      <c r="AS35" s="594">
        <v>0.3</v>
      </c>
      <c r="AT35" s="594"/>
      <c r="AV35" s="872"/>
    </row>
    <row r="36" spans="1:48" ht="12.75" x14ac:dyDescent="0.2">
      <c r="A36" s="475" t="s">
        <v>1551</v>
      </c>
      <c r="B36" s="475" t="s">
        <v>467</v>
      </c>
      <c r="C36" s="474" t="s">
        <v>22</v>
      </c>
      <c r="D36" s="473" t="s">
        <v>1123</v>
      </c>
      <c r="E36" s="569" t="s">
        <v>1552</v>
      </c>
      <c r="F36" s="322">
        <v>0.84357499999999885</v>
      </c>
      <c r="G36" s="463">
        <v>0.5238700000000005</v>
      </c>
      <c r="H36" s="323">
        <v>1.1389113610000008</v>
      </c>
      <c r="I36" s="322">
        <v>0.28512299999999913</v>
      </c>
      <c r="J36" s="463">
        <v>7.8889000000000112E-2</v>
      </c>
      <c r="K36" s="323">
        <v>0.10499999999999997</v>
      </c>
      <c r="L36" s="322">
        <v>3.7791999999999916E-2</v>
      </c>
      <c r="M36" s="463">
        <v>6.5446000000000143E-2</v>
      </c>
      <c r="N36" s="323">
        <v>0.15666700000000008</v>
      </c>
      <c r="O36" s="324">
        <v>4.9999999999999871E-3</v>
      </c>
      <c r="P36" s="462">
        <v>5.0000000000000096E-3</v>
      </c>
      <c r="Q36" s="325">
        <v>4.9999999999999914E-3</v>
      </c>
      <c r="R36" s="324">
        <v>2E-3</v>
      </c>
      <c r="S36" s="462">
        <v>1.9999999999999996E-3</v>
      </c>
      <c r="T36" s="325">
        <v>1.9999999999999901E-3</v>
      </c>
      <c r="U36" s="324">
        <v>2E-3</v>
      </c>
      <c r="V36" s="462">
        <v>1.9999999999999996E-3</v>
      </c>
      <c r="W36" s="325">
        <v>1.9999999999999901E-3</v>
      </c>
      <c r="X36" s="324">
        <v>1E-3</v>
      </c>
      <c r="Y36" s="462">
        <v>9.999999999999998E-4</v>
      </c>
      <c r="Z36" s="325">
        <v>1E-3</v>
      </c>
      <c r="AA36" s="554">
        <v>61.016301569999776</v>
      </c>
      <c r="AB36" s="555">
        <v>47.368049990000088</v>
      </c>
      <c r="AC36" s="570">
        <v>127.67700000000002</v>
      </c>
      <c r="AF36" s="475" t="s">
        <v>1533</v>
      </c>
      <c r="AG36" s="583" t="s">
        <v>467</v>
      </c>
      <c r="AH36" s="583" t="s">
        <v>22</v>
      </c>
      <c r="AI36" s="583" t="s">
        <v>1642</v>
      </c>
      <c r="AJ36" s="595">
        <v>0.04</v>
      </c>
      <c r="AK36" s="596">
        <v>0.02</v>
      </c>
      <c r="AL36" s="596">
        <v>0.01</v>
      </c>
      <c r="AM36" s="596"/>
      <c r="AN36" s="596"/>
      <c r="AO36" s="596"/>
      <c r="AP36" s="596"/>
      <c r="AQ36" s="5"/>
      <c r="AR36" s="596"/>
      <c r="AS36" s="596"/>
      <c r="AT36" s="596"/>
      <c r="AV36" s="872"/>
    </row>
    <row r="37" spans="1:48" ht="12.75" x14ac:dyDescent="0.2">
      <c r="A37" s="475" t="s">
        <v>1553</v>
      </c>
      <c r="B37" s="475" t="s">
        <v>467</v>
      </c>
      <c r="C37" s="474" t="s">
        <v>22</v>
      </c>
      <c r="D37" s="473" t="s">
        <v>1129</v>
      </c>
      <c r="E37" s="569" t="s">
        <v>1552</v>
      </c>
      <c r="F37" s="322">
        <v>1.3413540000000057</v>
      </c>
      <c r="G37" s="463">
        <v>0.58829199999999859</v>
      </c>
      <c r="H37" s="323">
        <v>1.2789670000000024</v>
      </c>
      <c r="I37" s="322">
        <v>0.18682000000000082</v>
      </c>
      <c r="J37" s="463">
        <v>4.0467999999999851E-2</v>
      </c>
      <c r="K37" s="323">
        <v>0.10256400000000018</v>
      </c>
      <c r="L37" s="322">
        <v>5.5335000000000259E-2</v>
      </c>
      <c r="M37" s="463">
        <v>3.5305999999999879E-2</v>
      </c>
      <c r="N37" s="323">
        <v>8.6209000000000133E-2</v>
      </c>
      <c r="O37" s="324">
        <v>1.6520000000000055E-3</v>
      </c>
      <c r="P37" s="462">
        <v>6.599999999999988E-4</v>
      </c>
      <c r="Q37" s="325">
        <v>1.3710000000000018E-3</v>
      </c>
      <c r="R37" s="324">
        <v>2.000000000000007E-3</v>
      </c>
      <c r="S37" s="462">
        <v>2E-3</v>
      </c>
      <c r="T37" s="325">
        <v>2.0000000000000026E-3</v>
      </c>
      <c r="U37" s="324">
        <v>2.000000000000007E-3</v>
      </c>
      <c r="V37" s="462">
        <v>2E-3</v>
      </c>
      <c r="W37" s="325">
        <v>2.0000000000000026E-3</v>
      </c>
      <c r="X37" s="324">
        <v>3.3040000000000109E-4</v>
      </c>
      <c r="Y37" s="462">
        <v>1.3199999999999998E-4</v>
      </c>
      <c r="Z37" s="325">
        <v>2.7419999999999924E-4</v>
      </c>
      <c r="AA37" s="554">
        <v>85.9246200500003</v>
      </c>
      <c r="AB37" s="555">
        <v>64.85386290999989</v>
      </c>
      <c r="AC37" s="570">
        <v>82.599297320000119</v>
      </c>
      <c r="AF37" s="475" t="s">
        <v>1536</v>
      </c>
      <c r="AG37" s="583" t="s">
        <v>467</v>
      </c>
      <c r="AH37" s="583" t="s">
        <v>22</v>
      </c>
      <c r="AI37" s="583" t="s">
        <v>1642</v>
      </c>
      <c r="AJ37" s="595">
        <v>0.15</v>
      </c>
      <c r="AK37" s="596">
        <v>0.11</v>
      </c>
      <c r="AL37" s="596">
        <v>0.05</v>
      </c>
      <c r="AM37" s="596">
        <v>0.03</v>
      </c>
      <c r="AN37" s="596">
        <v>0.02</v>
      </c>
      <c r="AO37" s="596">
        <v>0.02</v>
      </c>
      <c r="AP37" s="596">
        <v>0.02</v>
      </c>
      <c r="AQ37" s="5"/>
      <c r="AR37" s="596">
        <v>0.15</v>
      </c>
      <c r="AS37" s="596">
        <v>0.45</v>
      </c>
      <c r="AT37" s="596">
        <v>0.4</v>
      </c>
      <c r="AV37" s="872"/>
    </row>
    <row r="38" spans="1:48" ht="12.75" x14ac:dyDescent="0.2">
      <c r="A38" s="475" t="s">
        <v>1554</v>
      </c>
      <c r="B38" s="475" t="s">
        <v>467</v>
      </c>
      <c r="C38" s="474" t="s">
        <v>22</v>
      </c>
      <c r="D38" s="473" t="s">
        <v>1136</v>
      </c>
      <c r="E38" s="569" t="s">
        <v>1552</v>
      </c>
      <c r="F38" s="322">
        <v>1.6271680000000002</v>
      </c>
      <c r="G38" s="463">
        <v>0.77790699999999979</v>
      </c>
      <c r="H38" s="323">
        <v>0.88813399999999543</v>
      </c>
      <c r="I38" s="322">
        <v>0.21684699999999998</v>
      </c>
      <c r="J38" s="463">
        <v>4.9205000000000235E-2</v>
      </c>
      <c r="K38" s="323">
        <v>7.9385999999999818E-2</v>
      </c>
      <c r="L38" s="322">
        <v>3.2748999999999917E-2</v>
      </c>
      <c r="M38" s="463">
        <v>1.2282000000000032E-2</v>
      </c>
      <c r="N38" s="323">
        <v>4.1782000000000062E-2</v>
      </c>
      <c r="O38" s="324">
        <v>9.1599999999999906E-4</v>
      </c>
      <c r="P38" s="462">
        <v>6.1300000000000362E-4</v>
      </c>
      <c r="Q38" s="325">
        <v>4.720000000000009E-4</v>
      </c>
      <c r="R38" s="324">
        <v>1.999999999999984E-3</v>
      </c>
      <c r="S38" s="462">
        <v>2.0000000000000074E-3</v>
      </c>
      <c r="T38" s="325">
        <v>1.9999999999999996E-3</v>
      </c>
      <c r="U38" s="324">
        <v>1.999999999999984E-3</v>
      </c>
      <c r="V38" s="462">
        <v>2.0000000000000074E-3</v>
      </c>
      <c r="W38" s="325">
        <v>1.9999999999999996E-3</v>
      </c>
      <c r="X38" s="324">
        <v>1.8320000000000001E-4</v>
      </c>
      <c r="Y38" s="462">
        <v>1.2260000000000076E-4</v>
      </c>
      <c r="Z38" s="325">
        <v>9.4399999999999665E-5</v>
      </c>
      <c r="AA38" s="554">
        <v>136.01644170000003</v>
      </c>
      <c r="AB38" s="555">
        <v>89.83267673999984</v>
      </c>
      <c r="AC38" s="570">
        <v>103.51110320000009</v>
      </c>
      <c r="AF38" s="475" t="s">
        <v>1537</v>
      </c>
      <c r="AG38" s="583" t="s">
        <v>467</v>
      </c>
      <c r="AH38" s="583" t="s">
        <v>22</v>
      </c>
      <c r="AI38" s="583" t="s">
        <v>1642</v>
      </c>
      <c r="AJ38" s="595">
        <v>0.81</v>
      </c>
      <c r="AK38" s="596">
        <v>0.64</v>
      </c>
      <c r="AL38" s="596">
        <v>0.28999999999999998</v>
      </c>
      <c r="AM38" s="596">
        <v>0.12</v>
      </c>
      <c r="AN38" s="596">
        <v>0.11</v>
      </c>
      <c r="AO38" s="596">
        <v>0.09</v>
      </c>
      <c r="AP38" s="596">
        <v>0.08</v>
      </c>
      <c r="AQ38" s="5"/>
      <c r="AR38" s="596">
        <v>0.15</v>
      </c>
      <c r="AS38" s="596">
        <v>0.4</v>
      </c>
      <c r="AT38" s="596">
        <v>0.45</v>
      </c>
      <c r="AV38" s="872"/>
    </row>
    <row r="39" spans="1:48" ht="12.75" x14ac:dyDescent="0.2">
      <c r="A39" s="475" t="s">
        <v>1555</v>
      </c>
      <c r="B39" s="475" t="s">
        <v>467</v>
      </c>
      <c r="C39" s="474" t="s">
        <v>22</v>
      </c>
      <c r="D39" s="473" t="s">
        <v>1142</v>
      </c>
      <c r="E39" s="473" t="s">
        <v>1090</v>
      </c>
      <c r="F39" s="322">
        <v>0.74433099999999874</v>
      </c>
      <c r="G39" s="463">
        <v>0.46223799999999948</v>
      </c>
      <c r="H39" s="323">
        <v>1.9411759999999998</v>
      </c>
      <c r="I39" s="322">
        <v>8.9609999999999995E-2</v>
      </c>
      <c r="J39" s="463">
        <v>2.4793999999999934E-2</v>
      </c>
      <c r="K39" s="323">
        <v>3.299999999999996E-2</v>
      </c>
      <c r="L39" s="322">
        <v>2.0245999999999983E-2</v>
      </c>
      <c r="M39" s="463">
        <v>3.5061000000000009E-2</v>
      </c>
      <c r="N39" s="323">
        <v>8.3929000000000031E-2</v>
      </c>
      <c r="O39" s="324">
        <v>1.2499999999999983E-3</v>
      </c>
      <c r="P39" s="462">
        <v>1.2499999999999996E-3</v>
      </c>
      <c r="Q39" s="325">
        <v>1.2499999999999983E-3</v>
      </c>
      <c r="R39" s="324">
        <v>2E-3</v>
      </c>
      <c r="S39" s="462">
        <v>2E-3</v>
      </c>
      <c r="T39" s="325">
        <v>2E-3</v>
      </c>
      <c r="U39" s="324">
        <v>2E-3</v>
      </c>
      <c r="V39" s="462">
        <v>2E-3</v>
      </c>
      <c r="W39" s="325">
        <v>2E-3</v>
      </c>
      <c r="X39" s="324">
        <v>2.5000000000000001E-4</v>
      </c>
      <c r="Y39" s="462">
        <v>2.4999999999999968E-4</v>
      </c>
      <c r="Z39" s="325">
        <v>2.4999999999999838E-4</v>
      </c>
      <c r="AA39" s="554">
        <v>61.016301569999868</v>
      </c>
      <c r="AB39" s="555">
        <v>47.368049989999953</v>
      </c>
      <c r="AC39" s="570">
        <v>127.67699999999985</v>
      </c>
      <c r="AF39" s="475" t="s">
        <v>1539</v>
      </c>
      <c r="AG39" s="583" t="s">
        <v>467</v>
      </c>
      <c r="AH39" s="583" t="s">
        <v>22</v>
      </c>
      <c r="AI39" s="583" t="s">
        <v>1642</v>
      </c>
      <c r="AJ39" s="595"/>
      <c r="AK39" s="596"/>
      <c r="AL39" s="596">
        <v>0.01</v>
      </c>
      <c r="AM39" s="596"/>
      <c r="AN39" s="596"/>
      <c r="AO39" s="596"/>
      <c r="AP39" s="596"/>
      <c r="AQ39" s="5"/>
      <c r="AR39" s="596"/>
      <c r="AS39" s="596"/>
      <c r="AT39" s="596"/>
      <c r="AV39" s="872"/>
    </row>
    <row r="40" spans="1:48" ht="12.75" x14ac:dyDescent="0.2">
      <c r="A40" s="475" t="s">
        <v>1556</v>
      </c>
      <c r="B40" s="475" t="s">
        <v>467</v>
      </c>
      <c r="C40" s="474" t="s">
        <v>22</v>
      </c>
      <c r="D40" s="473" t="s">
        <v>1144</v>
      </c>
      <c r="E40" s="473" t="s">
        <v>324</v>
      </c>
      <c r="F40" s="322">
        <v>1.1774110000000007</v>
      </c>
      <c r="G40" s="463">
        <v>0.51638999999999846</v>
      </c>
      <c r="H40" s="323">
        <v>1.1226490000000022</v>
      </c>
      <c r="I40" s="322">
        <v>7.6466000000000076E-2</v>
      </c>
      <c r="J40" s="463">
        <v>1.6563999999999999E-2</v>
      </c>
      <c r="K40" s="323">
        <v>4.1979999999999941E-2</v>
      </c>
      <c r="L40" s="322">
        <v>4.1501000000000204E-2</v>
      </c>
      <c r="M40" s="463">
        <v>2.6478999999999968E-2</v>
      </c>
      <c r="N40" s="323">
        <v>6.4657000000000062E-2</v>
      </c>
      <c r="O40" s="324">
        <v>8.2600000000000067E-4</v>
      </c>
      <c r="P40" s="462">
        <v>3.3E-4</v>
      </c>
      <c r="Q40" s="325">
        <v>6.8600000000000085E-4</v>
      </c>
      <c r="R40" s="324">
        <v>2.000000000000007E-3</v>
      </c>
      <c r="S40" s="462">
        <v>2.0000000000000005E-3</v>
      </c>
      <c r="T40" s="325">
        <v>2.0000000000000026E-3</v>
      </c>
      <c r="U40" s="324">
        <v>2.000000000000007E-3</v>
      </c>
      <c r="V40" s="462">
        <v>2.0000000000000005E-3</v>
      </c>
      <c r="W40" s="325">
        <v>2.0000000000000026E-3</v>
      </c>
      <c r="X40" s="324">
        <v>1.6520000000000084E-4</v>
      </c>
      <c r="Y40" s="462">
        <v>6.6000000000000005E-5</v>
      </c>
      <c r="Z40" s="325">
        <v>1.3720000000000016E-4</v>
      </c>
      <c r="AA40" s="554">
        <v>85.924620049999859</v>
      </c>
      <c r="AB40" s="555">
        <v>64.853862910000032</v>
      </c>
      <c r="AC40" s="570">
        <v>82.599297320000176</v>
      </c>
      <c r="AF40" s="475" t="s">
        <v>1541</v>
      </c>
      <c r="AG40" s="583" t="s">
        <v>467</v>
      </c>
      <c r="AH40" s="583" t="s">
        <v>22</v>
      </c>
      <c r="AI40" s="583" t="s">
        <v>1642</v>
      </c>
      <c r="AJ40" s="595"/>
      <c r="AK40" s="596">
        <v>0.03</v>
      </c>
      <c r="AL40" s="596">
        <v>0.04</v>
      </c>
      <c r="AM40" s="596">
        <v>0.03</v>
      </c>
      <c r="AN40" s="596">
        <v>0.02</v>
      </c>
      <c r="AO40" s="596">
        <v>0.02</v>
      </c>
      <c r="AP40" s="596">
        <v>0.02</v>
      </c>
      <c r="AQ40" s="5"/>
      <c r="AR40" s="596">
        <v>0.15</v>
      </c>
      <c r="AS40" s="596">
        <v>0.45</v>
      </c>
      <c r="AT40" s="596">
        <v>0.4</v>
      </c>
      <c r="AV40" s="872"/>
    </row>
    <row r="41" spans="1:48" ht="12.75" x14ac:dyDescent="0.2">
      <c r="A41" s="475" t="s">
        <v>1557</v>
      </c>
      <c r="B41" s="475" t="s">
        <v>467</v>
      </c>
      <c r="C41" s="474" t="s">
        <v>22</v>
      </c>
      <c r="D41" s="473" t="s">
        <v>1147</v>
      </c>
      <c r="E41" s="473" t="s">
        <v>324</v>
      </c>
      <c r="F41" s="322">
        <v>1.4237720000000016</v>
      </c>
      <c r="G41" s="463">
        <v>0.68066900000000086</v>
      </c>
      <c r="H41" s="323">
        <v>0.7771170000000025</v>
      </c>
      <c r="I41" s="322">
        <v>0.12807100000000007</v>
      </c>
      <c r="J41" s="463">
        <v>2.9061000000000052E-2</v>
      </c>
      <c r="K41" s="323">
        <v>4.6885999999999949E-2</v>
      </c>
      <c r="L41" s="322">
        <v>2.1832999999999957E-2</v>
      </c>
      <c r="M41" s="463">
        <v>8.1880000000000147E-3</v>
      </c>
      <c r="N41" s="323">
        <v>2.7855000000000064E-2</v>
      </c>
      <c r="O41" s="324">
        <v>4.5799999999999986E-4</v>
      </c>
      <c r="P41" s="462">
        <v>3.0700000000000096E-4</v>
      </c>
      <c r="Q41" s="325">
        <v>2.3600000000000061E-4</v>
      </c>
      <c r="R41" s="324">
        <v>2E-3</v>
      </c>
      <c r="S41" s="462">
        <v>2.0000000000000052E-3</v>
      </c>
      <c r="T41" s="325">
        <v>2.0000000000000048E-3</v>
      </c>
      <c r="U41" s="324">
        <v>2E-3</v>
      </c>
      <c r="V41" s="462">
        <v>2.0000000000000052E-3</v>
      </c>
      <c r="W41" s="325">
        <v>2.0000000000000048E-3</v>
      </c>
      <c r="X41" s="324">
        <v>9.1600000000000099E-5</v>
      </c>
      <c r="Y41" s="462">
        <v>6.1400000000000083E-5</v>
      </c>
      <c r="Z41" s="325">
        <v>4.7199999999999941E-5</v>
      </c>
      <c r="AA41" s="554">
        <v>136.01644170000009</v>
      </c>
      <c r="AB41" s="555">
        <v>89.832676740000224</v>
      </c>
      <c r="AC41" s="570">
        <v>103.51110320000009</v>
      </c>
      <c r="AF41" s="475" t="s">
        <v>1542</v>
      </c>
      <c r="AG41" s="583" t="s">
        <v>467</v>
      </c>
      <c r="AH41" s="583" t="s">
        <v>22</v>
      </c>
      <c r="AI41" s="583" t="s">
        <v>1642</v>
      </c>
      <c r="AJ41" s="595"/>
      <c r="AK41" s="596">
        <v>0.19</v>
      </c>
      <c r="AL41" s="596">
        <v>0.34</v>
      </c>
      <c r="AM41" s="596">
        <v>0.2</v>
      </c>
      <c r="AN41" s="596">
        <v>0.18</v>
      </c>
      <c r="AO41" s="596">
        <v>0.16</v>
      </c>
      <c r="AP41" s="596">
        <v>0.15</v>
      </c>
      <c r="AQ41" s="5"/>
      <c r="AR41" s="596">
        <v>0.15</v>
      </c>
      <c r="AS41" s="596">
        <v>0.4</v>
      </c>
      <c r="AT41" s="596">
        <v>0.45</v>
      </c>
      <c r="AV41" s="872"/>
    </row>
    <row r="42" spans="1:48" ht="12.75" x14ac:dyDescent="0.2">
      <c r="A42" s="475" t="s">
        <v>1558</v>
      </c>
      <c r="B42" s="475" t="s">
        <v>467</v>
      </c>
      <c r="C42" s="474" t="s">
        <v>1004</v>
      </c>
      <c r="D42" s="473" t="s">
        <v>420</v>
      </c>
      <c r="E42" s="473" t="s">
        <v>324</v>
      </c>
      <c r="F42" s="322">
        <v>0</v>
      </c>
      <c r="G42" s="463">
        <v>0</v>
      </c>
      <c r="H42" s="323">
        <v>0</v>
      </c>
      <c r="I42" s="322">
        <v>0</v>
      </c>
      <c r="J42" s="463">
        <v>0</v>
      </c>
      <c r="K42" s="323">
        <v>0</v>
      </c>
      <c r="L42" s="322">
        <v>0</v>
      </c>
      <c r="M42" s="463">
        <v>0</v>
      </c>
      <c r="N42" s="323">
        <v>0</v>
      </c>
      <c r="O42" s="324">
        <v>0</v>
      </c>
      <c r="P42" s="462">
        <v>0</v>
      </c>
      <c r="Q42" s="325">
        <v>0</v>
      </c>
      <c r="R42" s="324">
        <v>0</v>
      </c>
      <c r="S42" s="462">
        <v>0</v>
      </c>
      <c r="T42" s="325">
        <v>0</v>
      </c>
      <c r="U42" s="324">
        <v>0</v>
      </c>
      <c r="V42" s="462">
        <v>0</v>
      </c>
      <c r="W42" s="325">
        <v>0</v>
      </c>
      <c r="X42" s="324">
        <v>0</v>
      </c>
      <c r="Y42" s="462">
        <v>0</v>
      </c>
      <c r="Z42" s="325">
        <v>0</v>
      </c>
      <c r="AA42" s="554">
        <v>0</v>
      </c>
      <c r="AB42" s="555">
        <v>0</v>
      </c>
      <c r="AC42" s="570">
        <v>0</v>
      </c>
      <c r="AF42" s="475" t="s">
        <v>1543</v>
      </c>
      <c r="AG42" s="583" t="s">
        <v>467</v>
      </c>
      <c r="AH42" s="583" t="s">
        <v>22</v>
      </c>
      <c r="AI42" s="583" t="s">
        <v>1642</v>
      </c>
      <c r="AJ42" s="595"/>
      <c r="AK42" s="596"/>
      <c r="AL42" s="596"/>
      <c r="AM42" s="596"/>
      <c r="AN42" s="596"/>
      <c r="AO42" s="596"/>
      <c r="AP42" s="596"/>
      <c r="AQ42" s="5"/>
      <c r="AR42" s="596"/>
      <c r="AS42" s="596"/>
      <c r="AT42" s="596"/>
      <c r="AV42" s="872"/>
    </row>
    <row r="43" spans="1:48" ht="12.75" x14ac:dyDescent="0.2">
      <c r="A43" s="472" t="s">
        <v>1559</v>
      </c>
      <c r="B43" s="472" t="s">
        <v>1560</v>
      </c>
      <c r="C43" s="471" t="s">
        <v>22</v>
      </c>
      <c r="D43" s="470" t="s">
        <v>1044</v>
      </c>
      <c r="E43" s="470" t="s">
        <v>1511</v>
      </c>
      <c r="F43" s="322">
        <v>0.92062900000000192</v>
      </c>
      <c r="G43" s="463">
        <v>0.71078900000000089</v>
      </c>
      <c r="H43" s="822" t="e">
        <v>#DIV/0!</v>
      </c>
      <c r="I43" s="322">
        <v>0.16111900000000018</v>
      </c>
      <c r="J43" s="463">
        <v>0.16152600000000042</v>
      </c>
      <c r="K43" s="822" t="e">
        <v>#DIV/0!</v>
      </c>
      <c r="L43" s="322">
        <v>0.50293799999999955</v>
      </c>
      <c r="M43" s="463">
        <v>0.49274600000000113</v>
      </c>
      <c r="N43" s="822" t="e">
        <v>#DIV/0!</v>
      </c>
      <c r="O43" s="324">
        <v>4.6318000000000137E-2</v>
      </c>
      <c r="P43" s="462">
        <v>3.7431000000000103E-2</v>
      </c>
      <c r="Q43" s="822" t="e">
        <v>#DIV/0!</v>
      </c>
      <c r="R43" s="324">
        <v>6.0000000000000071E-3</v>
      </c>
      <c r="S43" s="462">
        <v>2.0000000000000039E-3</v>
      </c>
      <c r="T43" s="822" t="e">
        <v>#DIV/0!</v>
      </c>
      <c r="U43" s="324">
        <v>2.0000000000000039E-3</v>
      </c>
      <c r="V43" s="462">
        <v>4.0000000000000122E-3</v>
      </c>
      <c r="W43" s="822" t="e">
        <v>#DIV/0!</v>
      </c>
      <c r="X43" s="324">
        <v>3.7054400000000112E-2</v>
      </c>
      <c r="Y43" s="462">
        <v>2.9944800000000084E-2</v>
      </c>
      <c r="Z43" s="822" t="e">
        <v>#DIV/0!</v>
      </c>
      <c r="AA43" s="554">
        <v>84.659659349999885</v>
      </c>
      <c r="AB43" s="555">
        <v>76.006094370000028</v>
      </c>
      <c r="AC43" s="822" t="e">
        <v>#DIV/0!</v>
      </c>
      <c r="AF43" s="475" t="s">
        <v>1545</v>
      </c>
      <c r="AG43" s="583" t="s">
        <v>467</v>
      </c>
      <c r="AH43" s="583" t="s">
        <v>22</v>
      </c>
      <c r="AI43" s="583" t="s">
        <v>1642</v>
      </c>
      <c r="AJ43" s="595"/>
      <c r="AK43" s="596"/>
      <c r="AL43" s="596">
        <v>0.02</v>
      </c>
      <c r="AM43" s="596">
        <v>0.01</v>
      </c>
      <c r="AN43" s="596">
        <v>0.01</v>
      </c>
      <c r="AO43" s="596">
        <v>0.01</v>
      </c>
      <c r="AP43" s="596">
        <v>0.01</v>
      </c>
      <c r="AQ43" s="5"/>
      <c r="AR43" s="596">
        <v>0.15</v>
      </c>
      <c r="AS43" s="596">
        <v>0.45</v>
      </c>
      <c r="AT43" s="596">
        <v>0.4</v>
      </c>
      <c r="AV43" s="872"/>
    </row>
    <row r="44" spans="1:48" ht="12.75" x14ac:dyDescent="0.2">
      <c r="A44" s="472" t="s">
        <v>1561</v>
      </c>
      <c r="B44" s="472" t="s">
        <v>1560</v>
      </c>
      <c r="C44" s="471" t="s">
        <v>22</v>
      </c>
      <c r="D44" s="470" t="s">
        <v>973</v>
      </c>
      <c r="E44" s="470" t="s">
        <v>1513</v>
      </c>
      <c r="F44" s="322">
        <v>0.92062899999999903</v>
      </c>
      <c r="G44" s="463">
        <v>0.71078899999999845</v>
      </c>
      <c r="H44" s="822" t="e">
        <v>#DIV/0!</v>
      </c>
      <c r="I44" s="322">
        <v>0.16111900000000032</v>
      </c>
      <c r="J44" s="463">
        <v>0.16152600000000028</v>
      </c>
      <c r="K44" s="822" t="e">
        <v>#DIV/0!</v>
      </c>
      <c r="L44" s="322">
        <v>0.502937999999999</v>
      </c>
      <c r="M44" s="463">
        <v>0.49274600000000002</v>
      </c>
      <c r="N44" s="822" t="e">
        <v>#DIV/0!</v>
      </c>
      <c r="O44" s="324">
        <v>4.631799999999997E-2</v>
      </c>
      <c r="P44" s="462">
        <v>3.7430999999999839E-2</v>
      </c>
      <c r="Q44" s="822" t="e">
        <v>#DIV/0!</v>
      </c>
      <c r="R44" s="324">
        <v>5.9999999999999871E-3</v>
      </c>
      <c r="S44" s="462">
        <v>2.0000000000000031E-3</v>
      </c>
      <c r="T44" s="822" t="e">
        <v>#DIV/0!</v>
      </c>
      <c r="U44" s="324">
        <v>2.0000000000000031E-3</v>
      </c>
      <c r="V44" s="462">
        <v>3.999999999999981E-3</v>
      </c>
      <c r="W44" s="822" t="e">
        <v>#DIV/0!</v>
      </c>
      <c r="X44" s="324">
        <v>3.7054399999999779E-2</v>
      </c>
      <c r="Y44" s="462">
        <v>2.9944800000000032E-2</v>
      </c>
      <c r="Z44" s="822" t="e">
        <v>#DIV/0!</v>
      </c>
      <c r="AA44" s="554">
        <v>84.65965934999997</v>
      </c>
      <c r="AB44" s="555">
        <v>76.006094369999957</v>
      </c>
      <c r="AC44" s="822" t="e">
        <v>#DIV/0!</v>
      </c>
      <c r="AF44" s="475" t="s">
        <v>1546</v>
      </c>
      <c r="AG44" s="583" t="s">
        <v>467</v>
      </c>
      <c r="AH44" s="583" t="s">
        <v>22</v>
      </c>
      <c r="AI44" s="583" t="s">
        <v>1642</v>
      </c>
      <c r="AJ44" s="595"/>
      <c r="AK44" s="596"/>
      <c r="AL44" s="596">
        <v>0.13</v>
      </c>
      <c r="AM44" s="596">
        <v>0.1</v>
      </c>
      <c r="AN44" s="596">
        <v>0.1</v>
      </c>
      <c r="AO44" s="596">
        <v>0.09</v>
      </c>
      <c r="AP44" s="596">
        <v>0.08</v>
      </c>
      <c r="AQ44" s="5"/>
      <c r="AR44" s="596">
        <v>0.15</v>
      </c>
      <c r="AS44" s="596">
        <v>0.4</v>
      </c>
      <c r="AT44" s="596">
        <v>0.45</v>
      </c>
      <c r="AV44" s="872"/>
    </row>
    <row r="45" spans="1:48" ht="12.75" x14ac:dyDescent="0.2">
      <c r="A45" s="472" t="s">
        <v>1562</v>
      </c>
      <c r="B45" s="472" t="s">
        <v>1560</v>
      </c>
      <c r="C45" s="471" t="s">
        <v>22</v>
      </c>
      <c r="D45" s="470" t="s">
        <v>1515</v>
      </c>
      <c r="E45" s="470" t="s">
        <v>1516</v>
      </c>
      <c r="F45" s="322">
        <v>0.92062900000000092</v>
      </c>
      <c r="G45" s="463">
        <v>0.71078900000000012</v>
      </c>
      <c r="H45" s="822" t="e">
        <v>#DIV/0!</v>
      </c>
      <c r="I45" s="322">
        <v>0.16111899999999929</v>
      </c>
      <c r="J45" s="463">
        <v>0.161526</v>
      </c>
      <c r="K45" s="822" t="e">
        <v>#DIV/0!</v>
      </c>
      <c r="L45" s="322">
        <v>0.50293800000000055</v>
      </c>
      <c r="M45" s="463">
        <v>0.49274599999999946</v>
      </c>
      <c r="N45" s="822" t="e">
        <v>#DIV/0!</v>
      </c>
      <c r="O45" s="324">
        <v>4.6318000000000019E-2</v>
      </c>
      <c r="P45" s="462">
        <v>3.7430999999999971E-2</v>
      </c>
      <c r="Q45" s="822" t="e">
        <v>#DIV/0!</v>
      </c>
      <c r="R45" s="324">
        <v>6.0000000000000036E-3</v>
      </c>
      <c r="S45" s="462">
        <v>1.9999999999999918E-3</v>
      </c>
      <c r="T45" s="822" t="e">
        <v>#DIV/0!</v>
      </c>
      <c r="U45" s="324">
        <v>1.9999999999999918E-3</v>
      </c>
      <c r="V45" s="462">
        <v>3.9999999999999975E-3</v>
      </c>
      <c r="W45" s="822" t="e">
        <v>#DIV/0!</v>
      </c>
      <c r="X45" s="324">
        <v>3.7054400000000043E-2</v>
      </c>
      <c r="Y45" s="462">
        <v>2.9944799999999921E-2</v>
      </c>
      <c r="Z45" s="822" t="e">
        <v>#DIV/0!</v>
      </c>
      <c r="AA45" s="554">
        <v>84.659659350000027</v>
      </c>
      <c r="AB45" s="555">
        <v>76.006094370000014</v>
      </c>
      <c r="AC45" s="822" t="e">
        <v>#DIV/0!</v>
      </c>
      <c r="AF45" s="475" t="s">
        <v>1547</v>
      </c>
      <c r="AG45" s="583" t="s">
        <v>467</v>
      </c>
      <c r="AH45" s="583" t="s">
        <v>22</v>
      </c>
      <c r="AI45" s="583" t="s">
        <v>1642</v>
      </c>
      <c r="AJ45" s="595"/>
      <c r="AK45" s="596"/>
      <c r="AL45" s="596">
        <v>0.01</v>
      </c>
      <c r="AM45" s="596">
        <v>0.02</v>
      </c>
      <c r="AN45" s="596">
        <v>0.02</v>
      </c>
      <c r="AO45" s="596">
        <v>0.01</v>
      </c>
      <c r="AP45" s="596">
        <v>0.01</v>
      </c>
      <c r="AQ45" s="5"/>
      <c r="AR45" s="596">
        <v>0.2</v>
      </c>
      <c r="AS45" s="596">
        <v>0.5</v>
      </c>
      <c r="AT45" s="596">
        <v>0.3</v>
      </c>
      <c r="AV45" s="872"/>
    </row>
    <row r="46" spans="1:48" ht="12.75" x14ac:dyDescent="0.2">
      <c r="A46" s="472" t="s">
        <v>1563</v>
      </c>
      <c r="B46" s="472" t="s">
        <v>1560</v>
      </c>
      <c r="C46" s="471" t="s">
        <v>22</v>
      </c>
      <c r="D46" s="470" t="s">
        <v>1518</v>
      </c>
      <c r="E46" s="470" t="s">
        <v>1516</v>
      </c>
      <c r="F46" s="322">
        <v>1.1416590000000038</v>
      </c>
      <c r="G46" s="463">
        <v>0.87958500000000017</v>
      </c>
      <c r="H46" s="822" t="e">
        <v>#DIV/0!</v>
      </c>
      <c r="I46" s="322">
        <v>0.1962120000000003</v>
      </c>
      <c r="J46" s="463">
        <v>0.20102700000000029</v>
      </c>
      <c r="K46" s="822" t="e">
        <v>#DIV/0!</v>
      </c>
      <c r="L46" s="322">
        <v>0.45594700000000143</v>
      </c>
      <c r="M46" s="463">
        <v>0.43954100000000135</v>
      </c>
      <c r="N46" s="822" t="e">
        <v>#DIV/0!</v>
      </c>
      <c r="O46" s="324">
        <v>4.6318000000000144E-2</v>
      </c>
      <c r="P46" s="462">
        <v>3.7431000000000096E-2</v>
      </c>
      <c r="Q46" s="822" t="e">
        <v>#DIV/0!</v>
      </c>
      <c r="R46" s="324">
        <v>5.9999999999999654E-3</v>
      </c>
      <c r="S46" s="462">
        <v>2.0000000000000061E-3</v>
      </c>
      <c r="T46" s="822" t="e">
        <v>#DIV/0!</v>
      </c>
      <c r="U46" s="324">
        <v>2.0000000000000061E-3</v>
      </c>
      <c r="V46" s="462">
        <v>4.0000000000000122E-3</v>
      </c>
      <c r="W46" s="822" t="e">
        <v>#DIV/0!</v>
      </c>
      <c r="X46" s="324">
        <v>3.7054400000000133E-2</v>
      </c>
      <c r="Y46" s="462">
        <v>2.9944800000000098E-2</v>
      </c>
      <c r="Z46" s="822" t="e">
        <v>#DIV/0!</v>
      </c>
      <c r="AA46" s="554">
        <v>84.659659349999856</v>
      </c>
      <c r="AB46" s="555">
        <v>76.006094369999801</v>
      </c>
      <c r="AC46" s="822" t="e">
        <v>#DIV/0!</v>
      </c>
      <c r="AF46" s="475" t="s">
        <v>1549</v>
      </c>
      <c r="AG46" s="583" t="s">
        <v>467</v>
      </c>
      <c r="AH46" s="583" t="s">
        <v>22</v>
      </c>
      <c r="AI46" s="583" t="s">
        <v>1642</v>
      </c>
      <c r="AJ46" s="595"/>
      <c r="AK46" s="596"/>
      <c r="AL46" s="596">
        <v>0.02</v>
      </c>
      <c r="AM46" s="596">
        <v>0.06</v>
      </c>
      <c r="AN46" s="596">
        <v>0.05</v>
      </c>
      <c r="AO46" s="596">
        <v>0.05</v>
      </c>
      <c r="AP46" s="596">
        <v>0.05</v>
      </c>
      <c r="AQ46" s="5"/>
      <c r="AR46" s="596">
        <v>0.15</v>
      </c>
      <c r="AS46" s="596">
        <v>0.45</v>
      </c>
      <c r="AT46" s="596">
        <v>0.4</v>
      </c>
      <c r="AV46" s="872"/>
    </row>
    <row r="47" spans="1:48" ht="12.75" x14ac:dyDescent="0.2">
      <c r="A47" s="472" t="s">
        <v>1564</v>
      </c>
      <c r="B47" s="472" t="s">
        <v>1560</v>
      </c>
      <c r="C47" s="471" t="s">
        <v>22</v>
      </c>
      <c r="D47" s="470" t="s">
        <v>991</v>
      </c>
      <c r="E47" s="470" t="s">
        <v>1520</v>
      </c>
      <c r="F47" s="322">
        <v>0.40399999999999975</v>
      </c>
      <c r="G47" s="463">
        <v>0.17199999999999976</v>
      </c>
      <c r="H47" s="822" t="e">
        <v>#DIV/0!</v>
      </c>
      <c r="I47" s="322">
        <v>0.02</v>
      </c>
      <c r="J47" s="463">
        <v>0.01</v>
      </c>
      <c r="K47" s="822" t="e">
        <v>#DIV/0!</v>
      </c>
      <c r="L47" s="322">
        <v>0.61230799999999697</v>
      </c>
      <c r="M47" s="463">
        <v>0.42230799999999963</v>
      </c>
      <c r="N47" s="822" t="e">
        <v>#DIV/0!</v>
      </c>
      <c r="O47" s="324">
        <v>3.0999999999999993E-2</v>
      </c>
      <c r="P47" s="462">
        <v>2.5999999999999975E-2</v>
      </c>
      <c r="Q47" s="822" t="e">
        <v>#DIV/0!</v>
      </c>
      <c r="R47" s="324">
        <v>5.9999999999999715E-3</v>
      </c>
      <c r="S47" s="462">
        <v>2E-3</v>
      </c>
      <c r="T47" s="822" t="e">
        <v>#DIV/0!</v>
      </c>
      <c r="U47" s="324">
        <v>4.0000000000000001E-3</v>
      </c>
      <c r="V47" s="462">
        <v>5.9999999999999715E-3</v>
      </c>
      <c r="W47" s="822" t="e">
        <v>#DIV/0!</v>
      </c>
      <c r="X47" s="324">
        <v>2.4799999999999968E-2</v>
      </c>
      <c r="Y47" s="462">
        <v>2.0799999999999985E-2</v>
      </c>
      <c r="Z47" s="822" t="e">
        <v>#DIV/0!</v>
      </c>
      <c r="AA47" s="554">
        <v>84.659659349999558</v>
      </c>
      <c r="AB47" s="555">
        <v>76.006094369999772</v>
      </c>
      <c r="AC47" s="822" t="e">
        <v>#DIV/0!</v>
      </c>
      <c r="AF47" s="475" t="s">
        <v>1550</v>
      </c>
      <c r="AG47" s="583" t="s">
        <v>467</v>
      </c>
      <c r="AH47" s="583" t="s">
        <v>22</v>
      </c>
      <c r="AI47" s="583" t="s">
        <v>1642</v>
      </c>
      <c r="AJ47" s="595"/>
      <c r="AK47" s="596"/>
      <c r="AL47" s="596">
        <v>0.1</v>
      </c>
      <c r="AM47" s="596">
        <v>0.27</v>
      </c>
      <c r="AN47" s="596">
        <v>0.27</v>
      </c>
      <c r="AO47" s="596">
        <v>0.26</v>
      </c>
      <c r="AP47" s="596">
        <v>0.24</v>
      </c>
      <c r="AQ47" s="5"/>
      <c r="AR47" s="596">
        <v>0.15</v>
      </c>
      <c r="AS47" s="596">
        <v>0.4</v>
      </c>
      <c r="AT47" s="596">
        <v>0.45</v>
      </c>
      <c r="AV47" s="872"/>
    </row>
    <row r="48" spans="1:48" ht="12.75" x14ac:dyDescent="0.2">
      <c r="A48" s="472" t="s">
        <v>1565</v>
      </c>
      <c r="B48" s="472" t="s">
        <v>1560</v>
      </c>
      <c r="C48" s="471" t="s">
        <v>94</v>
      </c>
      <c r="D48" s="470" t="s">
        <v>1044</v>
      </c>
      <c r="E48" s="470" t="s">
        <v>1511</v>
      </c>
      <c r="F48" s="322">
        <v>0.92062900000000036</v>
      </c>
      <c r="G48" s="463">
        <v>0.71078900000000167</v>
      </c>
      <c r="H48" s="822" t="e">
        <v>#DIV/0!</v>
      </c>
      <c r="I48" s="322">
        <v>0.16111900000000035</v>
      </c>
      <c r="J48" s="463">
        <v>0.16152600000000022</v>
      </c>
      <c r="K48" s="822" t="e">
        <v>#DIV/0!</v>
      </c>
      <c r="L48" s="322">
        <v>0.502938000000001</v>
      </c>
      <c r="M48" s="463">
        <v>0.49274599999999869</v>
      </c>
      <c r="N48" s="822" t="e">
        <v>#DIV/0!</v>
      </c>
      <c r="O48" s="324">
        <v>4.6318000000000095E-2</v>
      </c>
      <c r="P48" s="462">
        <v>3.7431000000000075E-2</v>
      </c>
      <c r="Q48" s="822" t="e">
        <v>#DIV/0!</v>
      </c>
      <c r="R48" s="324">
        <v>6.0000000000000157E-3</v>
      </c>
      <c r="S48" s="462">
        <v>2.0000000000000039E-3</v>
      </c>
      <c r="T48" s="822" t="e">
        <v>#DIV/0!</v>
      </c>
      <c r="U48" s="324">
        <v>2.0000000000000039E-3</v>
      </c>
      <c r="V48" s="462">
        <v>3.9999999999999845E-3</v>
      </c>
      <c r="W48" s="822" t="e">
        <v>#DIV/0!</v>
      </c>
      <c r="X48" s="324">
        <v>3.7054400000000078E-2</v>
      </c>
      <c r="Y48" s="462">
        <v>2.9944800000000056E-2</v>
      </c>
      <c r="Z48" s="822" t="e">
        <v>#DIV/0!</v>
      </c>
      <c r="AA48" s="554">
        <v>85.471190139999948</v>
      </c>
      <c r="AB48" s="555">
        <v>76.734673789999846</v>
      </c>
      <c r="AC48" s="822" t="e">
        <v>#DIV/0!</v>
      </c>
      <c r="AF48" s="475" t="s">
        <v>1551</v>
      </c>
      <c r="AG48" s="583" t="s">
        <v>467</v>
      </c>
      <c r="AH48" s="583" t="s">
        <v>22</v>
      </c>
      <c r="AI48" s="583" t="s">
        <v>1642</v>
      </c>
      <c r="AJ48" s="595"/>
      <c r="AK48" s="596"/>
      <c r="AL48" s="596"/>
      <c r="AM48" s="596">
        <v>0.01</v>
      </c>
      <c r="AN48" s="596">
        <v>0.01</v>
      </c>
      <c r="AO48" s="596">
        <v>0.01</v>
      </c>
      <c r="AP48" s="596">
        <v>0.01</v>
      </c>
      <c r="AQ48" s="5"/>
      <c r="AR48" s="596">
        <v>0.2</v>
      </c>
      <c r="AS48" s="596">
        <v>0.5</v>
      </c>
      <c r="AT48" s="596">
        <v>0.3</v>
      </c>
      <c r="AV48" s="872"/>
    </row>
    <row r="49" spans="1:48" ht="12.75" x14ac:dyDescent="0.2">
      <c r="A49" s="472" t="s">
        <v>1566</v>
      </c>
      <c r="B49" s="472" t="s">
        <v>1560</v>
      </c>
      <c r="C49" s="471" t="s">
        <v>94</v>
      </c>
      <c r="D49" s="470" t="s">
        <v>973</v>
      </c>
      <c r="E49" s="470" t="s">
        <v>1513</v>
      </c>
      <c r="F49" s="322">
        <v>0.92062899999999992</v>
      </c>
      <c r="G49" s="463">
        <v>0.710789000000002</v>
      </c>
      <c r="H49" s="822" t="e">
        <v>#DIV/0!</v>
      </c>
      <c r="I49" s="322">
        <v>0.16111900000000023</v>
      </c>
      <c r="J49" s="463">
        <v>0.16152600000000047</v>
      </c>
      <c r="K49" s="822" t="e">
        <v>#DIV/0!</v>
      </c>
      <c r="L49" s="322">
        <v>0.50293799999999766</v>
      </c>
      <c r="M49" s="463">
        <v>0.4927459999999993</v>
      </c>
      <c r="N49" s="822" t="e">
        <v>#DIV/0!</v>
      </c>
      <c r="O49" s="324">
        <v>4.6317999999999915E-2</v>
      </c>
      <c r="P49" s="462">
        <v>3.7431000000000089E-2</v>
      </c>
      <c r="Q49" s="822" t="e">
        <v>#DIV/0!</v>
      </c>
      <c r="R49" s="324">
        <v>5.9999999999999923E-3</v>
      </c>
      <c r="S49" s="462">
        <v>2.0000000000000039E-3</v>
      </c>
      <c r="T49" s="822" t="e">
        <v>#DIV/0!</v>
      </c>
      <c r="U49" s="324">
        <v>2.0000000000000039E-3</v>
      </c>
      <c r="V49" s="462">
        <v>4.0000000000000079E-3</v>
      </c>
      <c r="W49" s="822" t="e">
        <v>#DIV/0!</v>
      </c>
      <c r="X49" s="324">
        <v>3.7054400000000091E-2</v>
      </c>
      <c r="Y49" s="462">
        <v>2.9944800000000084E-2</v>
      </c>
      <c r="Z49" s="822" t="e">
        <v>#DIV/0!</v>
      </c>
      <c r="AA49" s="554">
        <v>85.471190140000175</v>
      </c>
      <c r="AB49" s="555">
        <v>76.734673790000102</v>
      </c>
      <c r="AC49" s="822" t="e">
        <v>#DIV/0!</v>
      </c>
      <c r="AF49" s="475" t="s">
        <v>1553</v>
      </c>
      <c r="AG49" s="583" t="s">
        <v>467</v>
      </c>
      <c r="AH49" s="583" t="s">
        <v>22</v>
      </c>
      <c r="AI49" s="583" t="s">
        <v>1642</v>
      </c>
      <c r="AJ49" s="595"/>
      <c r="AK49" s="596"/>
      <c r="AL49" s="596"/>
      <c r="AM49" s="596">
        <v>0.03</v>
      </c>
      <c r="AN49" s="596">
        <v>0.04</v>
      </c>
      <c r="AO49" s="596">
        <v>0.04</v>
      </c>
      <c r="AP49" s="596">
        <v>0.04</v>
      </c>
      <c r="AQ49" s="5"/>
      <c r="AR49" s="596">
        <v>0.15</v>
      </c>
      <c r="AS49" s="596">
        <v>0.45</v>
      </c>
      <c r="AT49" s="596">
        <v>0.4</v>
      </c>
      <c r="AV49" s="872"/>
    </row>
    <row r="50" spans="1:48" ht="12.75" x14ac:dyDescent="0.2">
      <c r="A50" s="472" t="s">
        <v>1567</v>
      </c>
      <c r="B50" s="472" t="s">
        <v>1560</v>
      </c>
      <c r="C50" s="471" t="s">
        <v>94</v>
      </c>
      <c r="D50" s="470" t="s">
        <v>1515</v>
      </c>
      <c r="E50" s="470" t="s">
        <v>1516</v>
      </c>
      <c r="F50" s="322">
        <v>0.92062899999999992</v>
      </c>
      <c r="G50" s="463">
        <v>0.71078900000000034</v>
      </c>
      <c r="H50" s="822" t="e">
        <v>#DIV/0!</v>
      </c>
      <c r="I50" s="322">
        <v>0.16111899999999985</v>
      </c>
      <c r="J50" s="463">
        <v>0.16152600000000006</v>
      </c>
      <c r="K50" s="822" t="e">
        <v>#DIV/0!</v>
      </c>
      <c r="L50" s="322">
        <v>0.50293800000000011</v>
      </c>
      <c r="M50" s="463">
        <v>0.49274599999999941</v>
      </c>
      <c r="N50" s="822" t="e">
        <v>#DIV/0!</v>
      </c>
      <c r="O50" s="324">
        <v>4.6318000000000012E-2</v>
      </c>
      <c r="P50" s="462">
        <v>3.7430999999999971E-2</v>
      </c>
      <c r="Q50" s="822" t="e">
        <v>#DIV/0!</v>
      </c>
      <c r="R50" s="324">
        <v>6.0000000000000027E-3</v>
      </c>
      <c r="S50" s="462">
        <v>1.999999999999994E-3</v>
      </c>
      <c r="T50" s="822" t="e">
        <v>#DIV/0!</v>
      </c>
      <c r="U50" s="324">
        <v>1.999999999999994E-3</v>
      </c>
      <c r="V50" s="462">
        <v>3.9999999999999983E-3</v>
      </c>
      <c r="W50" s="822" t="e">
        <v>#DIV/0!</v>
      </c>
      <c r="X50" s="324">
        <v>3.7054399999999994E-2</v>
      </c>
      <c r="Y50" s="462">
        <v>2.9944799999999976E-2</v>
      </c>
      <c r="Z50" s="822" t="e">
        <v>#DIV/0!</v>
      </c>
      <c r="AA50" s="554">
        <v>85.471190140000004</v>
      </c>
      <c r="AB50" s="555">
        <v>76.734673790000002</v>
      </c>
      <c r="AC50" s="822" t="e">
        <v>#DIV/0!</v>
      </c>
      <c r="AF50" s="475" t="s">
        <v>1554</v>
      </c>
      <c r="AG50" s="583" t="s">
        <v>467</v>
      </c>
      <c r="AH50" s="583" t="s">
        <v>22</v>
      </c>
      <c r="AI50" s="583" t="s">
        <v>1642</v>
      </c>
      <c r="AJ50" s="595"/>
      <c r="AK50" s="596"/>
      <c r="AL50" s="596"/>
      <c r="AM50" s="596">
        <v>0.12</v>
      </c>
      <c r="AN50" s="596">
        <v>0.14000000000000001</v>
      </c>
      <c r="AO50" s="596">
        <v>0.14000000000000001</v>
      </c>
      <c r="AP50" s="596">
        <v>0.14000000000000001</v>
      </c>
      <c r="AQ50" s="5"/>
      <c r="AR50" s="596">
        <v>0.15</v>
      </c>
      <c r="AS50" s="596">
        <v>0.4</v>
      </c>
      <c r="AT50" s="596">
        <v>0.45</v>
      </c>
      <c r="AV50" s="872"/>
    </row>
    <row r="51" spans="1:48" ht="12.75" x14ac:dyDescent="0.2">
      <c r="A51" s="472" t="s">
        <v>1568</v>
      </c>
      <c r="B51" s="472" t="s">
        <v>1560</v>
      </c>
      <c r="C51" s="471" t="s">
        <v>94</v>
      </c>
      <c r="D51" s="470" t="s">
        <v>1518</v>
      </c>
      <c r="E51" s="470" t="s">
        <v>1516</v>
      </c>
      <c r="F51" s="322">
        <v>0.92062899999999948</v>
      </c>
      <c r="G51" s="463">
        <v>0.71078899999999945</v>
      </c>
      <c r="H51" s="822" t="e">
        <v>#DIV/0!</v>
      </c>
      <c r="I51" s="322">
        <v>0.16111900000000015</v>
      </c>
      <c r="J51" s="463">
        <v>0.16152600000000014</v>
      </c>
      <c r="K51" s="822" t="e">
        <v>#DIV/0!</v>
      </c>
      <c r="L51" s="322">
        <v>0.50293800000000044</v>
      </c>
      <c r="M51" s="463">
        <v>0.4927459999999993</v>
      </c>
      <c r="N51" s="822" t="e">
        <v>#DIV/0!</v>
      </c>
      <c r="O51" s="324">
        <v>4.631799999999997E-2</v>
      </c>
      <c r="P51" s="462">
        <v>3.7430999999999874E-2</v>
      </c>
      <c r="Q51" s="822" t="e">
        <v>#DIV/0!</v>
      </c>
      <c r="R51" s="324">
        <v>5.9999999999999967E-3</v>
      </c>
      <c r="S51" s="462">
        <v>1.9999999999999927E-3</v>
      </c>
      <c r="T51" s="822" t="e">
        <v>#DIV/0!</v>
      </c>
      <c r="U51" s="324">
        <v>1.9999999999999927E-3</v>
      </c>
      <c r="V51" s="462">
        <v>4.0000000000000036E-3</v>
      </c>
      <c r="W51" s="822" t="e">
        <v>#DIV/0!</v>
      </c>
      <c r="X51" s="324">
        <v>3.7054399999999904E-2</v>
      </c>
      <c r="Y51" s="462">
        <v>2.9944799999999935E-2</v>
      </c>
      <c r="Z51" s="822" t="e">
        <v>#DIV/0!</v>
      </c>
      <c r="AA51" s="554">
        <v>85.471190139999976</v>
      </c>
      <c r="AB51" s="555">
        <v>76.734673789999974</v>
      </c>
      <c r="AC51" s="822" t="e">
        <v>#DIV/0!</v>
      </c>
      <c r="AF51" s="475" t="s">
        <v>1555</v>
      </c>
      <c r="AG51" s="583" t="s">
        <v>467</v>
      </c>
      <c r="AH51" s="583" t="s">
        <v>22</v>
      </c>
      <c r="AI51" s="583" t="s">
        <v>1642</v>
      </c>
      <c r="AJ51" s="595"/>
      <c r="AK51" s="596"/>
      <c r="AL51" s="596"/>
      <c r="AM51" s="596"/>
      <c r="AN51" s="596"/>
      <c r="AO51" s="596"/>
      <c r="AP51" s="596">
        <v>0.01</v>
      </c>
      <c r="AQ51" s="5"/>
      <c r="AR51" s="596">
        <v>0.2</v>
      </c>
      <c r="AS51" s="596">
        <v>0.5</v>
      </c>
      <c r="AT51" s="596">
        <v>0.3</v>
      </c>
      <c r="AV51" s="872"/>
    </row>
    <row r="52" spans="1:48" ht="12.75" x14ac:dyDescent="0.2">
      <c r="A52" s="472" t="s">
        <v>1569</v>
      </c>
      <c r="B52" s="472" t="s">
        <v>1560</v>
      </c>
      <c r="C52" s="471" t="s">
        <v>94</v>
      </c>
      <c r="D52" s="470" t="s">
        <v>991</v>
      </c>
      <c r="E52" s="470" t="s">
        <v>1520</v>
      </c>
      <c r="F52" s="322">
        <v>0.40399999999999975</v>
      </c>
      <c r="G52" s="463">
        <v>0.1719999999999999</v>
      </c>
      <c r="H52" s="822" t="e">
        <v>#DIV/0!</v>
      </c>
      <c r="I52" s="322">
        <v>0.02</v>
      </c>
      <c r="J52" s="463">
        <v>0.01</v>
      </c>
      <c r="K52" s="822" t="e">
        <v>#DIV/0!</v>
      </c>
      <c r="L52" s="322">
        <v>0.61230799999999941</v>
      </c>
      <c r="M52" s="463">
        <v>0.42230799999999979</v>
      </c>
      <c r="N52" s="822" t="e">
        <v>#DIV/0!</v>
      </c>
      <c r="O52" s="324">
        <v>3.1E-2</v>
      </c>
      <c r="P52" s="462">
        <v>2.6000000000000002E-2</v>
      </c>
      <c r="Q52" s="822" t="e">
        <v>#DIV/0!</v>
      </c>
      <c r="R52" s="324">
        <v>5.9999999999999993E-3</v>
      </c>
      <c r="S52" s="462">
        <v>2E-3</v>
      </c>
      <c r="T52" s="822" t="e">
        <v>#DIV/0!</v>
      </c>
      <c r="U52" s="324">
        <v>4.0000000000000001E-3</v>
      </c>
      <c r="V52" s="462">
        <v>5.9999999999999993E-3</v>
      </c>
      <c r="W52" s="822" t="e">
        <v>#DIV/0!</v>
      </c>
      <c r="X52" s="324">
        <v>2.4799999999999961E-2</v>
      </c>
      <c r="Y52" s="462">
        <v>2.0799999999999957E-2</v>
      </c>
      <c r="Z52" s="822" t="e">
        <v>#DIV/0!</v>
      </c>
      <c r="AA52" s="554">
        <v>85.471190139999578</v>
      </c>
      <c r="AB52" s="555">
        <v>76.73467378999959</v>
      </c>
      <c r="AC52" s="822" t="e">
        <v>#DIV/0!</v>
      </c>
      <c r="AF52" s="475" t="s">
        <v>1556</v>
      </c>
      <c r="AG52" s="583" t="s">
        <v>467</v>
      </c>
      <c r="AH52" s="583" t="s">
        <v>22</v>
      </c>
      <c r="AI52" s="583" t="s">
        <v>1642</v>
      </c>
      <c r="AJ52" s="595"/>
      <c r="AK52" s="596"/>
      <c r="AL52" s="596"/>
      <c r="AM52" s="596"/>
      <c r="AN52" s="596"/>
      <c r="AO52" s="596">
        <v>0.02</v>
      </c>
      <c r="AP52" s="596">
        <v>0.03</v>
      </c>
      <c r="AQ52" s="5"/>
      <c r="AR52" s="596">
        <v>0.15</v>
      </c>
      <c r="AS52" s="596">
        <v>0.45</v>
      </c>
      <c r="AT52" s="596">
        <v>0.4</v>
      </c>
      <c r="AV52" s="872"/>
    </row>
    <row r="53" spans="1:48" ht="12.75" x14ac:dyDescent="0.2">
      <c r="A53" s="472" t="s">
        <v>1570</v>
      </c>
      <c r="B53" s="472" t="s">
        <v>1560</v>
      </c>
      <c r="C53" s="471" t="s">
        <v>94</v>
      </c>
      <c r="D53" s="470" t="s">
        <v>953</v>
      </c>
      <c r="E53" s="470" t="s">
        <v>1188</v>
      </c>
      <c r="F53" s="322">
        <v>0.20199999999999901</v>
      </c>
      <c r="G53" s="463">
        <v>8.5999999999999965E-2</v>
      </c>
      <c r="H53" s="822" t="e">
        <v>#DIV/0!</v>
      </c>
      <c r="I53" s="322">
        <v>5.1999999999999989E-3</v>
      </c>
      <c r="J53" s="463">
        <v>2.5999999999999994E-3</v>
      </c>
      <c r="K53" s="822" t="e">
        <v>#DIV/0!</v>
      </c>
      <c r="L53" s="322">
        <v>0.15919999999999998</v>
      </c>
      <c r="M53" s="463">
        <v>0.10979999999999994</v>
      </c>
      <c r="N53" s="822" t="e">
        <v>#DIV/0!</v>
      </c>
      <c r="O53" s="324">
        <v>1.5499999999999898E-2</v>
      </c>
      <c r="P53" s="462">
        <v>1.2999999999999999E-2</v>
      </c>
      <c r="Q53" s="822" t="e">
        <v>#DIV/0!</v>
      </c>
      <c r="R53" s="324">
        <v>5.9999999999999975E-3</v>
      </c>
      <c r="S53" s="462">
        <v>1.999999999999994E-3</v>
      </c>
      <c r="T53" s="822" t="e">
        <v>#DIV/0!</v>
      </c>
      <c r="U53" s="324">
        <v>4.0000000000000027E-3</v>
      </c>
      <c r="V53" s="462">
        <v>5.9999999999999975E-3</v>
      </c>
      <c r="W53" s="822" t="e">
        <v>#DIV/0!</v>
      </c>
      <c r="X53" s="324">
        <v>1.2400000000000008E-2</v>
      </c>
      <c r="Y53" s="462">
        <v>1.0399999999999998E-2</v>
      </c>
      <c r="Z53" s="822" t="e">
        <v>#DIV/0!</v>
      </c>
      <c r="AA53" s="554">
        <v>85.471190139999919</v>
      </c>
      <c r="AB53" s="555">
        <v>76.734673789999974</v>
      </c>
      <c r="AC53" s="822" t="e">
        <v>#DIV/0!</v>
      </c>
      <c r="AF53" s="475" t="s">
        <v>1557</v>
      </c>
      <c r="AG53" s="583" t="s">
        <v>467</v>
      </c>
      <c r="AH53" s="583" t="s">
        <v>22</v>
      </c>
      <c r="AI53" s="583" t="s">
        <v>1642</v>
      </c>
      <c r="AJ53" s="595"/>
      <c r="AK53" s="596"/>
      <c r="AL53" s="596"/>
      <c r="AM53" s="596"/>
      <c r="AN53" s="596">
        <v>0.02</v>
      </c>
      <c r="AO53" s="596">
        <v>0.05</v>
      </c>
      <c r="AP53" s="596">
        <v>0.09</v>
      </c>
      <c r="AQ53" s="5"/>
      <c r="AR53" s="596">
        <v>0.15</v>
      </c>
      <c r="AS53" s="596">
        <v>0.4</v>
      </c>
      <c r="AT53" s="596">
        <v>0.45</v>
      </c>
      <c r="AV53" s="872"/>
    </row>
    <row r="54" spans="1:48" ht="12.75" x14ac:dyDescent="0.2">
      <c r="A54" s="472" t="s">
        <v>1571</v>
      </c>
      <c r="B54" s="472" t="s">
        <v>1560</v>
      </c>
      <c r="C54" s="471" t="s">
        <v>1004</v>
      </c>
      <c r="D54" s="470" t="s">
        <v>420</v>
      </c>
      <c r="E54" s="470" t="s">
        <v>324</v>
      </c>
      <c r="F54" s="322">
        <v>0</v>
      </c>
      <c r="G54" s="463">
        <v>0</v>
      </c>
      <c r="H54" s="822" t="e">
        <v>#DIV/0!</v>
      </c>
      <c r="I54" s="322">
        <v>0</v>
      </c>
      <c r="J54" s="463">
        <v>0</v>
      </c>
      <c r="K54" s="822" t="e">
        <v>#DIV/0!</v>
      </c>
      <c r="L54" s="322">
        <v>0</v>
      </c>
      <c r="M54" s="463">
        <v>0</v>
      </c>
      <c r="N54" s="822" t="e">
        <v>#DIV/0!</v>
      </c>
      <c r="O54" s="324">
        <v>0</v>
      </c>
      <c r="P54" s="462">
        <v>0</v>
      </c>
      <c r="Q54" s="822" t="e">
        <v>#DIV/0!</v>
      </c>
      <c r="R54" s="324">
        <v>0</v>
      </c>
      <c r="S54" s="462">
        <v>0</v>
      </c>
      <c r="T54" s="822" t="e">
        <v>#DIV/0!</v>
      </c>
      <c r="U54" s="324">
        <v>0</v>
      </c>
      <c r="V54" s="462">
        <v>0</v>
      </c>
      <c r="W54" s="822" t="e">
        <v>#DIV/0!</v>
      </c>
      <c r="X54" s="324">
        <v>0</v>
      </c>
      <c r="Y54" s="462">
        <v>0</v>
      </c>
      <c r="Z54" s="822" t="e">
        <v>#DIV/0!</v>
      </c>
      <c r="AA54" s="554">
        <v>0</v>
      </c>
      <c r="AB54" s="555">
        <v>0</v>
      </c>
      <c r="AC54" s="822" t="e">
        <v>#DIV/0!</v>
      </c>
      <c r="AF54" s="475" t="s">
        <v>1558</v>
      </c>
      <c r="AG54" s="583" t="s">
        <v>467</v>
      </c>
      <c r="AH54" s="583" t="s">
        <v>1004</v>
      </c>
      <c r="AI54" s="583" t="s">
        <v>1643</v>
      </c>
      <c r="AJ54" s="595"/>
      <c r="AK54" s="596"/>
      <c r="AL54" s="596"/>
      <c r="AM54" s="596"/>
      <c r="AN54" s="596"/>
      <c r="AO54" s="596"/>
      <c r="AP54" s="596"/>
      <c r="AQ54" s="5"/>
      <c r="AR54" s="596"/>
      <c r="AS54" s="596"/>
      <c r="AT54" s="596"/>
      <c r="AV54" s="872"/>
    </row>
    <row r="55" spans="1:48" ht="12.75" x14ac:dyDescent="0.2">
      <c r="A55" s="478" t="s">
        <v>1572</v>
      </c>
      <c r="B55" s="478" t="s">
        <v>1573</v>
      </c>
      <c r="C55" s="477" t="s">
        <v>22</v>
      </c>
      <c r="D55" s="476" t="s">
        <v>1009</v>
      </c>
      <c r="E55" s="476" t="s">
        <v>1535</v>
      </c>
      <c r="F55" s="322">
        <v>17.489999999999998</v>
      </c>
      <c r="G55" s="463">
        <v>18.039999999999985</v>
      </c>
      <c r="H55" s="323">
        <v>25.510000000000026</v>
      </c>
      <c r="I55" s="322">
        <v>3.3599999999999981</v>
      </c>
      <c r="J55" s="463">
        <v>1.6099999999999981</v>
      </c>
      <c r="K55" s="323">
        <v>1.1299999999999999</v>
      </c>
      <c r="L55" s="322">
        <v>0.11999999999999987</v>
      </c>
      <c r="M55" s="463">
        <v>0.26999999999999935</v>
      </c>
      <c r="N55" s="323">
        <v>0.42000000000000004</v>
      </c>
      <c r="O55" s="324">
        <v>0.02</v>
      </c>
      <c r="P55" s="462">
        <v>1.999999999999998E-2</v>
      </c>
      <c r="Q55" s="325">
        <v>1.9999999999999928E-2</v>
      </c>
      <c r="R55" s="324">
        <v>1.999999999999997E-3</v>
      </c>
      <c r="S55" s="462">
        <v>1.9999999999999979E-3</v>
      </c>
      <c r="T55" s="325">
        <v>1.9999999999999927E-3</v>
      </c>
      <c r="U55" s="324">
        <v>1.999999999999997E-3</v>
      </c>
      <c r="V55" s="462">
        <v>1.9999999999999979E-3</v>
      </c>
      <c r="W55" s="325">
        <v>1.9999999999999927E-3</v>
      </c>
      <c r="X55" s="324">
        <v>3.9999999999999749E-3</v>
      </c>
      <c r="Y55" s="462">
        <v>3.9999999999999957E-3</v>
      </c>
      <c r="Z55" s="325">
        <v>3.9999999999999975E-3</v>
      </c>
      <c r="AA55" s="554">
        <v>149.06599999999986</v>
      </c>
      <c r="AB55" s="555">
        <v>110.37599999999965</v>
      </c>
      <c r="AC55" s="570">
        <v>127.60399999999976</v>
      </c>
      <c r="AF55" s="472" t="s">
        <v>1559</v>
      </c>
      <c r="AG55" s="584" t="s">
        <v>1560</v>
      </c>
      <c r="AH55" s="584" t="s">
        <v>22</v>
      </c>
      <c r="AI55" s="584" t="s">
        <v>1644</v>
      </c>
      <c r="AJ55" s="597"/>
      <c r="AK55" s="598">
        <v>7.0000000000000007E-2</v>
      </c>
      <c r="AL55" s="598">
        <v>0.02</v>
      </c>
      <c r="AM55" s="598"/>
      <c r="AN55" s="598"/>
      <c r="AO55" s="598"/>
      <c r="AP55" s="598"/>
      <c r="AQ55" s="5"/>
      <c r="AR55" s="598"/>
      <c r="AS55" s="598"/>
      <c r="AT55" s="598"/>
      <c r="AV55" s="872"/>
    </row>
    <row r="56" spans="1:48" ht="12.75" x14ac:dyDescent="0.2">
      <c r="A56" s="478" t="s">
        <v>1574</v>
      </c>
      <c r="B56" s="478" t="s">
        <v>1573</v>
      </c>
      <c r="C56" s="477" t="s">
        <v>22</v>
      </c>
      <c r="D56" s="476" t="s">
        <v>973</v>
      </c>
      <c r="E56" s="476" t="s">
        <v>1540</v>
      </c>
      <c r="F56" s="322">
        <v>9.1100000000000048</v>
      </c>
      <c r="G56" s="463">
        <v>6.8599999999999737</v>
      </c>
      <c r="H56" s="323">
        <v>12.060000000000024</v>
      </c>
      <c r="I56" s="322">
        <v>1.4000000000000012</v>
      </c>
      <c r="J56" s="463">
        <v>0.73999999999999888</v>
      </c>
      <c r="K56" s="323">
        <v>1.0200000000000011</v>
      </c>
      <c r="L56" s="322">
        <v>0.17000000000000007</v>
      </c>
      <c r="M56" s="463">
        <v>0.51999999999999735</v>
      </c>
      <c r="N56" s="323">
        <v>1.2200000000000011</v>
      </c>
      <c r="O56" s="324">
        <v>1.9999999999999914E-2</v>
      </c>
      <c r="P56" s="462">
        <v>2.0000000000000049E-2</v>
      </c>
      <c r="Q56" s="325">
        <v>0.02</v>
      </c>
      <c r="R56" s="324">
        <v>1.9999999999999914E-3</v>
      </c>
      <c r="S56" s="462">
        <v>2.0000000000000048E-3</v>
      </c>
      <c r="T56" s="325">
        <v>2E-3</v>
      </c>
      <c r="U56" s="324">
        <v>1.9999999999999914E-3</v>
      </c>
      <c r="V56" s="462">
        <v>2.0000000000000048E-3</v>
      </c>
      <c r="W56" s="325">
        <v>2E-3</v>
      </c>
      <c r="X56" s="324">
        <v>3.9999999999999975E-3</v>
      </c>
      <c r="Y56" s="462">
        <v>4.0000000000000096E-3</v>
      </c>
      <c r="Z56" s="325">
        <v>4.0000000000000053E-3</v>
      </c>
      <c r="AA56" s="554">
        <v>159.43199999999922</v>
      </c>
      <c r="AB56" s="555">
        <v>116.43499999999986</v>
      </c>
      <c r="AC56" s="570">
        <v>137.31300000000005</v>
      </c>
      <c r="AF56" s="472" t="s">
        <v>1561</v>
      </c>
      <c r="AG56" s="584" t="s">
        <v>1560</v>
      </c>
      <c r="AH56" s="584" t="s">
        <v>22</v>
      </c>
      <c r="AI56" s="584" t="s">
        <v>1644</v>
      </c>
      <c r="AJ56" s="597"/>
      <c r="AK56" s="598">
        <v>0.04</v>
      </c>
      <c r="AL56" s="598">
        <v>0.02</v>
      </c>
      <c r="AM56" s="598"/>
      <c r="AN56" s="598"/>
      <c r="AO56" s="598"/>
      <c r="AP56" s="598"/>
      <c r="AQ56" s="5"/>
      <c r="AR56" s="598"/>
      <c r="AS56" s="598"/>
      <c r="AT56" s="598"/>
      <c r="AV56" s="872"/>
    </row>
    <row r="57" spans="1:48" ht="12.75" x14ac:dyDescent="0.2">
      <c r="A57" s="478" t="s">
        <v>1575</v>
      </c>
      <c r="B57" s="478" t="s">
        <v>1573</v>
      </c>
      <c r="C57" s="477" t="s">
        <v>22</v>
      </c>
      <c r="D57" s="476" t="s">
        <v>979</v>
      </c>
      <c r="E57" s="476" t="s">
        <v>1544</v>
      </c>
      <c r="F57" s="322">
        <v>6.3456400000000084</v>
      </c>
      <c r="G57" s="463">
        <v>10.825161999999995</v>
      </c>
      <c r="H57" s="323">
        <v>9.31</v>
      </c>
      <c r="I57" s="322">
        <v>0.35976600000000097</v>
      </c>
      <c r="J57" s="463">
        <v>0.24457399999999982</v>
      </c>
      <c r="K57" s="323">
        <v>0.60999999999999954</v>
      </c>
      <c r="L57" s="322">
        <v>0.24437000000000028</v>
      </c>
      <c r="M57" s="463">
        <v>0.41110499999999944</v>
      </c>
      <c r="N57" s="323">
        <v>0.52999999999999925</v>
      </c>
      <c r="O57" s="324">
        <v>2.441000000000007E-3</v>
      </c>
      <c r="P57" s="462">
        <v>5.9989999999999957E-3</v>
      </c>
      <c r="Q57" s="325">
        <v>0.01</v>
      </c>
      <c r="R57" s="324">
        <v>2.0000000000000044E-3</v>
      </c>
      <c r="S57" s="462">
        <v>1.999999999999994E-3</v>
      </c>
      <c r="T57" s="325">
        <v>1.9999999999999896E-3</v>
      </c>
      <c r="U57" s="324">
        <v>2.0000000000000044E-3</v>
      </c>
      <c r="V57" s="462">
        <v>1.999999999999994E-3</v>
      </c>
      <c r="W57" s="325">
        <v>1.9999999999999896E-3</v>
      </c>
      <c r="X57" s="324">
        <v>4.8820000000000146E-4</v>
      </c>
      <c r="Y57" s="462">
        <v>1.1997999999999991E-3</v>
      </c>
      <c r="Z57" s="325">
        <v>1.9999999999999896E-3</v>
      </c>
      <c r="AA57" s="554">
        <v>207.4260050000006</v>
      </c>
      <c r="AB57" s="555">
        <v>159.44896449999976</v>
      </c>
      <c r="AC57" s="570">
        <v>137.3130000000001</v>
      </c>
      <c r="AF57" s="472" t="s">
        <v>1562</v>
      </c>
      <c r="AG57" s="584" t="s">
        <v>1560</v>
      </c>
      <c r="AH57" s="584" t="s">
        <v>22</v>
      </c>
      <c r="AI57" s="584" t="s">
        <v>1644</v>
      </c>
      <c r="AJ57" s="597"/>
      <c r="AK57" s="598"/>
      <c r="AL57" s="598">
        <v>0.04</v>
      </c>
      <c r="AM57" s="598">
        <v>0.01</v>
      </c>
      <c r="AN57" s="598">
        <v>0.01</v>
      </c>
      <c r="AO57" s="598">
        <v>0.01</v>
      </c>
      <c r="AP57" s="598"/>
      <c r="AQ57" s="5"/>
      <c r="AR57" s="598"/>
      <c r="AS57" s="598"/>
      <c r="AT57" s="598"/>
      <c r="AV57" s="872"/>
    </row>
    <row r="58" spans="1:48" ht="12.75" x14ac:dyDescent="0.2">
      <c r="A58" s="478" t="s">
        <v>1576</v>
      </c>
      <c r="B58" s="478" t="s">
        <v>1573</v>
      </c>
      <c r="C58" s="477" t="s">
        <v>22</v>
      </c>
      <c r="D58" s="476" t="s">
        <v>985</v>
      </c>
      <c r="E58" s="476" t="s">
        <v>1548</v>
      </c>
      <c r="F58" s="322">
        <v>1.8744410000000009</v>
      </c>
      <c r="G58" s="463">
        <v>0.86918200000000079</v>
      </c>
      <c r="H58" s="323">
        <v>0.51856200000000141</v>
      </c>
      <c r="I58" s="322">
        <v>0.29286799999999941</v>
      </c>
      <c r="J58" s="463">
        <v>0.15939100000000078</v>
      </c>
      <c r="K58" s="323">
        <v>8.526299999999977E-2</v>
      </c>
      <c r="L58" s="322">
        <v>5.7332000000000036E-2</v>
      </c>
      <c r="M58" s="463">
        <v>1.2679000000000053E-2</v>
      </c>
      <c r="N58" s="323">
        <v>8.9143000000000319E-2</v>
      </c>
      <c r="O58" s="324">
        <v>0.01</v>
      </c>
      <c r="P58" s="462">
        <v>0.01</v>
      </c>
      <c r="Q58" s="325">
        <v>0.01</v>
      </c>
      <c r="R58" s="324">
        <v>1.9999999999999857E-3</v>
      </c>
      <c r="S58" s="462">
        <v>2.0000000000000061E-3</v>
      </c>
      <c r="T58" s="325">
        <v>2.0000000000000065E-3</v>
      </c>
      <c r="U58" s="324">
        <v>1.9999999999999857E-3</v>
      </c>
      <c r="V58" s="462">
        <v>2.0000000000000061E-3</v>
      </c>
      <c r="W58" s="325">
        <v>2.0000000000000065E-3</v>
      </c>
      <c r="X58" s="324">
        <v>1.9999999999999857E-3</v>
      </c>
      <c r="Y58" s="462">
        <v>2.0000000000000061E-3</v>
      </c>
      <c r="Z58" s="325">
        <v>2.0000000000000065E-3</v>
      </c>
      <c r="AA58" s="554">
        <v>207.42600499999853</v>
      </c>
      <c r="AB58" s="555">
        <v>159.44896450000073</v>
      </c>
      <c r="AC58" s="570">
        <v>62.783239650000226</v>
      </c>
      <c r="AF58" s="472" t="s">
        <v>1563</v>
      </c>
      <c r="AG58" s="584" t="s">
        <v>1560</v>
      </c>
      <c r="AH58" s="584" t="s">
        <v>22</v>
      </c>
      <c r="AI58" s="584" t="s">
        <v>1644</v>
      </c>
      <c r="AJ58" s="597"/>
      <c r="AK58" s="598"/>
      <c r="AL58" s="598">
        <v>0.02</v>
      </c>
      <c r="AM58" s="598">
        <v>0.02</v>
      </c>
      <c r="AN58" s="598">
        <v>0.01</v>
      </c>
      <c r="AO58" s="598">
        <v>0.01</v>
      </c>
      <c r="AP58" s="598">
        <v>0.01</v>
      </c>
      <c r="AQ58" s="5"/>
      <c r="AR58" s="598">
        <v>0.5</v>
      </c>
      <c r="AS58" s="598">
        <v>0.5</v>
      </c>
      <c r="AT58" s="598"/>
      <c r="AV58" s="872"/>
    </row>
    <row r="59" spans="1:48" ht="12.75" x14ac:dyDescent="0.2">
      <c r="A59" s="478" t="s">
        <v>1577</v>
      </c>
      <c r="B59" s="478" t="s">
        <v>1573</v>
      </c>
      <c r="C59" s="477" t="s">
        <v>22</v>
      </c>
      <c r="D59" s="476" t="s">
        <v>991</v>
      </c>
      <c r="E59" s="476" t="s">
        <v>1552</v>
      </c>
      <c r="F59" s="322">
        <v>1.6271680000000073</v>
      </c>
      <c r="G59" s="463">
        <v>0.77790700000000002</v>
      </c>
      <c r="H59" s="323">
        <v>0.88813399999999898</v>
      </c>
      <c r="I59" s="322">
        <v>0.21684700000000118</v>
      </c>
      <c r="J59" s="463">
        <v>4.9205000000000061E-2</v>
      </c>
      <c r="K59" s="323">
        <v>7.9385999999999804E-2</v>
      </c>
      <c r="L59" s="322">
        <v>3.2749000000000215E-2</v>
      </c>
      <c r="M59" s="463">
        <v>1.2282000000000006E-2</v>
      </c>
      <c r="N59" s="323">
        <v>4.1781999999999771E-2</v>
      </c>
      <c r="O59" s="324">
        <v>9.1600000000000448E-4</v>
      </c>
      <c r="P59" s="462">
        <v>6.1299999999999929E-4</v>
      </c>
      <c r="Q59" s="325">
        <v>4.7199999999999987E-4</v>
      </c>
      <c r="R59" s="324">
        <v>2.0000000000000083E-3</v>
      </c>
      <c r="S59" s="462">
        <v>2.0000000000000026E-3</v>
      </c>
      <c r="T59" s="325">
        <v>2E-3</v>
      </c>
      <c r="U59" s="324">
        <v>2.0000000000000083E-3</v>
      </c>
      <c r="V59" s="462">
        <v>2.0000000000000026E-3</v>
      </c>
      <c r="W59" s="325">
        <v>2E-3</v>
      </c>
      <c r="X59" s="324">
        <v>1.832000000000009E-4</v>
      </c>
      <c r="Y59" s="462">
        <v>1.2260000000000013E-4</v>
      </c>
      <c r="Z59" s="325">
        <v>9.4399999999999977E-5</v>
      </c>
      <c r="AA59" s="554">
        <v>207.42600500000123</v>
      </c>
      <c r="AB59" s="555">
        <v>159.44896450000016</v>
      </c>
      <c r="AC59" s="570">
        <v>103.51110319999991</v>
      </c>
      <c r="AF59" s="472" t="s">
        <v>1564</v>
      </c>
      <c r="AG59" s="584" t="s">
        <v>1560</v>
      </c>
      <c r="AH59" s="584" t="s">
        <v>22</v>
      </c>
      <c r="AI59" s="584" t="s">
        <v>1644</v>
      </c>
      <c r="AJ59" s="597"/>
      <c r="AK59" s="598"/>
      <c r="AL59" s="598"/>
      <c r="AM59" s="598"/>
      <c r="AN59" s="598"/>
      <c r="AO59" s="598"/>
      <c r="AP59" s="598"/>
      <c r="AQ59" s="5"/>
      <c r="AR59" s="598"/>
      <c r="AS59" s="598"/>
      <c r="AT59" s="598"/>
      <c r="AV59" s="872"/>
    </row>
    <row r="60" spans="1:48" ht="12.75" x14ac:dyDescent="0.2">
      <c r="A60" s="478" t="s">
        <v>1578</v>
      </c>
      <c r="B60" s="478" t="s">
        <v>1573</v>
      </c>
      <c r="C60" s="477" t="s">
        <v>22</v>
      </c>
      <c r="D60" s="476" t="s">
        <v>953</v>
      </c>
      <c r="E60" s="476" t="s">
        <v>1090</v>
      </c>
      <c r="F60" s="322">
        <v>1.4237720000000027</v>
      </c>
      <c r="G60" s="463">
        <v>0.68066900000000063</v>
      </c>
      <c r="H60" s="323">
        <v>0.77711699999999961</v>
      </c>
      <c r="I60" s="322">
        <v>0.1280710000000001</v>
      </c>
      <c r="J60" s="463">
        <v>2.9060999999999948E-2</v>
      </c>
      <c r="K60" s="323">
        <v>4.6885999999999914E-2</v>
      </c>
      <c r="L60" s="322">
        <v>2.1833000000000033E-2</v>
      </c>
      <c r="M60" s="463">
        <v>8.1879999999999991E-3</v>
      </c>
      <c r="N60" s="323">
        <v>2.7854999999999987E-2</v>
      </c>
      <c r="O60" s="324">
        <v>4.58000000000001E-4</v>
      </c>
      <c r="P60" s="462">
        <v>3.0699999999999928E-4</v>
      </c>
      <c r="Q60" s="325">
        <v>2.3599999999999891E-4</v>
      </c>
      <c r="R60" s="324">
        <v>2.0000000000000039E-3</v>
      </c>
      <c r="S60" s="462">
        <v>1.9999999999999918E-3</v>
      </c>
      <c r="T60" s="325">
        <v>2E-3</v>
      </c>
      <c r="U60" s="324">
        <v>2.0000000000000039E-3</v>
      </c>
      <c r="V60" s="462">
        <v>1.9999999999999918E-3</v>
      </c>
      <c r="W60" s="325">
        <v>2E-3</v>
      </c>
      <c r="X60" s="324">
        <v>9.160000000000018E-5</v>
      </c>
      <c r="Y60" s="462">
        <v>6.1399999999999988E-5</v>
      </c>
      <c r="Z60" s="325">
        <v>4.7199999999999934E-5</v>
      </c>
      <c r="AA60" s="554">
        <v>207.42600500000009</v>
      </c>
      <c r="AB60" s="555">
        <v>159.44896449999953</v>
      </c>
      <c r="AC60" s="570">
        <v>103.51110319999997</v>
      </c>
      <c r="AF60" s="472" t="s">
        <v>1645</v>
      </c>
      <c r="AG60" s="584" t="s">
        <v>1560</v>
      </c>
      <c r="AH60" s="584" t="s">
        <v>22</v>
      </c>
      <c r="AI60" s="584" t="s">
        <v>1644</v>
      </c>
      <c r="AJ60" s="597"/>
      <c r="AK60" s="598">
        <v>0.6</v>
      </c>
      <c r="AL60" s="598">
        <v>0.15</v>
      </c>
      <c r="AM60" s="598">
        <v>0.02</v>
      </c>
      <c r="AN60" s="598">
        <v>0.02</v>
      </c>
      <c r="AO60" s="598">
        <v>0.01</v>
      </c>
      <c r="AP60" s="598">
        <v>0.01</v>
      </c>
      <c r="AQ60" s="5"/>
      <c r="AR60" s="598">
        <v>0.5</v>
      </c>
      <c r="AS60" s="598">
        <v>0.5</v>
      </c>
      <c r="AT60" s="598"/>
      <c r="AV60" s="872"/>
    </row>
    <row r="61" spans="1:48" ht="12.75" x14ac:dyDescent="0.2">
      <c r="A61" s="478" t="s">
        <v>1579</v>
      </c>
      <c r="B61" s="478" t="s">
        <v>1573</v>
      </c>
      <c r="C61" s="477" t="s">
        <v>1004</v>
      </c>
      <c r="D61" s="476" t="s">
        <v>420</v>
      </c>
      <c r="E61" s="476" t="s">
        <v>324</v>
      </c>
      <c r="F61" s="322">
        <v>0</v>
      </c>
      <c r="G61" s="463">
        <v>0</v>
      </c>
      <c r="H61" s="323">
        <v>0</v>
      </c>
      <c r="I61" s="322">
        <v>0</v>
      </c>
      <c r="J61" s="463">
        <v>0</v>
      </c>
      <c r="K61" s="323">
        <v>0</v>
      </c>
      <c r="L61" s="322">
        <v>0</v>
      </c>
      <c r="M61" s="463">
        <v>0</v>
      </c>
      <c r="N61" s="323">
        <v>0</v>
      </c>
      <c r="O61" s="324">
        <v>0</v>
      </c>
      <c r="P61" s="462">
        <v>0</v>
      </c>
      <c r="Q61" s="325">
        <v>0</v>
      </c>
      <c r="R61" s="324">
        <v>0</v>
      </c>
      <c r="S61" s="462">
        <v>0</v>
      </c>
      <c r="T61" s="325">
        <v>0</v>
      </c>
      <c r="U61" s="324">
        <v>0</v>
      </c>
      <c r="V61" s="462">
        <v>0</v>
      </c>
      <c r="W61" s="325">
        <v>0</v>
      </c>
      <c r="X61" s="324">
        <v>0</v>
      </c>
      <c r="Y61" s="462">
        <v>0</v>
      </c>
      <c r="Z61" s="325">
        <v>0</v>
      </c>
      <c r="AA61" s="554">
        <v>0</v>
      </c>
      <c r="AB61" s="555">
        <v>0</v>
      </c>
      <c r="AC61" s="570">
        <v>0</v>
      </c>
      <c r="AF61" s="472" t="s">
        <v>1565</v>
      </c>
      <c r="AG61" s="584" t="s">
        <v>1560</v>
      </c>
      <c r="AH61" s="584" t="s">
        <v>94</v>
      </c>
      <c r="AI61" s="584" t="s">
        <v>1646</v>
      </c>
      <c r="AJ61" s="597"/>
      <c r="AK61" s="598">
        <v>0.28999999999999998</v>
      </c>
      <c r="AL61" s="598">
        <v>0.19</v>
      </c>
      <c r="AM61" s="598">
        <v>0.03</v>
      </c>
      <c r="AN61" s="598">
        <v>0.02</v>
      </c>
      <c r="AO61" s="598">
        <v>0.02</v>
      </c>
      <c r="AP61" s="598">
        <v>0.01</v>
      </c>
      <c r="AQ61" s="5"/>
      <c r="AR61" s="598">
        <v>0.5</v>
      </c>
      <c r="AS61" s="598">
        <v>0.5</v>
      </c>
      <c r="AT61" s="598"/>
      <c r="AV61" s="872"/>
    </row>
    <row r="62" spans="1:48" ht="12.75" x14ac:dyDescent="0.2">
      <c r="A62" s="469" t="s">
        <v>1580</v>
      </c>
      <c r="B62" s="469" t="s">
        <v>1581</v>
      </c>
      <c r="C62" s="468" t="s">
        <v>22</v>
      </c>
      <c r="D62" s="467" t="s">
        <v>1044</v>
      </c>
      <c r="E62" s="467" t="s">
        <v>1511</v>
      </c>
      <c r="F62" s="322">
        <v>14.457984999999896</v>
      </c>
      <c r="G62" s="463">
        <v>14.404344000000018</v>
      </c>
      <c r="H62" s="822" t="e">
        <v>#DIV/0!</v>
      </c>
      <c r="I62" s="322">
        <v>13.909999999999982</v>
      </c>
      <c r="J62" s="463">
        <v>13.91000000000002</v>
      </c>
      <c r="K62" s="822" t="e">
        <v>#DIV/0!</v>
      </c>
      <c r="L62" s="322">
        <v>0.10982100000000002</v>
      </c>
      <c r="M62" s="463">
        <v>9.7248999999999947E-2</v>
      </c>
      <c r="N62" s="822" t="e">
        <v>#DIV/0!</v>
      </c>
      <c r="O62" s="324">
        <v>0.19999999999999915</v>
      </c>
      <c r="P62" s="462">
        <v>0.20000000000000032</v>
      </c>
      <c r="Q62" s="822" t="e">
        <v>#DIV/0!</v>
      </c>
      <c r="R62" s="324">
        <v>9.999999999999998E-4</v>
      </c>
      <c r="S62" s="462">
        <v>1E-3</v>
      </c>
      <c r="T62" s="822" t="e">
        <v>#DIV/0!</v>
      </c>
      <c r="U62" s="324">
        <v>9.999999999999998E-4</v>
      </c>
      <c r="V62" s="462">
        <v>1E-3</v>
      </c>
      <c r="W62" s="822" t="e">
        <v>#DIV/0!</v>
      </c>
      <c r="X62" s="324">
        <v>1.9999999999999917E-2</v>
      </c>
      <c r="Y62" s="462">
        <v>2.0000000000000032E-2</v>
      </c>
      <c r="Z62" s="822" t="e">
        <v>#DIV/0!</v>
      </c>
      <c r="AA62" s="554">
        <v>126.69552090000003</v>
      </c>
      <c r="AB62" s="555">
        <v>132.74063510000005</v>
      </c>
      <c r="AC62" s="822" t="e">
        <v>#DIV/0!</v>
      </c>
      <c r="AF62" s="472" t="s">
        <v>1566</v>
      </c>
      <c r="AG62" s="584" t="s">
        <v>1560</v>
      </c>
      <c r="AH62" s="584" t="s">
        <v>94</v>
      </c>
      <c r="AI62" s="584" t="s">
        <v>1646</v>
      </c>
      <c r="AJ62" s="597"/>
      <c r="AK62" s="598"/>
      <c r="AL62" s="598">
        <v>0.38</v>
      </c>
      <c r="AM62" s="598">
        <v>0.11</v>
      </c>
      <c r="AN62" s="598">
        <v>0.09</v>
      </c>
      <c r="AO62" s="598">
        <v>7.0000000000000007E-2</v>
      </c>
      <c r="AP62" s="598">
        <v>0.05</v>
      </c>
      <c r="AQ62" s="5"/>
      <c r="AR62" s="598">
        <v>0.5</v>
      </c>
      <c r="AS62" s="598">
        <v>0.5</v>
      </c>
      <c r="AT62" s="598"/>
      <c r="AV62" s="872"/>
    </row>
    <row r="63" spans="1:48" ht="12.75" x14ac:dyDescent="0.2">
      <c r="A63" s="469" t="s">
        <v>1582</v>
      </c>
      <c r="B63" s="469" t="s">
        <v>1581</v>
      </c>
      <c r="C63" s="468" t="s">
        <v>22</v>
      </c>
      <c r="D63" s="467" t="s">
        <v>973</v>
      </c>
      <c r="E63" s="467" t="s">
        <v>1513</v>
      </c>
      <c r="F63" s="322">
        <v>7.4469849999999935</v>
      </c>
      <c r="G63" s="463">
        <v>7.3933440000000061</v>
      </c>
      <c r="H63" s="822" t="e">
        <v>#DIV/0!</v>
      </c>
      <c r="I63" s="322">
        <v>4.8474689999999949</v>
      </c>
      <c r="J63" s="463">
        <v>3.5791420000000111</v>
      </c>
      <c r="K63" s="822" t="e">
        <v>#DIV/0!</v>
      </c>
      <c r="L63" s="322">
        <v>0.10982100000000006</v>
      </c>
      <c r="M63" s="463">
        <v>9.7249000000000363E-2</v>
      </c>
      <c r="N63" s="822" t="e">
        <v>#DIV/0!</v>
      </c>
      <c r="O63" s="324">
        <v>8.1805000000000003E-2</v>
      </c>
      <c r="P63" s="462">
        <v>8.5415000000000116E-2</v>
      </c>
      <c r="Q63" s="822" t="e">
        <v>#DIV/0!</v>
      </c>
      <c r="R63" s="324">
        <v>1E-3</v>
      </c>
      <c r="S63" s="462">
        <v>1E-3</v>
      </c>
      <c r="T63" s="822" t="e">
        <v>#DIV/0!</v>
      </c>
      <c r="U63" s="324">
        <v>1E-3</v>
      </c>
      <c r="V63" s="462">
        <v>1E-3</v>
      </c>
      <c r="W63" s="822" t="e">
        <v>#DIV/0!</v>
      </c>
      <c r="X63" s="324">
        <v>8.1805000000000003E-3</v>
      </c>
      <c r="Y63" s="462">
        <v>8.5415000000000109E-3</v>
      </c>
      <c r="Z63" s="822" t="e">
        <v>#DIV/0!</v>
      </c>
      <c r="AA63" s="554">
        <v>86.100585340000023</v>
      </c>
      <c r="AB63" s="555">
        <v>89.825358110000096</v>
      </c>
      <c r="AC63" s="822" t="e">
        <v>#DIV/0!</v>
      </c>
      <c r="AF63" s="472" t="s">
        <v>1567</v>
      </c>
      <c r="AG63" s="584" t="s">
        <v>1560</v>
      </c>
      <c r="AH63" s="584" t="s">
        <v>94</v>
      </c>
      <c r="AI63" s="584" t="s">
        <v>1646</v>
      </c>
      <c r="AJ63" s="597"/>
      <c r="AK63" s="598"/>
      <c r="AL63" s="598">
        <v>0.18</v>
      </c>
      <c r="AM63" s="598">
        <v>0.54</v>
      </c>
      <c r="AN63" s="598">
        <v>0.46</v>
      </c>
      <c r="AO63" s="598">
        <v>0.38</v>
      </c>
      <c r="AP63" s="598">
        <v>0.3</v>
      </c>
      <c r="AQ63" s="5"/>
      <c r="AR63" s="598">
        <v>0.5</v>
      </c>
      <c r="AS63" s="598">
        <v>0.5</v>
      </c>
      <c r="AT63" s="598"/>
      <c r="AV63" s="872"/>
    </row>
    <row r="64" spans="1:48" ht="12.75" x14ac:dyDescent="0.2">
      <c r="A64" s="469" t="s">
        <v>1583</v>
      </c>
      <c r="B64" s="469" t="s">
        <v>1581</v>
      </c>
      <c r="C64" s="468" t="s">
        <v>22</v>
      </c>
      <c r="D64" s="467" t="s">
        <v>1515</v>
      </c>
      <c r="E64" s="467" t="s">
        <v>1516</v>
      </c>
      <c r="F64" s="322">
        <v>7.9572709999999711</v>
      </c>
      <c r="G64" s="463">
        <v>8.0549419999999934</v>
      </c>
      <c r="H64" s="822" t="e">
        <v>#DIV/0!</v>
      </c>
      <c r="I64" s="322">
        <v>5.9543079999999877</v>
      </c>
      <c r="J64" s="463">
        <v>4.8351649999999902</v>
      </c>
      <c r="K64" s="822" t="e">
        <v>#DIV/0!</v>
      </c>
      <c r="L64" s="322">
        <v>6.4094999999999971E-2</v>
      </c>
      <c r="M64" s="463">
        <v>6.6138999999999948E-2</v>
      </c>
      <c r="N64" s="822" t="e">
        <v>#DIV/0!</v>
      </c>
      <c r="O64" s="324">
        <v>0.15319699999999992</v>
      </c>
      <c r="P64" s="462">
        <v>0.13018099999999957</v>
      </c>
      <c r="Q64" s="822" t="e">
        <v>#DIV/0!</v>
      </c>
      <c r="R64" s="324">
        <v>1E-3</v>
      </c>
      <c r="S64" s="462">
        <v>1E-3</v>
      </c>
      <c r="T64" s="822" t="e">
        <v>#DIV/0!</v>
      </c>
      <c r="U64" s="324">
        <v>1E-3</v>
      </c>
      <c r="V64" s="462">
        <v>1E-3</v>
      </c>
      <c r="W64" s="822" t="e">
        <v>#DIV/0!</v>
      </c>
      <c r="X64" s="324">
        <v>1.5319699999999993E-2</v>
      </c>
      <c r="Y64" s="462">
        <v>1.3018099999999958E-2</v>
      </c>
      <c r="Z64" s="822" t="e">
        <v>#DIV/0!</v>
      </c>
      <c r="AA64" s="554">
        <v>95.442412489999768</v>
      </c>
      <c r="AB64" s="555">
        <v>101.93621739999996</v>
      </c>
      <c r="AC64" s="822" t="e">
        <v>#DIV/0!</v>
      </c>
      <c r="AF64" s="472" t="s">
        <v>1568</v>
      </c>
      <c r="AG64" s="584" t="s">
        <v>1560</v>
      </c>
      <c r="AH64" s="584" t="s">
        <v>94</v>
      </c>
      <c r="AI64" s="584" t="s">
        <v>1646</v>
      </c>
      <c r="AJ64" s="597"/>
      <c r="AK64" s="598"/>
      <c r="AL64" s="598"/>
      <c r="AM64" s="598">
        <v>0.14000000000000001</v>
      </c>
      <c r="AN64" s="598">
        <v>0.17</v>
      </c>
      <c r="AO64" s="598">
        <v>0.15</v>
      </c>
      <c r="AP64" s="598">
        <v>0.12</v>
      </c>
      <c r="AQ64" s="5"/>
      <c r="AR64" s="598">
        <v>0.5</v>
      </c>
      <c r="AS64" s="598">
        <v>0.5</v>
      </c>
      <c r="AT64" s="598"/>
      <c r="AV64" s="872"/>
    </row>
    <row r="65" spans="1:48" ht="12.75" x14ac:dyDescent="0.2">
      <c r="A65" s="469" t="s">
        <v>1584</v>
      </c>
      <c r="B65" s="469" t="s">
        <v>1581</v>
      </c>
      <c r="C65" s="468" t="s">
        <v>22</v>
      </c>
      <c r="D65" s="467" t="s">
        <v>1518</v>
      </c>
      <c r="E65" s="467" t="s">
        <v>1516</v>
      </c>
      <c r="F65" s="322">
        <v>5.6400139999999928</v>
      </c>
      <c r="G65" s="463">
        <v>2.2780709999999988</v>
      </c>
      <c r="H65" s="822" t="e">
        <v>#DIV/0!</v>
      </c>
      <c r="I65" s="322">
        <v>4.0780139999999978</v>
      </c>
      <c r="J65" s="463">
        <v>1.5293470000000007</v>
      </c>
      <c r="K65" s="822" t="e">
        <v>#DIV/0!</v>
      </c>
      <c r="L65" s="322">
        <v>0.21725299999999978</v>
      </c>
      <c r="M65" s="463">
        <v>0.30083499999999991</v>
      </c>
      <c r="N65" s="822" t="e">
        <v>#DIV/0!</v>
      </c>
      <c r="O65" s="324">
        <v>7.6678999999999942E-2</v>
      </c>
      <c r="P65" s="462">
        <v>2.3700999999999982E-2</v>
      </c>
      <c r="Q65" s="822" t="e">
        <v>#DIV/0!</v>
      </c>
      <c r="R65" s="324">
        <v>1E-3</v>
      </c>
      <c r="S65" s="462">
        <v>1E-3</v>
      </c>
      <c r="T65" s="822" t="e">
        <v>#DIV/0!</v>
      </c>
      <c r="U65" s="324">
        <v>1E-3</v>
      </c>
      <c r="V65" s="462">
        <v>1E-3</v>
      </c>
      <c r="W65" s="822" t="e">
        <v>#DIV/0!</v>
      </c>
      <c r="X65" s="324">
        <v>7.6678999999999931E-3</v>
      </c>
      <c r="Y65" s="462">
        <v>2.3700999999999982E-3</v>
      </c>
      <c r="Z65" s="822" t="e">
        <v>#DIV/0!</v>
      </c>
      <c r="AA65" s="554">
        <v>95.442412490000009</v>
      </c>
      <c r="AB65" s="555">
        <v>101.93621739999999</v>
      </c>
      <c r="AC65" s="822" t="e">
        <v>#DIV/0!</v>
      </c>
      <c r="AF65" s="472" t="s">
        <v>1569</v>
      </c>
      <c r="AG65" s="584" t="s">
        <v>1560</v>
      </c>
      <c r="AH65" s="584" t="s">
        <v>94</v>
      </c>
      <c r="AI65" s="584" t="s">
        <v>1646</v>
      </c>
      <c r="AJ65" s="597"/>
      <c r="AK65" s="598"/>
      <c r="AL65" s="598"/>
      <c r="AM65" s="598"/>
      <c r="AN65" s="598">
        <v>0.06</v>
      </c>
      <c r="AO65" s="598">
        <v>0.16</v>
      </c>
      <c r="AP65" s="598">
        <v>0.21</v>
      </c>
      <c r="AQ65" s="5"/>
      <c r="AR65" s="598">
        <v>0.5</v>
      </c>
      <c r="AS65" s="598">
        <v>0.5</v>
      </c>
      <c r="AT65" s="598"/>
      <c r="AV65" s="872"/>
    </row>
    <row r="66" spans="1:48" ht="12.75" x14ac:dyDescent="0.2">
      <c r="A66" s="469" t="s">
        <v>1585</v>
      </c>
      <c r="B66" s="469" t="s">
        <v>1581</v>
      </c>
      <c r="C66" s="468" t="s">
        <v>22</v>
      </c>
      <c r="D66" s="467" t="s">
        <v>991</v>
      </c>
      <c r="E66" s="467" t="s">
        <v>1520</v>
      </c>
      <c r="F66" s="322">
        <v>2.4394190000000009</v>
      </c>
      <c r="G66" s="463">
        <v>2.0485549999999839</v>
      </c>
      <c r="H66" s="822" t="e">
        <v>#DIV/0!</v>
      </c>
      <c r="I66" s="322">
        <v>0.54962600000000117</v>
      </c>
      <c r="J66" s="463">
        <v>0.37487299999999868</v>
      </c>
      <c r="K66" s="822" t="e">
        <v>#DIV/0!</v>
      </c>
      <c r="L66" s="322">
        <v>4.7436000000000089E-2</v>
      </c>
      <c r="M66" s="463">
        <v>4.1262999999999946E-2</v>
      </c>
      <c r="N66" s="822" t="e">
        <v>#DIV/0!</v>
      </c>
      <c r="O66" s="324">
        <v>2.0500000000000002E-3</v>
      </c>
      <c r="P66" s="462">
        <v>1.4610000000000009E-3</v>
      </c>
      <c r="Q66" s="822" t="e">
        <v>#DIV/0!</v>
      </c>
      <c r="R66" s="324">
        <v>1E-3</v>
      </c>
      <c r="S66" s="462">
        <v>1E-3</v>
      </c>
      <c r="T66" s="822" t="e">
        <v>#DIV/0!</v>
      </c>
      <c r="U66" s="324">
        <v>1E-3</v>
      </c>
      <c r="V66" s="462">
        <v>1E-3</v>
      </c>
      <c r="W66" s="822" t="e">
        <v>#DIV/0!</v>
      </c>
      <c r="X66" s="324">
        <v>2.0500000000000002E-4</v>
      </c>
      <c r="Y66" s="462">
        <v>1.4610000000000008E-4</v>
      </c>
      <c r="Z66" s="822" t="e">
        <v>#DIV/0!</v>
      </c>
      <c r="AA66" s="554">
        <v>50.704241870000068</v>
      </c>
      <c r="AB66" s="555">
        <v>49.486958949999959</v>
      </c>
      <c r="AC66" s="822" t="e">
        <v>#DIV/0!</v>
      </c>
      <c r="AF66" s="472" t="s">
        <v>1570</v>
      </c>
      <c r="AG66" s="584" t="s">
        <v>1560</v>
      </c>
      <c r="AH66" s="584" t="s">
        <v>94</v>
      </c>
      <c r="AI66" s="584" t="s">
        <v>1646</v>
      </c>
      <c r="AJ66" s="597"/>
      <c r="AK66" s="598"/>
      <c r="AL66" s="598"/>
      <c r="AM66" s="598">
        <v>0.13</v>
      </c>
      <c r="AN66" s="598">
        <v>0.15</v>
      </c>
      <c r="AO66" s="598">
        <v>0.2</v>
      </c>
      <c r="AP66" s="598">
        <v>0.28999999999999998</v>
      </c>
      <c r="AQ66" s="5"/>
      <c r="AR66" s="598">
        <v>0.5</v>
      </c>
      <c r="AS66" s="598">
        <v>0.5</v>
      </c>
      <c r="AT66" s="598"/>
      <c r="AV66" s="872"/>
    </row>
    <row r="67" spans="1:48" ht="12.75" x14ac:dyDescent="0.2">
      <c r="A67" s="469" t="s">
        <v>1586</v>
      </c>
      <c r="B67" s="469" t="s">
        <v>1581</v>
      </c>
      <c r="C67" s="468" t="s">
        <v>22</v>
      </c>
      <c r="D67" s="467" t="s">
        <v>953</v>
      </c>
      <c r="E67" s="467" t="s">
        <v>1188</v>
      </c>
      <c r="F67" s="322">
        <v>2.4394189999999996</v>
      </c>
      <c r="G67" s="463">
        <v>2.0485550000000026</v>
      </c>
      <c r="H67" s="822" t="e">
        <v>#DIV/0!</v>
      </c>
      <c r="I67" s="322">
        <v>0.20000000000000021</v>
      </c>
      <c r="J67" s="463">
        <v>0.15000000000000002</v>
      </c>
      <c r="K67" s="822" t="e">
        <v>#DIV/0!</v>
      </c>
      <c r="L67" s="322">
        <v>4.7435999999999895E-2</v>
      </c>
      <c r="M67" s="463">
        <v>4.1263000000000098E-2</v>
      </c>
      <c r="N67" s="822" t="e">
        <v>#DIV/0!</v>
      </c>
      <c r="O67" s="324">
        <v>2.0500000000000015E-3</v>
      </c>
      <c r="P67" s="462">
        <v>1.4609999999999996E-3</v>
      </c>
      <c r="Q67" s="822" t="e">
        <v>#DIV/0!</v>
      </c>
      <c r="R67" s="324">
        <v>1E-3</v>
      </c>
      <c r="S67" s="462">
        <v>1E-3</v>
      </c>
      <c r="T67" s="822" t="e">
        <v>#DIV/0!</v>
      </c>
      <c r="U67" s="324">
        <v>1E-3</v>
      </c>
      <c r="V67" s="462">
        <v>1E-3</v>
      </c>
      <c r="W67" s="822" t="e">
        <v>#DIV/0!</v>
      </c>
      <c r="X67" s="324">
        <v>2.0500000000000013E-4</v>
      </c>
      <c r="Y67" s="462">
        <v>1.4609999999999995E-4</v>
      </c>
      <c r="Z67" s="822" t="e">
        <v>#DIV/0!</v>
      </c>
      <c r="AA67" s="554">
        <v>49.623867249999932</v>
      </c>
      <c r="AB67" s="555">
        <v>48.792081630000105</v>
      </c>
      <c r="AC67" s="822" t="e">
        <v>#DIV/0!</v>
      </c>
      <c r="AF67" s="472" t="s">
        <v>1571</v>
      </c>
      <c r="AG67" s="584" t="s">
        <v>1560</v>
      </c>
      <c r="AH67" s="584" t="s">
        <v>1004</v>
      </c>
      <c r="AI67" s="584" t="s">
        <v>1647</v>
      </c>
      <c r="AJ67" s="597"/>
      <c r="AK67" s="598"/>
      <c r="AL67" s="598"/>
      <c r="AM67" s="598"/>
      <c r="AN67" s="598"/>
      <c r="AO67" s="598"/>
      <c r="AP67" s="598"/>
      <c r="AQ67" s="5"/>
      <c r="AR67" s="598"/>
      <c r="AS67" s="598"/>
      <c r="AT67" s="598"/>
      <c r="AV67" s="872"/>
    </row>
    <row r="68" spans="1:48" ht="12.75" x14ac:dyDescent="0.2">
      <c r="A68" s="469" t="s">
        <v>1587</v>
      </c>
      <c r="B68" s="469" t="s">
        <v>1581</v>
      </c>
      <c r="C68" s="468" t="s">
        <v>1004</v>
      </c>
      <c r="D68" s="467" t="s">
        <v>420</v>
      </c>
      <c r="E68" s="467" t="s">
        <v>324</v>
      </c>
      <c r="F68" s="322">
        <v>0</v>
      </c>
      <c r="G68" s="463">
        <v>0</v>
      </c>
      <c r="H68" s="822" t="e">
        <v>#DIV/0!</v>
      </c>
      <c r="I68" s="322">
        <v>0</v>
      </c>
      <c r="J68" s="463">
        <v>0</v>
      </c>
      <c r="K68" s="822" t="e">
        <v>#DIV/0!</v>
      </c>
      <c r="L68" s="322">
        <v>0</v>
      </c>
      <c r="M68" s="463">
        <v>0</v>
      </c>
      <c r="N68" s="822" t="e">
        <v>#DIV/0!</v>
      </c>
      <c r="O68" s="324">
        <v>0</v>
      </c>
      <c r="P68" s="462">
        <v>0</v>
      </c>
      <c r="Q68" s="822" t="e">
        <v>#DIV/0!</v>
      </c>
      <c r="R68" s="324">
        <v>0</v>
      </c>
      <c r="S68" s="462">
        <v>0</v>
      </c>
      <c r="T68" s="822" t="e">
        <v>#DIV/0!</v>
      </c>
      <c r="U68" s="324">
        <v>0</v>
      </c>
      <c r="V68" s="462">
        <v>0</v>
      </c>
      <c r="W68" s="822" t="e">
        <v>#DIV/0!</v>
      </c>
      <c r="X68" s="324">
        <v>0</v>
      </c>
      <c r="Y68" s="462">
        <v>0</v>
      </c>
      <c r="Z68" s="822" t="e">
        <v>#DIV/0!</v>
      </c>
      <c r="AA68" s="554">
        <v>0</v>
      </c>
      <c r="AB68" s="555">
        <v>0</v>
      </c>
      <c r="AC68" s="822" t="e">
        <v>#DIV/0!</v>
      </c>
      <c r="AF68" s="478" t="s">
        <v>1572</v>
      </c>
      <c r="AG68" s="585" t="s">
        <v>1573</v>
      </c>
      <c r="AH68" s="585" t="s">
        <v>22</v>
      </c>
      <c r="AI68" s="585" t="s">
        <v>1648</v>
      </c>
      <c r="AJ68" s="599">
        <v>1</v>
      </c>
      <c r="AK68" s="600">
        <v>0.24</v>
      </c>
      <c r="AL68" s="600"/>
      <c r="AM68" s="600"/>
      <c r="AN68" s="600"/>
      <c r="AO68" s="600"/>
      <c r="AP68" s="600"/>
      <c r="AQ68" s="5"/>
      <c r="AR68" s="600"/>
      <c r="AS68" s="600"/>
      <c r="AT68" s="600"/>
      <c r="AV68" s="872"/>
    </row>
    <row r="69" spans="1:48" ht="12.75" x14ac:dyDescent="0.2">
      <c r="A69" s="466" t="s">
        <v>1588</v>
      </c>
      <c r="B69" s="466" t="s">
        <v>1589</v>
      </c>
      <c r="C69" s="465" t="s">
        <v>22</v>
      </c>
      <c r="D69" s="464" t="s">
        <v>1009</v>
      </c>
      <c r="E69" s="464" t="s">
        <v>1535</v>
      </c>
      <c r="F69" s="322">
        <v>17.490000000000023</v>
      </c>
      <c r="G69" s="463">
        <v>18.039999999999953</v>
      </c>
      <c r="H69" s="323">
        <v>25.509999999999891</v>
      </c>
      <c r="I69" s="322">
        <v>3.3599999999999879</v>
      </c>
      <c r="J69" s="463">
        <v>1.6099999999999948</v>
      </c>
      <c r="K69" s="323">
        <v>1.129999999999999</v>
      </c>
      <c r="L69" s="322">
        <v>0.12000000000000006</v>
      </c>
      <c r="M69" s="463">
        <v>0.27000000000000007</v>
      </c>
      <c r="N69" s="323">
        <v>0.41999999999999971</v>
      </c>
      <c r="O69" s="324">
        <v>2.0000000000000032E-2</v>
      </c>
      <c r="P69" s="462">
        <v>1.9999999999999914E-2</v>
      </c>
      <c r="Q69" s="325">
        <v>1.9999999999999928E-2</v>
      </c>
      <c r="R69" s="324">
        <v>2.0000000000000031E-3</v>
      </c>
      <c r="S69" s="462">
        <v>1.9999999999999914E-3</v>
      </c>
      <c r="T69" s="325">
        <v>1.9999999999999927E-3</v>
      </c>
      <c r="U69" s="324">
        <v>2.0000000000000031E-3</v>
      </c>
      <c r="V69" s="462">
        <v>1.9999999999999914E-3</v>
      </c>
      <c r="W69" s="325">
        <v>1.9999999999999927E-3</v>
      </c>
      <c r="X69" s="324">
        <v>3.999999999999981E-3</v>
      </c>
      <c r="Y69" s="462">
        <v>3.999999999999994E-3</v>
      </c>
      <c r="Z69" s="325">
        <v>3.9999999999999975E-3</v>
      </c>
      <c r="AA69" s="554">
        <v>149.06600000000034</v>
      </c>
      <c r="AB69" s="555">
        <v>110.37599999999912</v>
      </c>
      <c r="AC69" s="570">
        <v>127.60399999999888</v>
      </c>
      <c r="AF69" s="478" t="s">
        <v>1574</v>
      </c>
      <c r="AG69" s="585" t="s">
        <v>1573</v>
      </c>
      <c r="AH69" s="585" t="s">
        <v>22</v>
      </c>
      <c r="AI69" s="585" t="s">
        <v>1648</v>
      </c>
      <c r="AJ69" s="599"/>
      <c r="AK69" s="600">
        <v>0.76</v>
      </c>
      <c r="AL69" s="600">
        <v>0.09</v>
      </c>
      <c r="AM69" s="600">
        <v>7.0000000000000007E-2</v>
      </c>
      <c r="AN69" s="600">
        <v>0.06</v>
      </c>
      <c r="AO69" s="600">
        <v>0.06</v>
      </c>
      <c r="AP69" s="600">
        <v>0.05</v>
      </c>
      <c r="AQ69" s="5"/>
      <c r="AR69" s="600">
        <v>0.15</v>
      </c>
      <c r="AS69" s="600">
        <v>0.45</v>
      </c>
      <c r="AT69" s="600">
        <v>0.4</v>
      </c>
      <c r="AV69" s="872"/>
    </row>
    <row r="70" spans="1:48" ht="12.75" x14ac:dyDescent="0.2">
      <c r="A70" s="466" t="s">
        <v>1590</v>
      </c>
      <c r="B70" s="466" t="s">
        <v>1589</v>
      </c>
      <c r="C70" s="465" t="s">
        <v>22</v>
      </c>
      <c r="D70" s="464" t="s">
        <v>973</v>
      </c>
      <c r="E70" s="464" t="s">
        <v>1540</v>
      </c>
      <c r="F70" s="322">
        <v>9.1099999999999977</v>
      </c>
      <c r="G70" s="463">
        <v>6.8600000000000367</v>
      </c>
      <c r="H70" s="323">
        <v>12.060000000000008</v>
      </c>
      <c r="I70" s="322">
        <v>1.4000000000000021</v>
      </c>
      <c r="J70" s="463">
        <v>0.74000000000000421</v>
      </c>
      <c r="K70" s="323">
        <v>1.0200000000000025</v>
      </c>
      <c r="L70" s="322">
        <v>0.17000000000000037</v>
      </c>
      <c r="M70" s="463">
        <v>0.5200000000000029</v>
      </c>
      <c r="N70" s="323">
        <v>1.2200000000000084</v>
      </c>
      <c r="O70" s="324">
        <v>2.0000000000000028E-2</v>
      </c>
      <c r="P70" s="462">
        <v>2.0000000000000087E-2</v>
      </c>
      <c r="Q70" s="325">
        <v>2.0000000000000101E-2</v>
      </c>
      <c r="R70" s="324">
        <v>2.0000000000000026E-3</v>
      </c>
      <c r="S70" s="462">
        <v>2.0000000000000087E-3</v>
      </c>
      <c r="T70" s="325">
        <v>2.00000000000001E-3</v>
      </c>
      <c r="U70" s="324">
        <v>2.0000000000000026E-3</v>
      </c>
      <c r="V70" s="462">
        <v>2.0000000000000087E-3</v>
      </c>
      <c r="W70" s="325">
        <v>2.00000000000001E-3</v>
      </c>
      <c r="X70" s="324">
        <v>3.9999999999999949E-3</v>
      </c>
      <c r="Y70" s="462">
        <v>4.0000000000000174E-3</v>
      </c>
      <c r="Z70" s="325">
        <v>4.00000000000002E-3</v>
      </c>
      <c r="AA70" s="554">
        <v>159.43200000000027</v>
      </c>
      <c r="AB70" s="555">
        <v>116.43500000000057</v>
      </c>
      <c r="AC70" s="570">
        <v>137.31300000000024</v>
      </c>
      <c r="AF70" s="478" t="s">
        <v>1575</v>
      </c>
      <c r="AG70" s="585" t="s">
        <v>1573</v>
      </c>
      <c r="AH70" s="585" t="s">
        <v>22</v>
      </c>
      <c r="AI70" s="585" t="s">
        <v>1648</v>
      </c>
      <c r="AJ70" s="599"/>
      <c r="AK70" s="600"/>
      <c r="AL70" s="600">
        <v>0.45</v>
      </c>
      <c r="AM70" s="600">
        <v>0.21</v>
      </c>
      <c r="AN70" s="600">
        <v>0.2</v>
      </c>
      <c r="AO70" s="600">
        <v>0.18</v>
      </c>
      <c r="AP70" s="600">
        <v>0.17</v>
      </c>
      <c r="AQ70" s="5"/>
      <c r="AR70" s="600">
        <v>0.15</v>
      </c>
      <c r="AS70" s="600">
        <v>0.45</v>
      </c>
      <c r="AT70" s="600">
        <v>0.4</v>
      </c>
      <c r="AV70" s="872"/>
    </row>
    <row r="71" spans="1:48" ht="12.75" x14ac:dyDescent="0.2">
      <c r="A71" s="466" t="s">
        <v>1591</v>
      </c>
      <c r="B71" s="466" t="s">
        <v>1589</v>
      </c>
      <c r="C71" s="465" t="s">
        <v>22</v>
      </c>
      <c r="D71" s="464" t="s">
        <v>979</v>
      </c>
      <c r="E71" s="464" t="s">
        <v>1544</v>
      </c>
      <c r="F71" s="322">
        <v>5.3836250000000048</v>
      </c>
      <c r="G71" s="463">
        <v>9.644840999999996</v>
      </c>
      <c r="H71" s="323">
        <v>9.3100000000000165</v>
      </c>
      <c r="I71" s="322">
        <v>0.62845900000000066</v>
      </c>
      <c r="J71" s="463">
        <v>0.21734199999999959</v>
      </c>
      <c r="K71" s="323">
        <v>0.61000000000000099</v>
      </c>
      <c r="L71" s="322">
        <v>0.57047100000000017</v>
      </c>
      <c r="M71" s="463">
        <v>0.31046699999999855</v>
      </c>
      <c r="N71" s="323">
        <v>0.53000000000000047</v>
      </c>
      <c r="O71" s="324">
        <v>5.3830000000000067E-3</v>
      </c>
      <c r="P71" s="462">
        <v>7.2699999999999891E-4</v>
      </c>
      <c r="Q71" s="325">
        <v>0.01</v>
      </c>
      <c r="R71" s="324">
        <v>2E-3</v>
      </c>
      <c r="S71" s="462">
        <v>2.0000000000000018E-3</v>
      </c>
      <c r="T71" s="325">
        <v>2.0000000000000026E-3</v>
      </c>
      <c r="U71" s="324">
        <v>2E-3</v>
      </c>
      <c r="V71" s="462">
        <v>2.0000000000000018E-3</v>
      </c>
      <c r="W71" s="325">
        <v>2.0000000000000026E-3</v>
      </c>
      <c r="X71" s="324">
        <v>1.0766000000000003E-3</v>
      </c>
      <c r="Y71" s="462">
        <v>1.454000000000002E-4</v>
      </c>
      <c r="Z71" s="325">
        <v>2.0000000000000026E-3</v>
      </c>
      <c r="AA71" s="554">
        <v>89.506236669999865</v>
      </c>
      <c r="AB71" s="555">
        <v>99.440509020000007</v>
      </c>
      <c r="AC71" s="570">
        <v>137.31300000000022</v>
      </c>
      <c r="AF71" s="478" t="s">
        <v>1576</v>
      </c>
      <c r="AG71" s="585" t="s">
        <v>1573</v>
      </c>
      <c r="AH71" s="585" t="s">
        <v>22</v>
      </c>
      <c r="AI71" s="585" t="s">
        <v>1648</v>
      </c>
      <c r="AJ71" s="599"/>
      <c r="AK71" s="600"/>
      <c r="AL71" s="600">
        <v>0.45</v>
      </c>
      <c r="AM71" s="600">
        <v>0.52</v>
      </c>
      <c r="AN71" s="600">
        <v>0.5</v>
      </c>
      <c r="AO71" s="600">
        <v>0.47</v>
      </c>
      <c r="AP71" s="600">
        <v>0.44</v>
      </c>
      <c r="AQ71" s="5"/>
      <c r="AR71" s="600">
        <v>0.15</v>
      </c>
      <c r="AS71" s="600">
        <v>0.45</v>
      </c>
      <c r="AT71" s="600">
        <v>0.4</v>
      </c>
      <c r="AV71" s="872"/>
    </row>
    <row r="72" spans="1:48" ht="12.75" x14ac:dyDescent="0.2">
      <c r="A72" s="466" t="s">
        <v>1592</v>
      </c>
      <c r="B72" s="466" t="s">
        <v>1589</v>
      </c>
      <c r="C72" s="465" t="s">
        <v>22</v>
      </c>
      <c r="D72" s="464" t="s">
        <v>985</v>
      </c>
      <c r="E72" s="464" t="s">
        <v>1548</v>
      </c>
      <c r="F72" s="322">
        <v>1.8744409999999931</v>
      </c>
      <c r="G72" s="463">
        <v>0.86918200000000145</v>
      </c>
      <c r="H72" s="323">
        <v>0.5185620000000013</v>
      </c>
      <c r="I72" s="322">
        <v>0.2928679999999998</v>
      </c>
      <c r="J72" s="463">
        <v>0.15939100000000056</v>
      </c>
      <c r="K72" s="323">
        <v>8.5262999999999839E-2</v>
      </c>
      <c r="L72" s="322">
        <v>5.7331999999999959E-2</v>
      </c>
      <c r="M72" s="463">
        <v>1.2679000000000031E-2</v>
      </c>
      <c r="N72" s="323">
        <v>8.9142999999999861E-2</v>
      </c>
      <c r="O72" s="324">
        <v>0.01</v>
      </c>
      <c r="P72" s="462">
        <v>0.01</v>
      </c>
      <c r="Q72" s="325">
        <v>0.01</v>
      </c>
      <c r="R72" s="324">
        <v>1.9999999999999883E-3</v>
      </c>
      <c r="S72" s="462">
        <v>2.0000000000000048E-3</v>
      </c>
      <c r="T72" s="325">
        <v>1.9999999999999996E-3</v>
      </c>
      <c r="U72" s="324">
        <v>1.9999999999999883E-3</v>
      </c>
      <c r="V72" s="462">
        <v>2.0000000000000048E-3</v>
      </c>
      <c r="W72" s="325">
        <v>1.9999999999999996E-3</v>
      </c>
      <c r="X72" s="324">
        <v>1.9999999999999883E-3</v>
      </c>
      <c r="Y72" s="462">
        <v>2.0000000000000048E-3</v>
      </c>
      <c r="Z72" s="325">
        <v>1.9999999999999996E-3</v>
      </c>
      <c r="AA72" s="554">
        <v>89.506236669999964</v>
      </c>
      <c r="AB72" s="555">
        <v>99.440509020000249</v>
      </c>
      <c r="AC72" s="570">
        <v>116.29280020000007</v>
      </c>
      <c r="AF72" s="478" t="s">
        <v>1577</v>
      </c>
      <c r="AG72" s="585" t="s">
        <v>1573</v>
      </c>
      <c r="AH72" s="585" t="s">
        <v>22</v>
      </c>
      <c r="AI72" s="585" t="s">
        <v>1648</v>
      </c>
      <c r="AJ72" s="599"/>
      <c r="AK72" s="600"/>
      <c r="AL72" s="600"/>
      <c r="AM72" s="600">
        <v>0.1</v>
      </c>
      <c r="AN72" s="600">
        <v>0.11</v>
      </c>
      <c r="AO72" s="600">
        <v>0.11</v>
      </c>
      <c r="AP72" s="600">
        <v>0.1</v>
      </c>
      <c r="AQ72" s="5"/>
      <c r="AR72" s="600">
        <v>0.15</v>
      </c>
      <c r="AS72" s="600">
        <v>0.45</v>
      </c>
      <c r="AT72" s="600">
        <v>0.4</v>
      </c>
      <c r="AV72" s="872"/>
    </row>
    <row r="73" spans="1:48" ht="12.75" x14ac:dyDescent="0.2">
      <c r="A73" s="466" t="s">
        <v>1593</v>
      </c>
      <c r="B73" s="466" t="s">
        <v>1589</v>
      </c>
      <c r="C73" s="465" t="s">
        <v>22</v>
      </c>
      <c r="D73" s="464" t="s">
        <v>991</v>
      </c>
      <c r="E73" s="464" t="s">
        <v>1552</v>
      </c>
      <c r="F73" s="322">
        <v>1.6180379999999974</v>
      </c>
      <c r="G73" s="463">
        <v>0.30007999999999907</v>
      </c>
      <c r="H73" s="323">
        <v>0.48096499999999986</v>
      </c>
      <c r="I73" s="322">
        <v>0.3907589999999983</v>
      </c>
      <c r="J73" s="463">
        <v>5.3680999999999979E-2</v>
      </c>
      <c r="K73" s="323">
        <v>8.5073999999999969E-2</v>
      </c>
      <c r="L73" s="322">
        <v>0.1516099999999998</v>
      </c>
      <c r="M73" s="463">
        <v>2.8417999999999961E-2</v>
      </c>
      <c r="N73" s="323">
        <v>0.13069399999999987</v>
      </c>
      <c r="O73" s="324">
        <v>9.15999999999997E-4</v>
      </c>
      <c r="P73" s="462">
        <v>6.1300000000000016E-4</v>
      </c>
      <c r="Q73" s="325">
        <v>4.7199999999999944E-4</v>
      </c>
      <c r="R73" s="324">
        <v>1.9999999999999996E-3</v>
      </c>
      <c r="S73" s="462">
        <v>2E-3</v>
      </c>
      <c r="T73" s="325">
        <v>1.9999999999999974E-3</v>
      </c>
      <c r="U73" s="324">
        <v>1.9999999999999996E-3</v>
      </c>
      <c r="V73" s="462">
        <v>2E-3</v>
      </c>
      <c r="W73" s="325">
        <v>1.9999999999999974E-3</v>
      </c>
      <c r="X73" s="324">
        <v>1.8319999999999974E-4</v>
      </c>
      <c r="Y73" s="462">
        <v>1.2260000000000003E-4</v>
      </c>
      <c r="Z73" s="325">
        <v>9.4400000000000018E-5</v>
      </c>
      <c r="AA73" s="554">
        <v>200.71306929999983</v>
      </c>
      <c r="AB73" s="555">
        <v>120.21621579999969</v>
      </c>
      <c r="AC73" s="570">
        <v>116.29280020000006</v>
      </c>
      <c r="AF73" s="478" t="s">
        <v>1578</v>
      </c>
      <c r="AG73" s="585" t="s">
        <v>1573</v>
      </c>
      <c r="AH73" s="585" t="s">
        <v>22</v>
      </c>
      <c r="AI73" s="585" t="s">
        <v>1648</v>
      </c>
      <c r="AJ73" s="599"/>
      <c r="AK73" s="600"/>
      <c r="AL73" s="600"/>
      <c r="AM73" s="600"/>
      <c r="AN73" s="600">
        <v>0.02</v>
      </c>
      <c r="AO73" s="600">
        <v>7.0000000000000007E-2</v>
      </c>
      <c r="AP73" s="600">
        <v>0.1</v>
      </c>
      <c r="AQ73" s="5"/>
      <c r="AR73" s="600">
        <v>0.15</v>
      </c>
      <c r="AS73" s="600">
        <v>0.45</v>
      </c>
      <c r="AT73" s="600">
        <v>0.4</v>
      </c>
      <c r="AV73" s="872"/>
    </row>
    <row r="74" spans="1:48" ht="12.75" x14ac:dyDescent="0.2">
      <c r="A74" s="466" t="s">
        <v>1594</v>
      </c>
      <c r="B74" s="466" t="s">
        <v>1589</v>
      </c>
      <c r="C74" s="465" t="s">
        <v>22</v>
      </c>
      <c r="D74" s="464" t="s">
        <v>953</v>
      </c>
      <c r="E74" s="464" t="s">
        <v>1090</v>
      </c>
      <c r="F74" s="322">
        <v>1.4157830000000016</v>
      </c>
      <c r="G74" s="463">
        <v>0.26257000000000136</v>
      </c>
      <c r="H74" s="323">
        <v>0.42084500000000191</v>
      </c>
      <c r="I74" s="322">
        <v>0.23078400000000021</v>
      </c>
      <c r="J74" s="463">
        <v>3.1704000000000142E-2</v>
      </c>
      <c r="K74" s="323">
        <v>5.0245000000000276E-2</v>
      </c>
      <c r="L74" s="322">
        <v>0.10107399999999989</v>
      </c>
      <c r="M74" s="463">
        <v>1.8945000000000111E-2</v>
      </c>
      <c r="N74" s="323">
        <v>8.7130000000000471E-2</v>
      </c>
      <c r="O74" s="324">
        <v>4.5799999999999904E-4</v>
      </c>
      <c r="P74" s="462">
        <v>3.0700000000000139E-4</v>
      </c>
      <c r="Q74" s="325">
        <v>2.360000000000011E-4</v>
      </c>
      <c r="R74" s="324">
        <v>2E-3</v>
      </c>
      <c r="S74" s="462">
        <v>2.0000000000000078E-3</v>
      </c>
      <c r="T74" s="325">
        <v>2.0000000000000087E-3</v>
      </c>
      <c r="U74" s="324">
        <v>2E-3</v>
      </c>
      <c r="V74" s="462">
        <v>2.0000000000000078E-3</v>
      </c>
      <c r="W74" s="325">
        <v>2.0000000000000087E-3</v>
      </c>
      <c r="X74" s="324">
        <v>9.1600000000000045E-5</v>
      </c>
      <c r="Y74" s="462">
        <v>6.1400000000000354E-5</v>
      </c>
      <c r="Z74" s="325">
        <v>4.7200000000000226E-5</v>
      </c>
      <c r="AA74" s="554">
        <v>200.7130693</v>
      </c>
      <c r="AB74" s="555">
        <v>120.21621580000067</v>
      </c>
      <c r="AC74" s="570">
        <v>116.29280020000024</v>
      </c>
      <c r="AF74" s="478" t="s">
        <v>1579</v>
      </c>
      <c r="AG74" s="585" t="s">
        <v>1573</v>
      </c>
      <c r="AH74" s="585" t="s">
        <v>1004</v>
      </c>
      <c r="AI74" s="585" t="s">
        <v>1649</v>
      </c>
      <c r="AJ74" s="599"/>
      <c r="AK74" s="600"/>
      <c r="AL74" s="600"/>
      <c r="AM74" s="600">
        <v>0.1</v>
      </c>
      <c r="AN74" s="600">
        <v>0.11</v>
      </c>
      <c r="AO74" s="600">
        <v>0.12</v>
      </c>
      <c r="AP74" s="600">
        <v>0.14000000000000001</v>
      </c>
      <c r="AQ74" s="5"/>
      <c r="AR74" s="600">
        <v>0.15</v>
      </c>
      <c r="AS74" s="600">
        <v>0.45</v>
      </c>
      <c r="AT74" s="600">
        <v>0.4</v>
      </c>
      <c r="AV74" s="872"/>
    </row>
    <row r="75" spans="1:48" ht="12.75" x14ac:dyDescent="0.2">
      <c r="A75" s="1222" t="s">
        <v>1595</v>
      </c>
      <c r="B75" s="1222" t="s">
        <v>1589</v>
      </c>
      <c r="C75" s="565" t="s">
        <v>1004</v>
      </c>
      <c r="D75" s="1223" t="s">
        <v>420</v>
      </c>
      <c r="E75" s="1223" t="s">
        <v>324</v>
      </c>
      <c r="F75" s="1225">
        <v>0</v>
      </c>
      <c r="G75" s="571">
        <v>0</v>
      </c>
      <c r="H75" s="1226">
        <v>0</v>
      </c>
      <c r="I75" s="1225">
        <v>0</v>
      </c>
      <c r="J75" s="571">
        <v>0</v>
      </c>
      <c r="K75" s="1226">
        <v>0</v>
      </c>
      <c r="L75" s="1225">
        <v>0</v>
      </c>
      <c r="M75" s="571">
        <v>0</v>
      </c>
      <c r="N75" s="1226">
        <v>0</v>
      </c>
      <c r="O75" s="1227">
        <v>0</v>
      </c>
      <c r="P75" s="572">
        <v>0</v>
      </c>
      <c r="Q75" s="1228">
        <v>0</v>
      </c>
      <c r="R75" s="1227">
        <v>0</v>
      </c>
      <c r="S75" s="572">
        <v>0</v>
      </c>
      <c r="T75" s="1228">
        <v>0</v>
      </c>
      <c r="U75" s="1227">
        <v>0</v>
      </c>
      <c r="V75" s="572">
        <v>0</v>
      </c>
      <c r="W75" s="1228">
        <v>0</v>
      </c>
      <c r="X75" s="1227">
        <v>0</v>
      </c>
      <c r="Y75" s="572">
        <v>0</v>
      </c>
      <c r="Z75" s="1228">
        <v>0</v>
      </c>
      <c r="AA75" s="1229">
        <v>0</v>
      </c>
      <c r="AB75" s="573">
        <v>0</v>
      </c>
      <c r="AC75" s="1230">
        <v>0</v>
      </c>
      <c r="AF75" s="469" t="s">
        <v>1580</v>
      </c>
      <c r="AG75" s="586" t="s">
        <v>1581</v>
      </c>
      <c r="AH75" s="586" t="s">
        <v>22</v>
      </c>
      <c r="AI75" s="586" t="s">
        <v>1650</v>
      </c>
      <c r="AJ75" s="601">
        <v>1</v>
      </c>
      <c r="AK75" s="602">
        <v>0.83</v>
      </c>
      <c r="AL75" s="602">
        <v>0.15</v>
      </c>
      <c r="AM75" s="602">
        <v>0.04</v>
      </c>
      <c r="AN75" s="602">
        <v>0.03</v>
      </c>
      <c r="AO75" s="602">
        <v>0.02</v>
      </c>
      <c r="AP75" s="602">
        <v>0.02</v>
      </c>
      <c r="AQ75" s="5"/>
      <c r="AR75" s="602">
        <v>0.7</v>
      </c>
      <c r="AS75" s="602">
        <v>0.3</v>
      </c>
      <c r="AT75" s="602"/>
      <c r="AV75" s="872"/>
    </row>
    <row r="76" spans="1:48" ht="12.75" x14ac:dyDescent="0.2">
      <c r="AF76" s="469" t="s">
        <v>1582</v>
      </c>
      <c r="AG76" s="586" t="s">
        <v>1581</v>
      </c>
      <c r="AH76" s="586" t="s">
        <v>22</v>
      </c>
      <c r="AI76" s="586" t="s">
        <v>1650</v>
      </c>
      <c r="AJ76" s="601"/>
      <c r="AK76" s="602">
        <v>0.17</v>
      </c>
      <c r="AL76" s="602">
        <v>0.11</v>
      </c>
      <c r="AM76" s="602">
        <v>0.03</v>
      </c>
      <c r="AN76" s="602">
        <v>0.02</v>
      </c>
      <c r="AO76" s="602">
        <v>0.01</v>
      </c>
      <c r="AP76" s="602">
        <v>0.01</v>
      </c>
      <c r="AQ76" s="5"/>
      <c r="AR76" s="602">
        <v>0.7</v>
      </c>
      <c r="AS76" s="602">
        <v>0.3</v>
      </c>
      <c r="AT76" s="602"/>
      <c r="AV76" s="872"/>
    </row>
    <row r="77" spans="1:48" ht="12.75" x14ac:dyDescent="0.2">
      <c r="AF77" s="469" t="s">
        <v>1583</v>
      </c>
      <c r="AG77" s="586" t="s">
        <v>1581</v>
      </c>
      <c r="AH77" s="586" t="s">
        <v>22</v>
      </c>
      <c r="AI77" s="586" t="s">
        <v>1650</v>
      </c>
      <c r="AJ77" s="601"/>
      <c r="AK77" s="602"/>
      <c r="AL77" s="602">
        <v>0.55000000000000004</v>
      </c>
      <c r="AM77" s="602">
        <v>0.11</v>
      </c>
      <c r="AN77" s="602">
        <v>7.0000000000000007E-2</v>
      </c>
      <c r="AO77" s="602">
        <v>0.06</v>
      </c>
      <c r="AP77" s="602">
        <v>0.05</v>
      </c>
      <c r="AQ77" s="5"/>
      <c r="AR77" s="602">
        <v>0.7</v>
      </c>
      <c r="AS77" s="602">
        <v>0.3</v>
      </c>
      <c r="AT77" s="602"/>
      <c r="AV77" s="872"/>
    </row>
    <row r="78" spans="1:48" ht="12.75" x14ac:dyDescent="0.2">
      <c r="AF78" s="469" t="s">
        <v>1584</v>
      </c>
      <c r="AG78" s="586" t="s">
        <v>1581</v>
      </c>
      <c r="AH78" s="586" t="s">
        <v>22</v>
      </c>
      <c r="AI78" s="586" t="s">
        <v>1650</v>
      </c>
      <c r="AJ78" s="601"/>
      <c r="AK78" s="602"/>
      <c r="AL78" s="602">
        <v>0.14000000000000001</v>
      </c>
      <c r="AM78" s="602">
        <v>0.3</v>
      </c>
      <c r="AN78" s="602">
        <v>0.19</v>
      </c>
      <c r="AO78" s="602">
        <v>0.16</v>
      </c>
      <c r="AP78" s="602">
        <v>0.13</v>
      </c>
      <c r="AQ78" s="5"/>
      <c r="AR78" s="602">
        <v>0.7</v>
      </c>
      <c r="AS78" s="602">
        <v>0.3</v>
      </c>
      <c r="AT78" s="602"/>
      <c r="AV78" s="872"/>
    </row>
    <row r="79" spans="1:48" ht="12.75" x14ac:dyDescent="0.2">
      <c r="AF79" s="469" t="s">
        <v>1585</v>
      </c>
      <c r="AG79" s="586" t="s">
        <v>1581</v>
      </c>
      <c r="AH79" s="586" t="s">
        <v>22</v>
      </c>
      <c r="AI79" s="586" t="s">
        <v>1650</v>
      </c>
      <c r="AJ79" s="601"/>
      <c r="AK79" s="602"/>
      <c r="AL79" s="602"/>
      <c r="AM79" s="602">
        <v>0.05</v>
      </c>
      <c r="AN79" s="602">
        <v>0.04</v>
      </c>
      <c r="AO79" s="602">
        <v>0.03</v>
      </c>
      <c r="AP79" s="602">
        <v>0.03</v>
      </c>
      <c r="AQ79" s="5"/>
      <c r="AR79" s="602">
        <v>0.7</v>
      </c>
      <c r="AS79" s="602">
        <v>0.3</v>
      </c>
      <c r="AT79" s="602"/>
      <c r="AV79" s="872"/>
    </row>
    <row r="80" spans="1:48" ht="12.75" x14ac:dyDescent="0.2">
      <c r="AF80" s="469" t="s">
        <v>1586</v>
      </c>
      <c r="AG80" s="586" t="s">
        <v>1581</v>
      </c>
      <c r="AH80" s="586" t="s">
        <v>22</v>
      </c>
      <c r="AI80" s="586" t="s">
        <v>1650</v>
      </c>
      <c r="AJ80" s="601"/>
      <c r="AK80" s="602"/>
      <c r="AL80" s="602"/>
      <c r="AM80" s="602"/>
      <c r="AN80" s="602">
        <v>0.01</v>
      </c>
      <c r="AO80" s="602">
        <v>0.03</v>
      </c>
      <c r="AP80" s="602">
        <v>0.05</v>
      </c>
      <c r="AQ80" s="5"/>
      <c r="AR80" s="602">
        <v>0.7</v>
      </c>
      <c r="AS80" s="602">
        <v>0.3</v>
      </c>
      <c r="AT80" s="602"/>
      <c r="AV80" s="872"/>
    </row>
    <row r="81" spans="32:48" ht="12.75" x14ac:dyDescent="0.2">
      <c r="AF81" s="469" t="s">
        <v>1587</v>
      </c>
      <c r="AG81" s="586" t="s">
        <v>1581</v>
      </c>
      <c r="AH81" s="586" t="s">
        <v>1004</v>
      </c>
      <c r="AI81" s="586" t="s">
        <v>1651</v>
      </c>
      <c r="AJ81" s="601"/>
      <c r="AK81" s="602"/>
      <c r="AL81" s="602">
        <v>0.04</v>
      </c>
      <c r="AM81" s="602">
        <v>0.48</v>
      </c>
      <c r="AN81" s="602">
        <v>0.63</v>
      </c>
      <c r="AO81" s="602">
        <v>0.68</v>
      </c>
      <c r="AP81" s="602">
        <v>0.71</v>
      </c>
      <c r="AQ81" s="5"/>
      <c r="AR81" s="602">
        <v>0.7</v>
      </c>
      <c r="AS81" s="602">
        <v>0.3</v>
      </c>
      <c r="AT81" s="602"/>
      <c r="AV81" s="872"/>
    </row>
    <row r="82" spans="32:48" ht="12.75" x14ac:dyDescent="0.2">
      <c r="AF82" s="466" t="s">
        <v>1588</v>
      </c>
      <c r="AG82" s="587" t="s">
        <v>1589</v>
      </c>
      <c r="AH82" s="587" t="s">
        <v>22</v>
      </c>
      <c r="AI82" s="587" t="s">
        <v>1652</v>
      </c>
      <c r="AJ82" s="603">
        <v>1</v>
      </c>
      <c r="AK82" s="604">
        <v>0.79</v>
      </c>
      <c r="AL82" s="604">
        <v>0.08</v>
      </c>
      <c r="AM82" s="604">
        <v>0.03</v>
      </c>
      <c r="AN82" s="604">
        <v>0.03</v>
      </c>
      <c r="AO82" s="604">
        <v>0.02</v>
      </c>
      <c r="AP82" s="604">
        <v>0.02</v>
      </c>
      <c r="AQ82" s="5"/>
      <c r="AR82" s="604">
        <v>0.15</v>
      </c>
      <c r="AS82" s="604">
        <v>0.45</v>
      </c>
      <c r="AT82" s="604">
        <v>0.4</v>
      </c>
      <c r="AV82" s="872"/>
    </row>
    <row r="83" spans="32:48" ht="12.75" x14ac:dyDescent="0.2">
      <c r="AF83" s="466" t="s">
        <v>1590</v>
      </c>
      <c r="AG83" s="587" t="s">
        <v>1589</v>
      </c>
      <c r="AH83" s="587" t="s">
        <v>22</v>
      </c>
      <c r="AI83" s="587" t="s">
        <v>1652</v>
      </c>
      <c r="AJ83" s="603"/>
      <c r="AK83" s="604">
        <v>0.21</v>
      </c>
      <c r="AL83" s="604">
        <v>0.12</v>
      </c>
      <c r="AM83" s="604">
        <v>0.04</v>
      </c>
      <c r="AN83" s="604">
        <v>0.03</v>
      </c>
      <c r="AO83" s="604">
        <v>0.03</v>
      </c>
      <c r="AP83" s="604">
        <v>0.03</v>
      </c>
      <c r="AQ83" s="5"/>
      <c r="AR83" s="604">
        <v>0.15</v>
      </c>
      <c r="AS83" s="604">
        <v>0.45</v>
      </c>
      <c r="AT83" s="604">
        <v>0.4</v>
      </c>
      <c r="AV83" s="872"/>
    </row>
    <row r="84" spans="32:48" ht="12.75" x14ac:dyDescent="0.2">
      <c r="AF84" s="466" t="s">
        <v>1591</v>
      </c>
      <c r="AG84" s="587" t="s">
        <v>1589</v>
      </c>
      <c r="AH84" s="587" t="s">
        <v>22</v>
      </c>
      <c r="AI84" s="587" t="s">
        <v>1652</v>
      </c>
      <c r="AJ84" s="603"/>
      <c r="AK84" s="604"/>
      <c r="AL84" s="604">
        <v>0.15</v>
      </c>
      <c r="AM84" s="604">
        <v>0.02</v>
      </c>
      <c r="AN84" s="604">
        <v>0.01</v>
      </c>
      <c r="AO84" s="604">
        <v>0.01</v>
      </c>
      <c r="AP84" s="604">
        <v>0.01</v>
      </c>
      <c r="AQ84" s="5"/>
      <c r="AR84" s="604">
        <v>0.15</v>
      </c>
      <c r="AS84" s="604">
        <v>0.45</v>
      </c>
      <c r="AT84" s="604">
        <v>0.4</v>
      </c>
      <c r="AV84" s="872"/>
    </row>
    <row r="85" spans="32:48" ht="12.75" x14ac:dyDescent="0.2">
      <c r="AF85" s="466" t="s">
        <v>1592</v>
      </c>
      <c r="AG85" s="587" t="s">
        <v>1589</v>
      </c>
      <c r="AH85" s="587" t="s">
        <v>22</v>
      </c>
      <c r="AI85" s="587" t="s">
        <v>1652</v>
      </c>
      <c r="AJ85" s="603"/>
      <c r="AK85" s="604"/>
      <c r="AL85" s="604">
        <v>0.64</v>
      </c>
      <c r="AM85" s="604">
        <v>0.67</v>
      </c>
      <c r="AN85" s="604">
        <v>0.62</v>
      </c>
      <c r="AO85" s="604">
        <v>0.56000000000000005</v>
      </c>
      <c r="AP85" s="604">
        <v>0.51</v>
      </c>
      <c r="AQ85" s="5"/>
      <c r="AR85" s="604">
        <v>0.15</v>
      </c>
      <c r="AS85" s="604">
        <v>0.45</v>
      </c>
      <c r="AT85" s="604">
        <v>0.4</v>
      </c>
      <c r="AV85" s="872"/>
    </row>
    <row r="86" spans="32:48" ht="12.75" x14ac:dyDescent="0.2">
      <c r="AF86" s="466" t="s">
        <v>1593</v>
      </c>
      <c r="AG86" s="587" t="s">
        <v>1589</v>
      </c>
      <c r="AH86" s="587" t="s">
        <v>22</v>
      </c>
      <c r="AI86" s="587" t="s">
        <v>1652</v>
      </c>
      <c r="AJ86" s="603"/>
      <c r="AK86" s="604"/>
      <c r="AL86" s="604"/>
      <c r="AM86" s="604">
        <v>0.23</v>
      </c>
      <c r="AN86" s="604">
        <v>0.26</v>
      </c>
      <c r="AO86" s="604">
        <v>0.25</v>
      </c>
      <c r="AP86" s="604">
        <v>0.24</v>
      </c>
      <c r="AQ86" s="5"/>
      <c r="AR86" s="604">
        <v>0.15</v>
      </c>
      <c r="AS86" s="604">
        <v>0.45</v>
      </c>
      <c r="AT86" s="604">
        <v>0.4</v>
      </c>
      <c r="AV86" s="872"/>
    </row>
    <row r="87" spans="32:48" ht="12.75" x14ac:dyDescent="0.2">
      <c r="AF87" s="466" t="s">
        <v>1594</v>
      </c>
      <c r="AG87" s="587" t="s">
        <v>1589</v>
      </c>
      <c r="AH87" s="587" t="s">
        <v>22</v>
      </c>
      <c r="AI87" s="587" t="s">
        <v>1652</v>
      </c>
      <c r="AJ87" s="603"/>
      <c r="AK87" s="604"/>
      <c r="AL87" s="604"/>
      <c r="AM87" s="604"/>
      <c r="AN87" s="604">
        <v>0.04</v>
      </c>
      <c r="AO87" s="604">
        <v>0.11</v>
      </c>
      <c r="AP87" s="604">
        <v>0.18</v>
      </c>
      <c r="AQ87" s="5"/>
      <c r="AR87" s="604">
        <v>0.15</v>
      </c>
      <c r="AS87" s="604">
        <v>0.45</v>
      </c>
      <c r="AT87" s="604">
        <v>0.4</v>
      </c>
      <c r="AV87" s="872"/>
    </row>
    <row r="88" spans="32:48" ht="12.75" x14ac:dyDescent="0.2">
      <c r="AF88" s="1222" t="s">
        <v>1595</v>
      </c>
      <c r="AG88" s="1168" t="s">
        <v>1589</v>
      </c>
      <c r="AH88" s="1168" t="s">
        <v>1004</v>
      </c>
      <c r="AI88" s="1168" t="s">
        <v>1653</v>
      </c>
      <c r="AJ88" s="1231"/>
      <c r="AK88" s="1169"/>
      <c r="AL88" s="1169">
        <v>0.01</v>
      </c>
      <c r="AM88" s="1169">
        <v>0.01</v>
      </c>
      <c r="AN88" s="1169">
        <v>0.01</v>
      </c>
      <c r="AO88" s="1169">
        <v>0.01</v>
      </c>
      <c r="AP88" s="1169">
        <v>0.01</v>
      </c>
      <c r="AQ88" s="5"/>
      <c r="AR88" s="1169">
        <v>0.15</v>
      </c>
      <c r="AS88" s="1169">
        <v>0.45</v>
      </c>
      <c r="AT88" s="1169">
        <v>0.4</v>
      </c>
    </row>
    <row r="89" spans="32:48" ht="12.75" x14ac:dyDescent="0.2">
      <c r="AJ89" s="5"/>
      <c r="AK89" s="5"/>
      <c r="AL89" s="5"/>
      <c r="AM89" s="5"/>
      <c r="AN89" s="5"/>
      <c r="AO89" s="5"/>
      <c r="AP89" s="5"/>
      <c r="AQ89" s="5"/>
      <c r="AR89" s="5"/>
    </row>
    <row r="90" spans="32:48" ht="12.75" x14ac:dyDescent="0.2">
      <c r="AJ90" s="5"/>
      <c r="AK90" s="5"/>
      <c r="AL90" s="5"/>
      <c r="AM90" s="5"/>
      <c r="AN90" s="5"/>
      <c r="AO90" s="5"/>
      <c r="AP90" s="5"/>
      <c r="AQ90" s="5"/>
      <c r="AR90" s="5"/>
    </row>
    <row r="91" spans="32:48" ht="12.75" x14ac:dyDescent="0.2">
      <c r="AJ91" s="5"/>
      <c r="AK91" s="5"/>
      <c r="AL91" s="5"/>
      <c r="AM91" s="5"/>
      <c r="AN91" s="5"/>
      <c r="AO91" s="5"/>
      <c r="AP91" s="5"/>
      <c r="AQ91" s="5"/>
      <c r="AR91" s="5"/>
    </row>
  </sheetData>
  <mergeCells count="18">
    <mergeCell ref="AF1:AG1"/>
    <mergeCell ref="A1:B1"/>
    <mergeCell ref="R3:T3"/>
    <mergeCell ref="U3:W3"/>
    <mergeCell ref="X3:Z3"/>
    <mergeCell ref="AA3:AC3"/>
    <mergeCell ref="U4:W4"/>
    <mergeCell ref="X4:Z4"/>
    <mergeCell ref="AA4:AC4"/>
    <mergeCell ref="F3:H3"/>
    <mergeCell ref="I3:K3"/>
    <mergeCell ref="L3:N3"/>
    <mergeCell ref="O3:Q3"/>
    <mergeCell ref="F4:H4"/>
    <mergeCell ref="I4:K4"/>
    <mergeCell ref="L4:N4"/>
    <mergeCell ref="O4:Q4"/>
    <mergeCell ref="R4:T4"/>
  </mergeCells>
  <phoneticPr fontId="27" type="noConversion"/>
  <hyperlinks>
    <hyperlink ref="A1" location="Contents!A1" display="To table of contents" xr:uid="{00000000-0004-0000-1700-000000000000}"/>
    <hyperlink ref="AF1" location="Contents!A1" display="To table of contents" xr:uid="{9CA61480-0E11-44CC-A2F8-068093AF9D38}"/>
  </hyperlinks>
  <pageMargins left="0.45" right="0.31" top="1" bottom="1" header="0.5" footer="0.5"/>
  <pageSetup paperSize="9" scale="61" orientation="portrait" r:id="rId1"/>
  <headerFooter alignWithMargins="0"/>
  <customProperties>
    <customPr name="EpmWorksheetKeyString_GUID" r:id="rId2"/>
  </customPropertie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D4DEE8-E769-4BD9-B9EB-EDE5DDDF9440}">
  <dimension ref="A1:AJ44"/>
  <sheetViews>
    <sheetView zoomScaleNormal="100" workbookViewId="0">
      <selection activeCell="A2" sqref="A2"/>
    </sheetView>
  </sheetViews>
  <sheetFormatPr defaultColWidth="9.33203125" defaultRowHeight="12" x14ac:dyDescent="0.2"/>
  <cols>
    <col min="1" max="2" width="22" style="867" customWidth="1"/>
    <col min="3" max="3" width="17.33203125" style="867" customWidth="1"/>
    <col min="4" max="4" width="9.33203125" style="867"/>
    <col min="5" max="8" width="9.33203125" style="867" customWidth="1"/>
    <col min="9" max="16384" width="9.33203125" style="867"/>
  </cols>
  <sheetData>
    <row r="1" spans="1:32" ht="30.75" customHeight="1" x14ac:dyDescent="0.2">
      <c r="A1" s="1996" t="s">
        <v>10</v>
      </c>
      <c r="B1" s="1996"/>
    </row>
    <row r="2" spans="1:32" ht="20.25" x14ac:dyDescent="0.3">
      <c r="A2" s="314" t="s">
        <v>1654</v>
      </c>
      <c r="K2" s="504"/>
      <c r="L2" s="504"/>
      <c r="M2" s="504"/>
      <c r="N2" s="504"/>
      <c r="O2" s="504"/>
      <c r="P2" s="504"/>
      <c r="Q2" s="504"/>
      <c r="R2" s="504"/>
      <c r="S2" s="504"/>
      <c r="T2" s="504"/>
      <c r="U2" s="504"/>
      <c r="V2" s="504"/>
      <c r="W2" s="504"/>
      <c r="X2" s="504"/>
      <c r="Y2" s="504"/>
      <c r="Z2" s="504"/>
      <c r="AA2" s="504"/>
      <c r="AB2" s="504"/>
      <c r="AC2" s="504"/>
      <c r="AD2" s="504"/>
      <c r="AE2" s="504"/>
      <c r="AF2" s="504"/>
    </row>
    <row r="3" spans="1:32" ht="15" customHeight="1" x14ac:dyDescent="0.2">
      <c r="A3" s="868" t="s">
        <v>1597</v>
      </c>
      <c r="K3" s="504"/>
      <c r="L3" s="504"/>
      <c r="M3" s="504"/>
      <c r="N3" s="504"/>
      <c r="O3" s="504"/>
      <c r="P3" s="504"/>
      <c r="Q3" s="504"/>
      <c r="R3" s="504"/>
      <c r="S3" s="504"/>
      <c r="T3" s="504"/>
      <c r="U3" s="504"/>
      <c r="V3" s="504"/>
      <c r="W3" s="504"/>
      <c r="X3" s="504"/>
      <c r="Y3" s="504"/>
      <c r="Z3" s="504"/>
      <c r="AA3" s="504"/>
      <c r="AB3" s="504"/>
      <c r="AC3" s="504"/>
      <c r="AD3" s="504"/>
      <c r="AE3" s="504"/>
      <c r="AF3" s="504"/>
    </row>
    <row r="4" spans="1:32" ht="12.75" x14ac:dyDescent="0.2">
      <c r="A4" s="1681"/>
      <c r="B4" s="1516"/>
      <c r="C4" s="1516"/>
      <c r="D4" s="1688"/>
      <c r="E4" s="1516" t="s">
        <v>1598</v>
      </c>
      <c r="F4" s="1516"/>
      <c r="G4" s="1516"/>
      <c r="H4" s="1516"/>
      <c r="I4" s="1516"/>
      <c r="J4" s="1516"/>
      <c r="K4" s="1516"/>
      <c r="L4" s="1516"/>
      <c r="M4" s="1516"/>
      <c r="N4" s="1516"/>
      <c r="O4" s="1516"/>
      <c r="P4" s="1516"/>
      <c r="Q4" s="1516"/>
      <c r="R4" s="1516"/>
      <c r="S4" s="1516"/>
      <c r="T4" s="1516"/>
      <c r="U4" s="1516"/>
      <c r="V4" s="1516"/>
      <c r="W4" s="1516"/>
      <c r="X4" s="1516"/>
      <c r="Y4" s="1516"/>
      <c r="Z4" s="1516"/>
      <c r="AA4" s="1516"/>
      <c r="AB4" s="1516"/>
      <c r="AC4" s="1516"/>
      <c r="AD4" s="1516"/>
      <c r="AE4" s="1516"/>
      <c r="AF4" s="1688"/>
    </row>
    <row r="5" spans="1:32" ht="12.75" x14ac:dyDescent="0.2">
      <c r="A5" s="1220" t="s">
        <v>1599</v>
      </c>
      <c r="B5" s="256"/>
      <c r="C5" s="256"/>
      <c r="D5" s="1232"/>
      <c r="E5" s="130">
        <v>1990</v>
      </c>
      <c r="F5" s="130">
        <v>1991</v>
      </c>
      <c r="G5" s="130">
        <v>1992</v>
      </c>
      <c r="H5" s="130">
        <v>1993</v>
      </c>
      <c r="I5" s="130">
        <v>1994</v>
      </c>
      <c r="J5" s="130">
        <v>1995</v>
      </c>
      <c r="K5" s="130">
        <v>1996</v>
      </c>
      <c r="L5" s="130">
        <v>1997</v>
      </c>
      <c r="M5" s="130">
        <v>1998</v>
      </c>
      <c r="N5" s="130">
        <v>1999</v>
      </c>
      <c r="O5" s="130">
        <v>2000</v>
      </c>
      <c r="P5" s="130">
        <v>2001</v>
      </c>
      <c r="Q5" s="130">
        <v>2002</v>
      </c>
      <c r="R5" s="130">
        <v>2003</v>
      </c>
      <c r="S5" s="130">
        <v>2004</v>
      </c>
      <c r="T5" s="130">
        <v>2005</v>
      </c>
      <c r="U5" s="130">
        <v>2006</v>
      </c>
      <c r="V5" s="130">
        <v>2007</v>
      </c>
      <c r="W5" s="130">
        <v>2008</v>
      </c>
      <c r="X5" s="130">
        <v>2009</v>
      </c>
      <c r="Y5" s="130">
        <v>2010</v>
      </c>
      <c r="Z5" s="130">
        <v>2011</v>
      </c>
      <c r="AA5" s="130">
        <v>2012</v>
      </c>
      <c r="AB5" s="130">
        <v>2013</v>
      </c>
      <c r="AC5" s="130">
        <v>2014</v>
      </c>
      <c r="AD5" s="130">
        <v>2015</v>
      </c>
      <c r="AE5" s="130">
        <v>2016</v>
      </c>
      <c r="AF5" s="130">
        <v>2017</v>
      </c>
    </row>
    <row r="6" spans="1:32" ht="12.75" x14ac:dyDescent="0.2">
      <c r="A6" s="1705" t="s">
        <v>294</v>
      </c>
      <c r="B6" s="1522"/>
      <c r="C6" s="1522"/>
      <c r="D6" s="1522"/>
      <c r="E6" s="1523">
        <v>81869</v>
      </c>
      <c r="F6" s="1523">
        <v>81163</v>
      </c>
      <c r="G6" s="1523">
        <v>84627</v>
      </c>
      <c r="H6" s="1523">
        <v>83540</v>
      </c>
      <c r="I6" s="1523">
        <v>85226</v>
      </c>
      <c r="J6" s="1523">
        <v>84153</v>
      </c>
      <c r="K6" s="1523">
        <v>85452</v>
      </c>
      <c r="L6" s="1523">
        <v>87256</v>
      </c>
      <c r="M6" s="1523">
        <v>89211</v>
      </c>
      <c r="N6" s="1523">
        <v>92571</v>
      </c>
      <c r="O6" s="1523">
        <v>93199</v>
      </c>
      <c r="P6" s="1523">
        <v>94262.8</v>
      </c>
      <c r="Q6" s="1523">
        <v>96254.1</v>
      </c>
      <c r="R6" s="1523">
        <v>97414.3</v>
      </c>
      <c r="S6" s="1523">
        <v>98930.2</v>
      </c>
      <c r="T6" s="1523">
        <v>98512.1</v>
      </c>
      <c r="U6" s="1523">
        <v>99470.399999999994</v>
      </c>
      <c r="V6" s="1523">
        <v>101209.3</v>
      </c>
      <c r="W6" s="1523">
        <v>100250.4</v>
      </c>
      <c r="X6" s="1523">
        <v>100515.7</v>
      </c>
      <c r="Y6" s="1523">
        <v>101310.8</v>
      </c>
      <c r="Z6" s="1523">
        <v>101961.3</v>
      </c>
      <c r="AA6" s="1523">
        <v>102129.2</v>
      </c>
      <c r="AB6" s="1523">
        <v>102222.9</v>
      </c>
      <c r="AC6" s="1523">
        <v>102713.60000000001</v>
      </c>
      <c r="AD6" s="1523">
        <v>104097.1</v>
      </c>
      <c r="AE6" s="1523">
        <v>106699.5</v>
      </c>
      <c r="AF6" s="1706">
        <v>107923.4</v>
      </c>
    </row>
    <row r="7" spans="1:32" ht="12.75" x14ac:dyDescent="0.2">
      <c r="A7" s="257" t="s">
        <v>477</v>
      </c>
      <c r="B7" s="258"/>
      <c r="C7" s="258"/>
      <c r="D7" s="258"/>
      <c r="E7" s="639">
        <v>8154</v>
      </c>
      <c r="F7" s="639">
        <v>8656.2999999999993</v>
      </c>
      <c r="G7" s="639">
        <v>9599.2999999999993</v>
      </c>
      <c r="H7" s="639">
        <v>10551.2</v>
      </c>
      <c r="I7" s="639">
        <v>10626.4</v>
      </c>
      <c r="J7" s="639">
        <v>10630</v>
      </c>
      <c r="K7" s="639">
        <v>11008.2</v>
      </c>
      <c r="L7" s="639">
        <v>11802.7</v>
      </c>
      <c r="M7" s="639">
        <v>12852</v>
      </c>
      <c r="N7" s="639">
        <v>14103.6</v>
      </c>
      <c r="O7" s="639">
        <v>15451.2</v>
      </c>
      <c r="P7" s="639">
        <v>16505.099999999999</v>
      </c>
      <c r="Q7" s="639">
        <v>16727.3</v>
      </c>
      <c r="R7" s="639">
        <v>17128.8</v>
      </c>
      <c r="S7" s="639">
        <v>17586.400000000001</v>
      </c>
      <c r="T7" s="639">
        <v>17788.099999999999</v>
      </c>
      <c r="U7" s="639">
        <v>17160.099999999999</v>
      </c>
      <c r="V7" s="639">
        <v>17472.400000000001</v>
      </c>
      <c r="W7" s="639">
        <v>17770.3</v>
      </c>
      <c r="X7" s="639">
        <v>17332.599999999999</v>
      </c>
      <c r="Y7" s="639">
        <v>17202.599999999999</v>
      </c>
      <c r="Z7" s="639">
        <v>16971.900000000001</v>
      </c>
      <c r="AA7" s="639">
        <v>16557.400000000001</v>
      </c>
      <c r="AB7" s="639">
        <v>16220.3</v>
      </c>
      <c r="AC7" s="639">
        <v>16210</v>
      </c>
      <c r="AD7" s="639">
        <v>16453.7</v>
      </c>
      <c r="AE7" s="639">
        <v>17053.599999999999</v>
      </c>
      <c r="AF7" s="640">
        <v>17567.400000000001</v>
      </c>
    </row>
    <row r="8" spans="1:32" ht="12.75" x14ac:dyDescent="0.2">
      <c r="A8" s="262" t="s">
        <v>1655</v>
      </c>
      <c r="B8" s="263"/>
      <c r="C8" s="263"/>
      <c r="D8" s="263"/>
      <c r="E8" s="641">
        <v>5710.1</v>
      </c>
      <c r="F8" s="641">
        <v>6022.4</v>
      </c>
      <c r="G8" s="641">
        <v>6367.5</v>
      </c>
      <c r="H8" s="641">
        <v>6327.6</v>
      </c>
      <c r="I8" s="641">
        <v>6328.4</v>
      </c>
      <c r="J8" s="641">
        <v>6565.3</v>
      </c>
      <c r="K8" s="641">
        <v>6497.7</v>
      </c>
      <c r="L8" s="641">
        <v>6577.8</v>
      </c>
      <c r="M8" s="641">
        <v>6653.8</v>
      </c>
      <c r="N8" s="641">
        <v>7118.3</v>
      </c>
      <c r="O8" s="641">
        <v>7022.7</v>
      </c>
      <c r="P8" s="641">
        <v>6863.5</v>
      </c>
      <c r="Q8" s="641">
        <v>6869.4</v>
      </c>
      <c r="R8" s="641">
        <v>6882.1</v>
      </c>
      <c r="S8" s="641">
        <v>6758.3</v>
      </c>
      <c r="T8" s="641">
        <v>6882.5</v>
      </c>
      <c r="U8" s="641">
        <v>7044.4</v>
      </c>
      <c r="V8" s="641">
        <v>7244.2</v>
      </c>
      <c r="W8" s="641">
        <v>7422.5</v>
      </c>
      <c r="X8" s="641">
        <v>7343.6</v>
      </c>
      <c r="Y8" s="641">
        <v>7301.9</v>
      </c>
      <c r="Z8" s="641">
        <v>7248.8</v>
      </c>
      <c r="AA8" s="641">
        <v>7135.3</v>
      </c>
      <c r="AB8" s="641">
        <v>6738.1</v>
      </c>
      <c r="AC8" s="641">
        <v>6726.5</v>
      </c>
      <c r="AD8" s="641">
        <v>7018.5</v>
      </c>
      <c r="AE8" s="641">
        <v>7432</v>
      </c>
      <c r="AF8" s="642">
        <v>7554.4</v>
      </c>
    </row>
    <row r="9" spans="1:32" ht="12.75" x14ac:dyDescent="0.2">
      <c r="A9" s="1233" t="s">
        <v>465</v>
      </c>
      <c r="B9" s="629"/>
      <c r="C9" s="629"/>
      <c r="D9" s="629"/>
      <c r="E9" s="643">
        <v>621</v>
      </c>
      <c r="F9" s="643">
        <v>625</v>
      </c>
      <c r="G9" s="643">
        <v>622</v>
      </c>
      <c r="H9" s="643">
        <v>621</v>
      </c>
      <c r="I9" s="643">
        <v>621</v>
      </c>
      <c r="J9" s="643">
        <v>644</v>
      </c>
      <c r="K9" s="643">
        <v>645</v>
      </c>
      <c r="L9" s="643">
        <v>621</v>
      </c>
      <c r="M9" s="643">
        <v>620</v>
      </c>
      <c r="N9" s="643">
        <v>622</v>
      </c>
      <c r="O9" s="643">
        <v>628.5</v>
      </c>
      <c r="P9" s="643">
        <v>619.9</v>
      </c>
      <c r="Q9" s="643">
        <v>627.6</v>
      </c>
      <c r="R9" s="643">
        <v>606.1</v>
      </c>
      <c r="S9" s="643">
        <v>562.29999999999995</v>
      </c>
      <c r="T9" s="643">
        <v>561.79999999999995</v>
      </c>
      <c r="U9" s="643">
        <v>557.20000000000005</v>
      </c>
      <c r="V9" s="643">
        <v>577.70000000000005</v>
      </c>
      <c r="W9" s="643">
        <v>591.9</v>
      </c>
      <c r="X9" s="643">
        <v>614.1</v>
      </c>
      <c r="Y9" s="643">
        <v>626.6</v>
      </c>
      <c r="Z9" s="643">
        <v>626.29999999999995</v>
      </c>
      <c r="AA9" s="643">
        <v>610.20000000000005</v>
      </c>
      <c r="AB9" s="643">
        <v>609.4</v>
      </c>
      <c r="AC9" s="643">
        <v>592.5</v>
      </c>
      <c r="AD9" s="643">
        <v>591.4</v>
      </c>
      <c r="AE9" s="643">
        <v>580.70000000000005</v>
      </c>
      <c r="AF9" s="1234">
        <v>621.79999999999995</v>
      </c>
    </row>
    <row r="10" spans="1:32" x14ac:dyDescent="0.2">
      <c r="A10" s="504"/>
      <c r="B10" s="504"/>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row>
    <row r="11" spans="1:32" x14ac:dyDescent="0.2">
      <c r="A11" s="504"/>
      <c r="B11" s="504"/>
      <c r="C11" s="504"/>
      <c r="D11" s="504"/>
      <c r="E11" s="504"/>
      <c r="F11" s="504"/>
      <c r="G11" s="504"/>
      <c r="H11" s="504"/>
      <c r="I11" s="504"/>
      <c r="J11" s="504"/>
      <c r="K11" s="504"/>
      <c r="L11" s="504"/>
      <c r="M11" s="504"/>
      <c r="N11" s="504"/>
      <c r="O11" s="504"/>
      <c r="P11" s="504"/>
      <c r="Q11" s="504"/>
      <c r="R11" s="504"/>
      <c r="S11" s="504"/>
      <c r="T11" s="504"/>
      <c r="U11" s="504"/>
      <c r="V11" s="504"/>
      <c r="W11" s="504"/>
      <c r="X11" s="504"/>
      <c r="Y11" s="504"/>
      <c r="Z11" s="504"/>
      <c r="AA11" s="504"/>
      <c r="AB11" s="504"/>
      <c r="AC11" s="504"/>
      <c r="AD11" s="504"/>
      <c r="AE11" s="504"/>
      <c r="AF11" s="504"/>
    </row>
    <row r="12" spans="1:32" ht="20.25" x14ac:dyDescent="0.3">
      <c r="A12" s="314" t="s">
        <v>1656</v>
      </c>
      <c r="K12" s="504"/>
      <c r="L12" s="504"/>
      <c r="M12" s="504"/>
      <c r="N12" s="504"/>
      <c r="O12" s="504"/>
      <c r="P12" s="504"/>
      <c r="Q12" s="504"/>
      <c r="R12" s="504"/>
      <c r="S12" s="504"/>
      <c r="T12" s="504"/>
      <c r="U12" s="504"/>
      <c r="V12" s="504"/>
      <c r="W12" s="504"/>
      <c r="X12" s="504"/>
      <c r="Y12" s="504"/>
      <c r="Z12" s="504"/>
      <c r="AA12" s="504"/>
      <c r="AB12" s="504"/>
      <c r="AC12" s="504"/>
      <c r="AD12" s="504"/>
      <c r="AE12" s="504"/>
      <c r="AF12" s="504"/>
    </row>
    <row r="13" spans="1:32" x14ac:dyDescent="0.2">
      <c r="A13" s="504"/>
      <c r="B13" s="504"/>
      <c r="C13" s="504"/>
      <c r="D13" s="504"/>
      <c r="E13" s="504"/>
      <c r="F13" s="504"/>
      <c r="G13" s="504"/>
      <c r="H13" s="504"/>
      <c r="I13" s="504"/>
      <c r="J13" s="504"/>
      <c r="K13" s="504"/>
      <c r="L13" s="504"/>
      <c r="M13" s="504"/>
      <c r="N13" s="504"/>
      <c r="O13" s="504"/>
      <c r="P13" s="504"/>
      <c r="Q13" s="504"/>
      <c r="R13" s="504"/>
      <c r="S13" s="504"/>
      <c r="T13" s="504"/>
      <c r="U13" s="504"/>
      <c r="V13" s="504"/>
      <c r="W13" s="504"/>
      <c r="X13" s="504"/>
      <c r="Y13" s="504"/>
      <c r="Z13" s="504"/>
      <c r="AA13" s="504"/>
      <c r="AB13" s="504"/>
      <c r="AC13" s="504"/>
      <c r="AD13" s="504"/>
      <c r="AE13" s="504"/>
      <c r="AF13" s="504"/>
    </row>
    <row r="14" spans="1:32" ht="12.75" x14ac:dyDescent="0.2">
      <c r="A14" s="504"/>
      <c r="B14" s="504"/>
      <c r="C14" s="504"/>
      <c r="D14" s="504"/>
      <c r="E14" s="1685" t="s">
        <v>1657</v>
      </c>
      <c r="F14" s="1516"/>
      <c r="G14" s="1516"/>
      <c r="H14" s="1516"/>
      <c r="I14" s="1516"/>
      <c r="J14" s="1516"/>
      <c r="K14" s="1516"/>
      <c r="L14" s="1516"/>
      <c r="M14" s="1516"/>
      <c r="N14" s="1516"/>
      <c r="O14" s="1516"/>
      <c r="P14" s="1516"/>
      <c r="Q14" s="1516"/>
      <c r="R14" s="1516"/>
      <c r="S14" s="1516"/>
      <c r="T14" s="1516"/>
      <c r="U14" s="1516"/>
      <c r="V14" s="1516"/>
      <c r="W14" s="1516"/>
      <c r="X14" s="1516"/>
      <c r="Y14" s="1516"/>
      <c r="Z14" s="1516"/>
      <c r="AA14" s="1516"/>
      <c r="AB14" s="1516"/>
      <c r="AC14" s="1516"/>
      <c r="AD14" s="1516"/>
      <c r="AE14" s="1516"/>
      <c r="AF14" s="1688"/>
    </row>
    <row r="15" spans="1:32" ht="12.75" x14ac:dyDescent="0.2">
      <c r="A15" s="1220" t="s">
        <v>1599</v>
      </c>
      <c r="B15" s="256" t="s">
        <v>1658</v>
      </c>
      <c r="C15" s="256"/>
      <c r="D15" s="1232"/>
      <c r="E15" s="130">
        <v>1990</v>
      </c>
      <c r="F15" s="130">
        <v>1991</v>
      </c>
      <c r="G15" s="130">
        <v>1992</v>
      </c>
      <c r="H15" s="130">
        <v>1993</v>
      </c>
      <c r="I15" s="130">
        <v>1994</v>
      </c>
      <c r="J15" s="130">
        <v>1995</v>
      </c>
      <c r="K15" s="130">
        <v>1996</v>
      </c>
      <c r="L15" s="130">
        <v>1997</v>
      </c>
      <c r="M15" s="130">
        <v>1998</v>
      </c>
      <c r="N15" s="130">
        <v>1999</v>
      </c>
      <c r="O15" s="130">
        <v>2000</v>
      </c>
      <c r="P15" s="130">
        <v>2001</v>
      </c>
      <c r="Q15" s="130">
        <v>2002</v>
      </c>
      <c r="R15" s="130">
        <v>2003</v>
      </c>
      <c r="S15" s="130">
        <v>2004</v>
      </c>
      <c r="T15" s="130">
        <v>2005</v>
      </c>
      <c r="U15" s="130">
        <v>2006</v>
      </c>
      <c r="V15" s="130">
        <v>2007</v>
      </c>
      <c r="W15" s="130">
        <v>2008</v>
      </c>
      <c r="X15" s="130">
        <v>2009</v>
      </c>
      <c r="Y15" s="130">
        <v>2010</v>
      </c>
      <c r="Z15" s="130">
        <v>2011</v>
      </c>
      <c r="AA15" s="130">
        <v>2012</v>
      </c>
      <c r="AB15" s="130">
        <v>2013</v>
      </c>
      <c r="AC15" s="130">
        <v>2014</v>
      </c>
      <c r="AD15" s="130">
        <v>2015</v>
      </c>
      <c r="AE15" s="130">
        <v>2016</v>
      </c>
      <c r="AF15" s="130">
        <v>2017</v>
      </c>
    </row>
    <row r="16" spans="1:32" ht="12.75" x14ac:dyDescent="0.2">
      <c r="A16" s="1705" t="s">
        <v>294</v>
      </c>
      <c r="B16" s="1522" t="s">
        <v>941</v>
      </c>
      <c r="C16" s="1522"/>
      <c r="D16" s="1524"/>
      <c r="E16" s="1524">
        <v>1.7426374050373152</v>
      </c>
      <c r="F16" s="1524">
        <v>1.6071828440175944</v>
      </c>
      <c r="G16" s="1524">
        <v>1.4408462430193669</v>
      </c>
      <c r="H16" s="1524">
        <v>1.3083932765621249</v>
      </c>
      <c r="I16" s="1524">
        <v>1.1807908463731731</v>
      </c>
      <c r="J16" s="1524">
        <v>1.0836514578565228</v>
      </c>
      <c r="K16" s="1524">
        <v>1.0084047752422409</v>
      </c>
      <c r="L16" s="1524">
        <v>0.91073840736453715</v>
      </c>
      <c r="M16" s="1524">
        <v>0.82684422111623002</v>
      </c>
      <c r="N16" s="1524">
        <v>0.75738965159715244</v>
      </c>
      <c r="O16" s="1524">
        <v>0.67558633152716219</v>
      </c>
      <c r="P16" s="1524">
        <v>0.61029196113419093</v>
      </c>
      <c r="Q16" s="1524">
        <v>0.55213800277598557</v>
      </c>
      <c r="R16" s="1524">
        <v>0.50849506816761003</v>
      </c>
      <c r="S16" s="1524">
        <v>0.47359893611505921</v>
      </c>
      <c r="T16" s="1524">
        <v>0.42905851390065392</v>
      </c>
      <c r="U16" s="1524">
        <v>0.39632503118536117</v>
      </c>
      <c r="V16" s="1524">
        <v>0.36779321685410332</v>
      </c>
      <c r="W16" s="1524">
        <v>0.3447494970291522</v>
      </c>
      <c r="X16" s="1524">
        <v>0.31915943733849339</v>
      </c>
      <c r="Y16" s="1524">
        <v>0.30344410099734992</v>
      </c>
      <c r="Z16" s="1524">
        <v>0.29531954076518857</v>
      </c>
      <c r="AA16" s="1524">
        <v>0.28640981128671739</v>
      </c>
      <c r="AB16" s="1524">
        <v>0.27502670135253615</v>
      </c>
      <c r="AC16" s="1524">
        <v>0.26335210060914666</v>
      </c>
      <c r="AD16" s="1524">
        <v>0.26523213497603698</v>
      </c>
      <c r="AE16" s="1524">
        <v>0.24721208918882864</v>
      </c>
      <c r="AF16" s="1707">
        <v>0.24630978061712747</v>
      </c>
    </row>
    <row r="17" spans="1:32" ht="12.75" x14ac:dyDescent="0.2">
      <c r="A17" s="260"/>
      <c r="B17" s="261" t="s">
        <v>1659</v>
      </c>
      <c r="C17" s="261"/>
      <c r="D17" s="630"/>
      <c r="E17" s="630">
        <v>1.2263367577804873</v>
      </c>
      <c r="F17" s="630">
        <v>1.017706745268278</v>
      </c>
      <c r="G17" s="630">
        <v>0.89663259503514969</v>
      </c>
      <c r="H17" s="630">
        <v>0.79307025940238274</v>
      </c>
      <c r="I17" s="630">
        <v>0.70319780277246591</v>
      </c>
      <c r="J17" s="630">
        <v>0.64574675273433713</v>
      </c>
      <c r="K17" s="630">
        <v>0.58317393354338742</v>
      </c>
      <c r="L17" s="630">
        <v>0.50422737595950018</v>
      </c>
      <c r="M17" s="630">
        <v>0.43865766825099545</v>
      </c>
      <c r="N17" s="630">
        <v>0.38162159713283261</v>
      </c>
      <c r="O17" s="630">
        <v>0.30973390674955298</v>
      </c>
      <c r="P17" s="630">
        <v>0.27317613199514879</v>
      </c>
      <c r="Q17" s="630">
        <v>0.24239082219209279</v>
      </c>
      <c r="R17" s="630">
        <v>0.22052483778691362</v>
      </c>
      <c r="S17" s="630">
        <v>0.20337290598412422</v>
      </c>
      <c r="T17" s="630">
        <v>0.18376082830964796</v>
      </c>
      <c r="U17" s="630">
        <v>0.17037110968761554</v>
      </c>
      <c r="V17" s="630">
        <v>0.16262461497277772</v>
      </c>
      <c r="W17" s="630">
        <v>0.1577351513588286</v>
      </c>
      <c r="X17" s="630">
        <v>0.14960752067775063</v>
      </c>
      <c r="Y17" s="630">
        <v>0.14375123575906304</v>
      </c>
      <c r="Z17" s="630">
        <v>0.13968769146023244</v>
      </c>
      <c r="AA17" s="630">
        <v>0.13251319322973434</v>
      </c>
      <c r="AB17" s="630">
        <v>0.13100992954062896</v>
      </c>
      <c r="AC17" s="630">
        <v>0.12695345439348782</v>
      </c>
      <c r="AD17" s="630">
        <v>0.12651187018306337</v>
      </c>
      <c r="AE17" s="630">
        <v>0.12393079255131526</v>
      </c>
      <c r="AF17" s="631">
        <v>0.12522375892896789</v>
      </c>
    </row>
    <row r="18" spans="1:32" ht="12.75" x14ac:dyDescent="0.2">
      <c r="A18" s="260"/>
      <c r="B18" s="261" t="s">
        <v>943</v>
      </c>
      <c r="C18" s="261"/>
      <c r="D18" s="630"/>
      <c r="E18" s="630">
        <v>1.0723480157324506E-2</v>
      </c>
      <c r="F18" s="630">
        <v>1.4181381676379631E-2</v>
      </c>
      <c r="G18" s="630">
        <v>1.701928678790457E-2</v>
      </c>
      <c r="H18" s="630">
        <v>1.9236188927459898E-2</v>
      </c>
      <c r="I18" s="630">
        <v>2.1014596907047139E-2</v>
      </c>
      <c r="J18" s="630">
        <v>2.4954470238731825E-2</v>
      </c>
      <c r="K18" s="630">
        <v>2.930941695922858E-2</v>
      </c>
      <c r="L18" s="630">
        <v>3.3279037269643374E-2</v>
      </c>
      <c r="M18" s="630">
        <v>3.5994011579289539E-2</v>
      </c>
      <c r="N18" s="630">
        <v>3.9179290793012939E-2</v>
      </c>
      <c r="O18" s="630">
        <v>4.6158606358437326E-2</v>
      </c>
      <c r="P18" s="630">
        <v>4.9552786327161945E-2</v>
      </c>
      <c r="Q18" s="630">
        <v>5.1601597531949303E-2</v>
      </c>
      <c r="R18" s="630">
        <v>5.2419949606987891E-2</v>
      </c>
      <c r="S18" s="630">
        <v>5.330447789917224E-2</v>
      </c>
      <c r="T18" s="630">
        <v>5.0658730640042615E-2</v>
      </c>
      <c r="U18" s="630">
        <v>4.8315218884173665E-2</v>
      </c>
      <c r="V18" s="630">
        <v>4.5645261243976984E-2</v>
      </c>
      <c r="W18" s="630">
        <v>4.1909658063004993E-2</v>
      </c>
      <c r="X18" s="630">
        <v>3.9254860896200797E-2</v>
      </c>
      <c r="Y18" s="630">
        <v>3.6908093137674666E-2</v>
      </c>
      <c r="Z18" s="630">
        <v>3.4204741411790661E-2</v>
      </c>
      <c r="AA18" s="630">
        <v>3.1465558631296776E-2</v>
      </c>
      <c r="AB18" s="630">
        <v>3.0790734607319015E-2</v>
      </c>
      <c r="AC18" s="630">
        <v>2.894552079514133E-2</v>
      </c>
      <c r="AD18" s="630">
        <v>2.8359347560408178E-2</v>
      </c>
      <c r="AE18" s="630">
        <v>2.7134962156507982E-2</v>
      </c>
      <c r="AF18" s="631">
        <v>2.7994547010193448E-2</v>
      </c>
    </row>
    <row r="19" spans="1:32" ht="12.75" x14ac:dyDescent="0.2">
      <c r="A19" s="260"/>
      <c r="B19" s="261" t="s">
        <v>942</v>
      </c>
      <c r="C19" s="261"/>
      <c r="D19" s="630"/>
      <c r="E19" s="630">
        <v>6.7147785633145635E-2</v>
      </c>
      <c r="F19" s="630">
        <v>6.0177897305422418E-2</v>
      </c>
      <c r="G19" s="630">
        <v>5.4747744549611829E-2</v>
      </c>
      <c r="H19" s="630">
        <v>4.9638665082595158E-2</v>
      </c>
      <c r="I19" s="630">
        <v>4.5837428906671654E-2</v>
      </c>
      <c r="J19" s="630">
        <v>4.2975652585172233E-2</v>
      </c>
      <c r="K19" s="630">
        <v>3.9946548881243264E-2</v>
      </c>
      <c r="L19" s="630">
        <v>3.6584644494361419E-2</v>
      </c>
      <c r="M19" s="630">
        <v>3.4427422784185806E-2</v>
      </c>
      <c r="N19" s="630">
        <v>3.2962009830292426E-2</v>
      </c>
      <c r="O19" s="630">
        <v>3.0797788420476618E-2</v>
      </c>
      <c r="P19" s="630">
        <v>2.8218696707502867E-2</v>
      </c>
      <c r="Q19" s="630">
        <v>2.5865493334829372E-2</v>
      </c>
      <c r="R19" s="630">
        <v>2.400781543366836E-2</v>
      </c>
      <c r="S19" s="630">
        <v>2.2639562955769455E-2</v>
      </c>
      <c r="T19" s="630">
        <v>2.0581772487598168E-2</v>
      </c>
      <c r="U19" s="630">
        <v>1.878233849940272E-2</v>
      </c>
      <c r="V19" s="630">
        <v>1.7119083920220247E-2</v>
      </c>
      <c r="W19" s="630">
        <v>1.5328011227990258E-2</v>
      </c>
      <c r="X19" s="630">
        <v>1.3542427608692609E-2</v>
      </c>
      <c r="Y19" s="630">
        <v>1.2285099428189783E-2</v>
      </c>
      <c r="Z19" s="630">
        <v>1.0630746308811308E-2</v>
      </c>
      <c r="AA19" s="630">
        <v>9.0609457808260834E-3</v>
      </c>
      <c r="AB19" s="630">
        <v>7.817846156369582E-3</v>
      </c>
      <c r="AC19" s="630">
        <v>6.5509155362942243E-3</v>
      </c>
      <c r="AD19" s="630">
        <v>5.9475593601661658E-3</v>
      </c>
      <c r="AE19" s="630">
        <v>4.8944212991542686E-3</v>
      </c>
      <c r="AF19" s="631">
        <v>4.7943899016121014E-3</v>
      </c>
    </row>
    <row r="20" spans="1:32" ht="12.75" x14ac:dyDescent="0.2">
      <c r="A20" s="260"/>
      <c r="B20" s="261" t="s">
        <v>939</v>
      </c>
      <c r="C20" s="261"/>
      <c r="D20" s="630"/>
      <c r="E20" s="630">
        <v>7.2406944395558819</v>
      </c>
      <c r="F20" s="630">
        <v>6.1921142906003972</v>
      </c>
      <c r="G20" s="630">
        <v>5.6170871389981869</v>
      </c>
      <c r="H20" s="630">
        <v>5.1113406548360016</v>
      </c>
      <c r="I20" s="630">
        <v>4.6725684242719412</v>
      </c>
      <c r="J20" s="630">
        <v>4.5090490181217557</v>
      </c>
      <c r="K20" s="630">
        <v>4.2658331215185195</v>
      </c>
      <c r="L20" s="630">
        <v>3.924351738722839</v>
      </c>
      <c r="M20" s="630">
        <v>3.6296669592651125</v>
      </c>
      <c r="N20" s="630">
        <v>3.4146009901589052</v>
      </c>
      <c r="O20" s="630">
        <v>3.2556538072618793</v>
      </c>
      <c r="P20" s="630">
        <v>3.2315006746988213</v>
      </c>
      <c r="Q20" s="630">
        <v>3.2173202801023546</v>
      </c>
      <c r="R20" s="630">
        <v>3.2138460173506354</v>
      </c>
      <c r="S20" s="630">
        <v>3.1828633926212033</v>
      </c>
      <c r="T20" s="630">
        <v>3.0500685390258</v>
      </c>
      <c r="U20" s="630">
        <v>2.95402022909165</v>
      </c>
      <c r="V20" s="630">
        <v>2.8934914100463414</v>
      </c>
      <c r="W20" s="630">
        <v>2.8056821111401917</v>
      </c>
      <c r="X20" s="630">
        <v>2.7124942132654182</v>
      </c>
      <c r="Y20" s="630">
        <v>2.620602109118781</v>
      </c>
      <c r="Z20" s="630">
        <v>2.5172325906335615</v>
      </c>
      <c r="AA20" s="630">
        <v>2.3864299726659373</v>
      </c>
      <c r="AB20" s="630">
        <v>2.305793582999291</v>
      </c>
      <c r="AC20" s="630">
        <v>2.1827230572370535</v>
      </c>
      <c r="AD20" s="630">
        <v>2.1334761100087749</v>
      </c>
      <c r="AE20" s="630">
        <v>1.9974488556632859</v>
      </c>
      <c r="AF20" s="631">
        <v>1.9816224938802742</v>
      </c>
    </row>
    <row r="21" spans="1:32" ht="12.75" x14ac:dyDescent="0.2">
      <c r="A21" s="260"/>
      <c r="B21" s="261"/>
      <c r="C21" s="261"/>
      <c r="D21" s="630"/>
      <c r="E21" s="630"/>
      <c r="F21" s="630"/>
      <c r="G21" s="630"/>
      <c r="H21" s="630"/>
      <c r="I21" s="630"/>
      <c r="J21" s="630"/>
      <c r="K21" s="630"/>
      <c r="L21" s="630"/>
      <c r="M21" s="630"/>
      <c r="N21" s="630"/>
      <c r="O21" s="630"/>
      <c r="P21" s="630"/>
      <c r="Q21" s="630"/>
      <c r="R21" s="630"/>
      <c r="S21" s="630"/>
      <c r="T21" s="630"/>
      <c r="U21" s="630"/>
      <c r="V21" s="630"/>
      <c r="W21" s="630"/>
      <c r="X21" s="630"/>
      <c r="Y21" s="630"/>
      <c r="Z21" s="630"/>
      <c r="AA21" s="630"/>
      <c r="AB21" s="630"/>
      <c r="AC21" s="630"/>
      <c r="AD21" s="630"/>
      <c r="AE21" s="630"/>
      <c r="AF21" s="631"/>
    </row>
    <row r="22" spans="1:32" ht="12.75" x14ac:dyDescent="0.2">
      <c r="A22" s="257" t="s">
        <v>477</v>
      </c>
      <c r="B22" s="258" t="s">
        <v>941</v>
      </c>
      <c r="C22" s="258"/>
      <c r="D22" s="632"/>
      <c r="E22" s="632">
        <v>2.5400065103016907</v>
      </c>
      <c r="F22" s="632">
        <v>2.4878155554913763</v>
      </c>
      <c r="G22" s="632">
        <v>2.3082982217453383</v>
      </c>
      <c r="H22" s="632">
        <v>2.0876323087421333</v>
      </c>
      <c r="I22" s="632">
        <v>1.900742514680418</v>
      </c>
      <c r="J22" s="632">
        <v>1.7342015502351849</v>
      </c>
      <c r="K22" s="632">
        <v>1.5699170267618681</v>
      </c>
      <c r="L22" s="632">
        <v>1.4171993714997413</v>
      </c>
      <c r="M22" s="632">
        <v>1.3106421398225965</v>
      </c>
      <c r="N22" s="632">
        <v>1.2457573598939278</v>
      </c>
      <c r="O22" s="632">
        <v>1.2083577066506159</v>
      </c>
      <c r="P22" s="632">
        <v>1.1656984565376765</v>
      </c>
      <c r="Q22" s="632">
        <v>1.1431988684366279</v>
      </c>
      <c r="R22" s="632">
        <v>1.0985219870627247</v>
      </c>
      <c r="S22" s="632">
        <v>1.0913833765492866</v>
      </c>
      <c r="T22" s="632">
        <v>1.0519958952791624</v>
      </c>
      <c r="U22" s="632">
        <v>1.0350744222495512</v>
      </c>
      <c r="V22" s="632">
        <v>1.0228853801358315</v>
      </c>
      <c r="W22" s="632">
        <v>1.0041187434827497</v>
      </c>
      <c r="X22" s="632">
        <v>0.98842519748797886</v>
      </c>
      <c r="Y22" s="632">
        <v>0.97392857776446429</v>
      </c>
      <c r="Z22" s="632">
        <v>0.96956823460791386</v>
      </c>
      <c r="AA22" s="632">
        <v>0.96872767368028712</v>
      </c>
      <c r="AB22" s="632">
        <v>0.98073495759518725</v>
      </c>
      <c r="AC22" s="632">
        <v>0.98963330006163552</v>
      </c>
      <c r="AD22" s="632">
        <v>0.99507152707163737</v>
      </c>
      <c r="AE22" s="632">
        <v>0.97751146500604758</v>
      </c>
      <c r="AF22" s="633">
        <v>0.92653203358453906</v>
      </c>
    </row>
    <row r="23" spans="1:32" ht="12.75" x14ac:dyDescent="0.2">
      <c r="A23" s="257"/>
      <c r="B23" s="258" t="s">
        <v>1659</v>
      </c>
      <c r="C23" s="258"/>
      <c r="D23" s="632"/>
      <c r="E23" s="632">
        <v>1.2568612070589649</v>
      </c>
      <c r="F23" s="632">
        <v>1.1053235428113795</v>
      </c>
      <c r="G23" s="632">
        <v>0.93022068369206412</v>
      </c>
      <c r="H23" s="632">
        <v>0.76437184668416192</v>
      </c>
      <c r="I23" s="632">
        <v>0.63036364449721272</v>
      </c>
      <c r="J23" s="632">
        <v>0.51649810877165203</v>
      </c>
      <c r="K23" s="632">
        <v>0.41324795332033376</v>
      </c>
      <c r="L23" s="632">
        <v>0.32563859741503015</v>
      </c>
      <c r="M23" s="632">
        <v>0.26074886521616308</v>
      </c>
      <c r="N23" s="632">
        <v>0.21535053384757999</v>
      </c>
      <c r="O23" s="632">
        <v>0.1798505662895708</v>
      </c>
      <c r="P23" s="632">
        <v>0.15269582862009651</v>
      </c>
      <c r="Q23" s="632">
        <v>0.13599147375499709</v>
      </c>
      <c r="R23" s="632">
        <v>0.112309297319565</v>
      </c>
      <c r="S23" s="632">
        <v>0.10029787742303495</v>
      </c>
      <c r="T23" s="632">
        <v>8.9469968298198851E-2</v>
      </c>
      <c r="U23" s="632">
        <v>8.2627762580298567E-2</v>
      </c>
      <c r="V23" s="632">
        <v>7.6033046185699837E-2</v>
      </c>
      <c r="W23" s="632">
        <v>6.8495779744313368E-2</v>
      </c>
      <c r="X23" s="632">
        <v>6.134077445708265E-2</v>
      </c>
      <c r="Y23" s="632">
        <v>5.5930806237460794E-2</v>
      </c>
      <c r="Z23" s="632">
        <v>5.1724223346257543E-2</v>
      </c>
      <c r="AA23" s="632">
        <v>4.1957026348507558E-2</v>
      </c>
      <c r="AB23" s="632">
        <v>4.8989472741842004E-2</v>
      </c>
      <c r="AC23" s="632">
        <v>5.1631212435733306E-2</v>
      </c>
      <c r="AD23" s="632">
        <v>5.0342327939089729E-2</v>
      </c>
      <c r="AE23" s="632">
        <v>5.2861037134492833E-2</v>
      </c>
      <c r="AF23" s="633">
        <v>5.6136289814067195E-2</v>
      </c>
    </row>
    <row r="24" spans="1:32" ht="12.75" x14ac:dyDescent="0.2">
      <c r="A24" s="257"/>
      <c r="B24" s="258" t="s">
        <v>943</v>
      </c>
      <c r="C24" s="258"/>
      <c r="D24" s="632"/>
      <c r="E24" s="632">
        <v>2.0470631591856751E-3</v>
      </c>
      <c r="F24" s="632">
        <v>2.5568258955904954E-3</v>
      </c>
      <c r="G24" s="632">
        <v>3.2463605679580823E-3</v>
      </c>
      <c r="H24" s="632">
        <v>3.8853641291985747E-3</v>
      </c>
      <c r="I24" s="632">
        <v>4.4305674546412698E-3</v>
      </c>
      <c r="J24" s="632">
        <v>5.1401285042333026E-3</v>
      </c>
      <c r="K24" s="632">
        <v>5.6788147926091458E-3</v>
      </c>
      <c r="L24" s="632">
        <v>5.9585349962296766E-3</v>
      </c>
      <c r="M24" s="632">
        <v>5.9348292094615627E-3</v>
      </c>
      <c r="N24" s="632">
        <v>5.7942774894353235E-3</v>
      </c>
      <c r="O24" s="632">
        <v>5.6271808014911381E-3</v>
      </c>
      <c r="P24" s="632">
        <v>5.1409255926955924E-3</v>
      </c>
      <c r="Q24" s="632">
        <v>4.9237906894717019E-3</v>
      </c>
      <c r="R24" s="632">
        <v>4.9070782541684177E-3</v>
      </c>
      <c r="S24" s="632">
        <v>5.0209917359038958E-3</v>
      </c>
      <c r="T24" s="632">
        <v>4.6922964214858101E-3</v>
      </c>
      <c r="U24" s="632">
        <v>4.5893953723876516E-3</v>
      </c>
      <c r="V24" s="632">
        <v>4.4608014380869403E-3</v>
      </c>
      <c r="W24" s="632">
        <v>4.3638836622822601E-3</v>
      </c>
      <c r="X24" s="632">
        <v>4.2977396517059801E-3</v>
      </c>
      <c r="Y24" s="632">
        <v>4.1410574511995223E-3</v>
      </c>
      <c r="Z24" s="632">
        <v>3.9380000064180342E-3</v>
      </c>
      <c r="AA24" s="632">
        <v>3.6984848891876516E-3</v>
      </c>
      <c r="AB24" s="632">
        <v>3.6644666791647239E-3</v>
      </c>
      <c r="AC24" s="632">
        <v>3.5793289745897398E-3</v>
      </c>
      <c r="AD24" s="632">
        <v>3.4859272288292904E-3</v>
      </c>
      <c r="AE24" s="632">
        <v>3.4872702597681694E-3</v>
      </c>
      <c r="AF24" s="633">
        <v>3.594910051308848E-3</v>
      </c>
    </row>
    <row r="25" spans="1:32" ht="12.75" x14ac:dyDescent="0.2">
      <c r="A25" s="257"/>
      <c r="B25" s="258" t="s">
        <v>942</v>
      </c>
      <c r="C25" s="258"/>
      <c r="D25" s="632"/>
      <c r="E25" s="632">
        <v>0.45732877397596361</v>
      </c>
      <c r="F25" s="632">
        <v>0.40965818351951799</v>
      </c>
      <c r="G25" s="632">
        <v>0.35835073807465184</v>
      </c>
      <c r="H25" s="632">
        <v>0.3052154374857835</v>
      </c>
      <c r="I25" s="632">
        <v>0.26553838298953542</v>
      </c>
      <c r="J25" s="632">
        <v>0.23306728118532452</v>
      </c>
      <c r="K25" s="632">
        <v>0.2066748947148489</v>
      </c>
      <c r="L25" s="632">
        <v>0.18567778669287535</v>
      </c>
      <c r="M25" s="632">
        <v>0.17089002015250543</v>
      </c>
      <c r="N25" s="632">
        <v>0.16157865062820834</v>
      </c>
      <c r="O25" s="632">
        <v>0.1550328440509475</v>
      </c>
      <c r="P25" s="632">
        <v>0.14470438773470015</v>
      </c>
      <c r="Q25" s="632">
        <v>0.13538914295791907</v>
      </c>
      <c r="R25" s="632">
        <v>0.12421774088085562</v>
      </c>
      <c r="S25" s="632">
        <v>0.11824026737681864</v>
      </c>
      <c r="T25" s="632">
        <v>0.10559025373090235</v>
      </c>
      <c r="U25" s="632">
        <v>9.7412280504918708E-2</v>
      </c>
      <c r="V25" s="632">
        <v>8.9550392849082713E-2</v>
      </c>
      <c r="W25" s="632">
        <v>7.9288185825705876E-2</v>
      </c>
      <c r="X25" s="632">
        <v>7.2449803527458931E-2</v>
      </c>
      <c r="Y25" s="632">
        <v>6.5761011802283192E-2</v>
      </c>
      <c r="Z25" s="632">
        <v>5.8940480123698631E-2</v>
      </c>
      <c r="AA25" s="632">
        <v>5.1330993261802536E-2</v>
      </c>
      <c r="AB25" s="632">
        <v>4.4987518338255796E-2</v>
      </c>
      <c r="AC25" s="632">
        <v>3.9006033028896776E-2</v>
      </c>
      <c r="AD25" s="632">
        <v>3.4438784311628855E-2</v>
      </c>
      <c r="AE25" s="632">
        <v>2.8643311673581379E-2</v>
      </c>
      <c r="AF25" s="633">
        <v>2.4158844456912104E-2</v>
      </c>
    </row>
    <row r="26" spans="1:32" ht="12.75" x14ac:dyDescent="0.2">
      <c r="A26" s="257"/>
      <c r="B26" s="258" t="s">
        <v>939</v>
      </c>
      <c r="C26" s="258"/>
      <c r="D26" s="632"/>
      <c r="E26" s="632">
        <v>5.7535166786853011</v>
      </c>
      <c r="F26" s="632">
        <v>5.0295000992340881</v>
      </c>
      <c r="G26" s="632">
        <v>4.3734812932193012</v>
      </c>
      <c r="H26" s="632">
        <v>3.8405350755364367</v>
      </c>
      <c r="I26" s="632">
        <v>3.3793790915079378</v>
      </c>
      <c r="J26" s="632">
        <v>2.9302309764816545</v>
      </c>
      <c r="K26" s="632">
        <v>2.4498883314256634</v>
      </c>
      <c r="L26" s="632">
        <v>1.9987724295288367</v>
      </c>
      <c r="M26" s="632">
        <v>1.6165912772331155</v>
      </c>
      <c r="N26" s="632">
        <v>1.3058019454607332</v>
      </c>
      <c r="O26" s="632">
        <v>1.0626518796598325</v>
      </c>
      <c r="P26" s="632">
        <v>0.88586495719504921</v>
      </c>
      <c r="Q26" s="632">
        <v>0.77060216334973397</v>
      </c>
      <c r="R26" s="632">
        <v>0.65771546272943782</v>
      </c>
      <c r="S26" s="632">
        <v>0.59861463839676754</v>
      </c>
      <c r="T26" s="632">
        <v>0.5001197965716957</v>
      </c>
      <c r="U26" s="632">
        <v>0.44962412876616387</v>
      </c>
      <c r="V26" s="632">
        <v>0.40023230282268091</v>
      </c>
      <c r="W26" s="632">
        <v>0.35975077701578267</v>
      </c>
      <c r="X26" s="632">
        <v>0.34069496124190346</v>
      </c>
      <c r="Y26" s="632">
        <v>0.30851188855363076</v>
      </c>
      <c r="Z26" s="632">
        <v>0.27846752278245568</v>
      </c>
      <c r="AA26" s="632">
        <v>0.24085471138071271</v>
      </c>
      <c r="AB26" s="632">
        <v>0.22228288729518259</v>
      </c>
      <c r="AC26" s="632">
        <v>0.20099937348675889</v>
      </c>
      <c r="AD26" s="632">
        <v>0.17781704023405381</v>
      </c>
      <c r="AE26" s="632">
        <v>0.1597854068022867</v>
      </c>
      <c r="AF26" s="633">
        <v>0.15696784409145406</v>
      </c>
    </row>
    <row r="27" spans="1:32" ht="12.75" x14ac:dyDescent="0.2">
      <c r="A27" s="257"/>
      <c r="B27" s="258"/>
      <c r="C27" s="258"/>
      <c r="D27" s="632"/>
      <c r="E27" s="632"/>
      <c r="F27" s="632"/>
      <c r="G27" s="632"/>
      <c r="H27" s="632"/>
      <c r="I27" s="632"/>
      <c r="J27" s="632"/>
      <c r="K27" s="632"/>
      <c r="L27" s="632"/>
      <c r="M27" s="632"/>
      <c r="N27" s="632"/>
      <c r="O27" s="632"/>
      <c r="P27" s="632"/>
      <c r="Q27" s="632"/>
      <c r="R27" s="632"/>
      <c r="S27" s="632"/>
      <c r="T27" s="632"/>
      <c r="U27" s="632"/>
      <c r="V27" s="632"/>
      <c r="W27" s="632"/>
      <c r="X27" s="632"/>
      <c r="Y27" s="632"/>
      <c r="Z27" s="632"/>
      <c r="AA27" s="632"/>
      <c r="AB27" s="632"/>
      <c r="AC27" s="632"/>
      <c r="AD27" s="632"/>
      <c r="AE27" s="632"/>
      <c r="AF27" s="633"/>
    </row>
    <row r="28" spans="1:32" ht="12.75" x14ac:dyDescent="0.2">
      <c r="A28" s="262" t="s">
        <v>1660</v>
      </c>
      <c r="B28" s="263" t="s">
        <v>941</v>
      </c>
      <c r="C28" s="263"/>
      <c r="D28" s="634"/>
      <c r="E28" s="634">
        <v>14.214461414551318</v>
      </c>
      <c r="F28" s="634">
        <v>13.917552241472933</v>
      </c>
      <c r="G28" s="634">
        <v>13.358372737600956</v>
      </c>
      <c r="H28" s="634">
        <v>12.682903407542112</v>
      </c>
      <c r="I28" s="634">
        <v>11.964447164935605</v>
      </c>
      <c r="J28" s="634">
        <v>11.221898659652204</v>
      </c>
      <c r="K28" s="634">
        <v>10.605416690735337</v>
      </c>
      <c r="L28" s="634">
        <v>10.081515892185701</v>
      </c>
      <c r="M28" s="634">
        <v>9.674028803910824</v>
      </c>
      <c r="N28" s="634">
        <v>9.3699437113053605</v>
      </c>
      <c r="O28" s="634">
        <v>9.1398105724442544</v>
      </c>
      <c r="P28" s="634">
        <v>9.0777639275342423</v>
      </c>
      <c r="Q28" s="634">
        <v>8.8558984708693185</v>
      </c>
      <c r="R28" s="634">
        <v>8.7527651355872944</v>
      </c>
      <c r="S28" s="634">
        <v>8.9644752452154606</v>
      </c>
      <c r="T28" s="634">
        <v>8.7125182082825408</v>
      </c>
      <c r="U28" s="634">
        <v>8.6203604706423427</v>
      </c>
      <c r="V28" s="634">
        <v>8.4613805073189656</v>
      </c>
      <c r="W28" s="634">
        <v>8.1404360104975133</v>
      </c>
      <c r="X28" s="634">
        <v>7.6901378809231877</v>
      </c>
      <c r="Y28" s="634">
        <v>7.2296993610403746</v>
      </c>
      <c r="Z28" s="634">
        <v>6.8190468915122917</v>
      </c>
      <c r="AA28" s="634">
        <v>6.3768717405976023</v>
      </c>
      <c r="AB28" s="634">
        <v>5.9248930109569686</v>
      </c>
      <c r="AC28" s="634">
        <v>5.3643863880753271</v>
      </c>
      <c r="AD28" s="634">
        <v>4.8340148507068852</v>
      </c>
      <c r="AE28" s="634">
        <v>4.2624322350474531</v>
      </c>
      <c r="AF28" s="635">
        <v>3.8312527349837597</v>
      </c>
    </row>
    <row r="29" spans="1:32" ht="12.75" x14ac:dyDescent="0.2">
      <c r="A29" s="262"/>
      <c r="B29" s="263" t="s">
        <v>1659</v>
      </c>
      <c r="C29" s="263"/>
      <c r="D29" s="634"/>
      <c r="E29" s="634">
        <v>1.4044499369764447</v>
      </c>
      <c r="F29" s="634">
        <v>1.4165868444921794</v>
      </c>
      <c r="G29" s="634">
        <v>1.3237013083994718</v>
      </c>
      <c r="H29" s="634">
        <v>1.2199687396888925</v>
      </c>
      <c r="I29" s="634">
        <v>1.1430570962662416</v>
      </c>
      <c r="J29" s="634">
        <v>1.0148161057225067</v>
      </c>
      <c r="K29" s="634">
        <v>0.89513060873298544</v>
      </c>
      <c r="L29" s="634">
        <v>0.77841077662940195</v>
      </c>
      <c r="M29" s="634">
        <v>0.69027025173947532</v>
      </c>
      <c r="N29" s="634">
        <v>0.61549148370830875</v>
      </c>
      <c r="O29" s="634">
        <v>0.5551418117534247</v>
      </c>
      <c r="P29" s="634">
        <v>0.52522035457059835</v>
      </c>
      <c r="Q29" s="634">
        <v>0.47069386477433617</v>
      </c>
      <c r="R29" s="634">
        <v>0.44021966906256488</v>
      </c>
      <c r="S29" s="634">
        <v>0.41800751940648195</v>
      </c>
      <c r="T29" s="634">
        <v>0.42847962468768369</v>
      </c>
      <c r="U29" s="634">
        <v>0.42147727596547796</v>
      </c>
      <c r="V29" s="634">
        <v>0.40496256871276987</v>
      </c>
      <c r="W29" s="634">
        <v>0.37408018807059312</v>
      </c>
      <c r="X29" s="634">
        <v>0.32414061441669934</v>
      </c>
      <c r="Y29" s="634">
        <v>0.29048228262333053</v>
      </c>
      <c r="Z29" s="634">
        <v>0.2692416447507357</v>
      </c>
      <c r="AA29" s="634">
        <v>0.24594886856034115</v>
      </c>
      <c r="AB29" s="634">
        <v>0.28350976597435595</v>
      </c>
      <c r="AC29" s="634">
        <v>0.31322706937755457</v>
      </c>
      <c r="AD29" s="634">
        <v>0.35688647749702507</v>
      </c>
      <c r="AE29" s="634">
        <v>0.37261610590195698</v>
      </c>
      <c r="AF29" s="635">
        <v>0.39344290195258041</v>
      </c>
    </row>
    <row r="30" spans="1:32" ht="12.75" x14ac:dyDescent="0.2">
      <c r="A30" s="262"/>
      <c r="B30" s="263" t="s">
        <v>943</v>
      </c>
      <c r="C30" s="263"/>
      <c r="D30" s="634"/>
      <c r="E30" s="634">
        <v>3.0000012383077984E-3</v>
      </c>
      <c r="F30" s="634">
        <v>2.9999939929177617E-3</v>
      </c>
      <c r="G30" s="634">
        <v>3.000002193214868E-3</v>
      </c>
      <c r="H30" s="634">
        <v>3.0000014641210736E-3</v>
      </c>
      <c r="I30" s="634">
        <v>3.0000026730712631E-3</v>
      </c>
      <c r="J30" s="634">
        <v>2.9999955737459983E-3</v>
      </c>
      <c r="K30" s="634">
        <v>3.0000046637801629E-3</v>
      </c>
      <c r="L30" s="634">
        <v>3.0000075668262741E-3</v>
      </c>
      <c r="M30" s="634">
        <v>2.9999953522522279E-3</v>
      </c>
      <c r="N30" s="634">
        <v>2.9999988003527197E-3</v>
      </c>
      <c r="O30" s="634">
        <v>3.000005542130152E-3</v>
      </c>
      <c r="P30" s="634">
        <v>2.9999983694857565E-3</v>
      </c>
      <c r="Q30" s="634">
        <v>2.9999980648181533E-3</v>
      </c>
      <c r="R30" s="634">
        <v>3.0000074630122295E-3</v>
      </c>
      <c r="S30" s="634">
        <v>3.0911669278415052E-3</v>
      </c>
      <c r="T30" s="634">
        <v>3.0090041740685656E-3</v>
      </c>
      <c r="U30" s="634">
        <v>2.9292226058977629E-3</v>
      </c>
      <c r="V30" s="634">
        <v>4.038624218686609E-3</v>
      </c>
      <c r="W30" s="634">
        <v>5.2559777883797957E-3</v>
      </c>
      <c r="X30" s="634">
        <v>6.6252247975039751E-3</v>
      </c>
      <c r="Y30" s="634">
        <v>7.8176545310469081E-3</v>
      </c>
      <c r="Z30" s="634">
        <v>8.8651579744265744E-3</v>
      </c>
      <c r="AA30" s="634">
        <v>1.0033127702035101E-2</v>
      </c>
      <c r="AB30" s="634">
        <v>1.2957855513152563E-2</v>
      </c>
      <c r="AC30" s="634">
        <v>1.916668065428381E-2</v>
      </c>
      <c r="AD30" s="634">
        <v>2.8170079153570192E-2</v>
      </c>
      <c r="AE30" s="634">
        <v>3.719362759995206E-2</v>
      </c>
      <c r="AF30" s="635">
        <v>4.5685031848589526E-2</v>
      </c>
    </row>
    <row r="31" spans="1:32" ht="12.75" x14ac:dyDescent="0.2">
      <c r="A31" s="262"/>
      <c r="B31" s="263" t="s">
        <v>942</v>
      </c>
      <c r="C31" s="263"/>
      <c r="D31" s="634"/>
      <c r="E31" s="634">
        <v>0.76261893753904941</v>
      </c>
      <c r="F31" s="634">
        <v>0.76971045272006777</v>
      </c>
      <c r="G31" s="634">
        <v>0.72364318971085451</v>
      </c>
      <c r="H31" s="634">
        <v>0.67379721228353873</v>
      </c>
      <c r="I31" s="634">
        <v>0.63519499953647895</v>
      </c>
      <c r="J31" s="634">
        <v>0.57053379262625115</v>
      </c>
      <c r="K31" s="634">
        <v>0.50656780968750892</v>
      </c>
      <c r="L31" s="634">
        <v>0.43946586035022456</v>
      </c>
      <c r="M31" s="634">
        <v>0.38604608595290346</v>
      </c>
      <c r="N31" s="634">
        <v>0.33927522883795747</v>
      </c>
      <c r="O31" s="634">
        <v>0.30080489236656532</v>
      </c>
      <c r="P31" s="634">
        <v>0.27885596593292594</v>
      </c>
      <c r="Q31" s="634">
        <v>0.24182970375884782</v>
      </c>
      <c r="R31" s="634">
        <v>0.21937393357208651</v>
      </c>
      <c r="S31" s="634">
        <v>0.20942051637939671</v>
      </c>
      <c r="T31" s="634">
        <v>0.18943414484006074</v>
      </c>
      <c r="U31" s="634">
        <v>0.17110309803899934</v>
      </c>
      <c r="V31" s="634">
        <v>0.15036405618569543</v>
      </c>
      <c r="W31" s="634">
        <v>0.12903017472747624</v>
      </c>
      <c r="X31" s="634">
        <v>0.10609855663537142</v>
      </c>
      <c r="Y31" s="634">
        <v>8.968347880610468E-2</v>
      </c>
      <c r="Z31" s="634">
        <v>7.7707667824676391E-2</v>
      </c>
      <c r="AA31" s="634">
        <v>6.5360856905033765E-2</v>
      </c>
      <c r="AB31" s="634">
        <v>5.3020961873171936E-2</v>
      </c>
      <c r="AC31" s="634">
        <v>4.3322566125988504E-2</v>
      </c>
      <c r="AD31" s="634">
        <v>3.8990791269813807E-2</v>
      </c>
      <c r="AE31" s="634">
        <v>3.3172992831647902E-2</v>
      </c>
      <c r="AF31" s="635">
        <v>2.9160384434020675E-2</v>
      </c>
    </row>
    <row r="32" spans="1:32" ht="12.75" x14ac:dyDescent="0.2">
      <c r="A32" s="262"/>
      <c r="B32" s="263" t="s">
        <v>939</v>
      </c>
      <c r="C32" s="263"/>
      <c r="D32" s="634"/>
      <c r="E32" s="634">
        <v>3.6812545692322383</v>
      </c>
      <c r="F32" s="634">
        <v>3.6574086931345939</v>
      </c>
      <c r="G32" s="634">
        <v>3.5153765483559005</v>
      </c>
      <c r="H32" s="634">
        <v>3.3326858312049215</v>
      </c>
      <c r="I32" s="634">
        <v>3.1463732940719469</v>
      </c>
      <c r="J32" s="634">
        <v>2.8768560489988944</v>
      </c>
      <c r="K32" s="634">
        <v>2.6173563416936108</v>
      </c>
      <c r="L32" s="634">
        <v>2.359755204687751</v>
      </c>
      <c r="M32" s="634">
        <v>2.1394505366478023</v>
      </c>
      <c r="N32" s="634">
        <v>1.9642086803815311</v>
      </c>
      <c r="O32" s="634">
        <v>1.8348269414731153</v>
      </c>
      <c r="P32" s="634">
        <v>1.7876851106088625</v>
      </c>
      <c r="Q32" s="634">
        <v>1.709537280564414</v>
      </c>
      <c r="R32" s="634">
        <v>1.6835860276567685</v>
      </c>
      <c r="S32" s="634">
        <v>1.7300330521147926</v>
      </c>
      <c r="T32" s="634">
        <v>1.6586566398441822</v>
      </c>
      <c r="U32" s="634">
        <v>1.6950155096359469</v>
      </c>
      <c r="V32" s="634">
        <v>1.7620955236538638</v>
      </c>
      <c r="W32" s="634">
        <v>1.822672783462798</v>
      </c>
      <c r="X32" s="634">
        <v>1.8539191669741868</v>
      </c>
      <c r="Y32" s="634">
        <v>1.8594795468419663</v>
      </c>
      <c r="Z32" s="634">
        <v>1.852984575212322</v>
      </c>
      <c r="AA32" s="634">
        <v>1.8722943965518937</v>
      </c>
      <c r="AB32" s="634">
        <v>1.7694563079963834</v>
      </c>
      <c r="AC32" s="634">
        <v>1.6360760929055871</v>
      </c>
      <c r="AD32" s="634">
        <v>1.4701906634342992</v>
      </c>
      <c r="AE32" s="634">
        <v>1.2478071843587817</v>
      </c>
      <c r="AF32" s="635">
        <v>1.084827646709152</v>
      </c>
    </row>
    <row r="33" spans="1:36" ht="12.75" x14ac:dyDescent="0.2">
      <c r="A33" s="262"/>
      <c r="B33" s="263"/>
      <c r="C33" s="263"/>
      <c r="D33" s="634"/>
      <c r="E33" s="634"/>
      <c r="F33" s="634"/>
      <c r="G33" s="634"/>
      <c r="H33" s="634"/>
      <c r="I33" s="634"/>
      <c r="J33" s="634"/>
      <c r="K33" s="634"/>
      <c r="L33" s="634"/>
      <c r="M33" s="634"/>
      <c r="N33" s="634"/>
      <c r="O33" s="634"/>
      <c r="P33" s="634"/>
      <c r="Q33" s="634"/>
      <c r="R33" s="634"/>
      <c r="S33" s="634"/>
      <c r="T33" s="634"/>
      <c r="U33" s="634"/>
      <c r="V33" s="634"/>
      <c r="W33" s="634"/>
      <c r="X33" s="634"/>
      <c r="Y33" s="634"/>
      <c r="Z33" s="634"/>
      <c r="AA33" s="634"/>
      <c r="AB33" s="634"/>
      <c r="AC33" s="634"/>
      <c r="AD33" s="634"/>
      <c r="AE33" s="634"/>
      <c r="AF33" s="635"/>
    </row>
    <row r="34" spans="1:36" ht="12.75" x14ac:dyDescent="0.2">
      <c r="A34" s="320" t="s">
        <v>465</v>
      </c>
      <c r="B34" s="480" t="s">
        <v>941</v>
      </c>
      <c r="C34" s="480"/>
      <c r="D34" s="636"/>
      <c r="E34" s="636">
        <v>16.320901057970996</v>
      </c>
      <c r="F34" s="636">
        <v>16.0776497664</v>
      </c>
      <c r="G34" s="636">
        <v>15.753169802250817</v>
      </c>
      <c r="H34" s="636">
        <v>15.431079953301131</v>
      </c>
      <c r="I34" s="636">
        <v>15.293762181964578</v>
      </c>
      <c r="J34" s="636">
        <v>14.904227305900621</v>
      </c>
      <c r="K34" s="636">
        <v>14.554922471317834</v>
      </c>
      <c r="L34" s="636">
        <v>14.362256809983894</v>
      </c>
      <c r="M34" s="636">
        <v>13.844054748387107</v>
      </c>
      <c r="N34" s="636">
        <v>13.779536501607716</v>
      </c>
      <c r="O34" s="636">
        <v>13.260247046350832</v>
      </c>
      <c r="P34" s="636">
        <v>12.503612204407059</v>
      </c>
      <c r="Q34" s="636">
        <v>12.21273920965394</v>
      </c>
      <c r="R34" s="636">
        <v>11.710364377185476</v>
      </c>
      <c r="S34" s="636">
        <v>11.567546700167135</v>
      </c>
      <c r="T34" s="636">
        <v>10.225338757242424</v>
      </c>
      <c r="U34" s="636">
        <v>9.3236898263215391</v>
      </c>
      <c r="V34" s="636">
        <v>8.5004763242672201</v>
      </c>
      <c r="W34" s="636">
        <v>7.6404774268919642</v>
      </c>
      <c r="X34" s="636">
        <v>6.7602294945763521</v>
      </c>
      <c r="Y34" s="636">
        <v>6.0715853826788715</v>
      </c>
      <c r="Z34" s="636">
        <v>5.6628488131770141</v>
      </c>
      <c r="AA34" s="636">
        <v>5.2182647974583425</v>
      </c>
      <c r="AB34" s="636">
        <v>4.6637604549926319</v>
      </c>
      <c r="AC34" s="636">
        <v>4.2004210966121391</v>
      </c>
      <c r="AD34" s="636">
        <v>3.6886910840111962</v>
      </c>
      <c r="AE34" s="636">
        <v>3.3243132007097809</v>
      </c>
      <c r="AF34" s="637">
        <v>2.9426481268077707</v>
      </c>
    </row>
    <row r="35" spans="1:36" ht="12.75" x14ac:dyDescent="0.2">
      <c r="A35" s="320"/>
      <c r="B35" s="480" t="s">
        <v>1659</v>
      </c>
      <c r="C35" s="480"/>
      <c r="D35" s="636"/>
      <c r="E35" s="636">
        <v>7.9558420428673386</v>
      </c>
      <c r="F35" s="636">
        <v>7.0393799737714202</v>
      </c>
      <c r="G35" s="636">
        <v>6.403349149863403</v>
      </c>
      <c r="H35" s="636">
        <v>5.7989626640122172</v>
      </c>
      <c r="I35" s="636">
        <v>5.4187242710086609</v>
      </c>
      <c r="J35" s="636">
        <v>4.9615620140508607</v>
      </c>
      <c r="K35" s="636">
        <v>4.4916131860666404</v>
      </c>
      <c r="L35" s="636">
        <v>4.2343801071862224</v>
      </c>
      <c r="M35" s="636">
        <v>3.7479489014920158</v>
      </c>
      <c r="N35" s="636">
        <v>3.7653657418383526</v>
      </c>
      <c r="O35" s="636">
        <v>2.5321867225536252</v>
      </c>
      <c r="P35" s="636">
        <v>2.1126240126273901</v>
      </c>
      <c r="Q35" s="636">
        <v>2.0132369422040624</v>
      </c>
      <c r="R35" s="636">
        <v>1.8225001292358969</v>
      </c>
      <c r="S35" s="636">
        <v>1.6072733123288527</v>
      </c>
      <c r="T35" s="636">
        <v>1.2679658425734219</v>
      </c>
      <c r="U35" s="636">
        <v>0.92071987441246717</v>
      </c>
      <c r="V35" s="636">
        <v>0.72614205739655202</v>
      </c>
      <c r="W35" s="636">
        <v>0.55845879303395318</v>
      </c>
      <c r="X35" s="636">
        <v>0.40551452806686317</v>
      </c>
      <c r="Y35" s="636">
        <v>0.31626300917630629</v>
      </c>
      <c r="Z35" s="636">
        <v>0.28254136173891747</v>
      </c>
      <c r="AA35" s="636">
        <v>0.29085100368805883</v>
      </c>
      <c r="AB35" s="636">
        <v>0.29291172847697461</v>
      </c>
      <c r="AC35" s="636">
        <v>0.28830034354885853</v>
      </c>
      <c r="AD35" s="636">
        <v>0.27491313461485239</v>
      </c>
      <c r="AE35" s="636">
        <v>0.27571928470939888</v>
      </c>
      <c r="AF35" s="637">
        <v>0.27287740943308431</v>
      </c>
    </row>
    <row r="36" spans="1:36" ht="12.75" x14ac:dyDescent="0.2">
      <c r="A36" s="320"/>
      <c r="B36" s="480" t="s">
        <v>943</v>
      </c>
      <c r="C36" s="480"/>
      <c r="D36" s="636"/>
      <c r="E36" s="636">
        <v>2.999985346215781E-3</v>
      </c>
      <c r="F36" s="636">
        <v>3.00008E-3</v>
      </c>
      <c r="G36" s="636">
        <v>3.0001430868167212E-3</v>
      </c>
      <c r="H36" s="636">
        <v>3.0000096618357486E-3</v>
      </c>
      <c r="I36" s="636">
        <v>2.9999645732689231E-3</v>
      </c>
      <c r="J36" s="636">
        <v>2.99997950310559E-3</v>
      </c>
      <c r="K36" s="636">
        <v>2.9998201550387599E-3</v>
      </c>
      <c r="L36" s="636">
        <v>3.0001273752012884E-3</v>
      </c>
      <c r="M36" s="636">
        <v>2.9999346774193564E-3</v>
      </c>
      <c r="N36" s="636">
        <v>3.0000578778135055E-3</v>
      </c>
      <c r="O36" s="636">
        <v>3.0000043792819701E-3</v>
      </c>
      <c r="P36" s="636">
        <v>2.9999228920002917E-3</v>
      </c>
      <c r="Q36" s="636">
        <v>2.9998527753651409E-3</v>
      </c>
      <c r="R36" s="636">
        <v>3.0004935283046265E-3</v>
      </c>
      <c r="S36" s="636">
        <v>3.1549505125747042E-3</v>
      </c>
      <c r="T36" s="636">
        <v>3.0125004393659512E-3</v>
      </c>
      <c r="U36" s="636">
        <v>3.4073296000661176E-3</v>
      </c>
      <c r="V36" s="636">
        <v>4.4274983359620171E-3</v>
      </c>
      <c r="W36" s="636">
        <v>5.8818581039258465E-3</v>
      </c>
      <c r="X36" s="636">
        <v>7.3163392093026627E-3</v>
      </c>
      <c r="Y36" s="636">
        <v>8.3260138739472671E-3</v>
      </c>
      <c r="Z36" s="636">
        <v>9.1087004590494763E-3</v>
      </c>
      <c r="AA36" s="636">
        <v>9.8598555736800712E-3</v>
      </c>
      <c r="AB36" s="636">
        <v>1.0940148908662628E-2</v>
      </c>
      <c r="AC36" s="636">
        <v>1.1306070777150229E-2</v>
      </c>
      <c r="AD36" s="636">
        <v>1.1126475640106406E-2</v>
      </c>
      <c r="AE36" s="636">
        <v>1.0945260964372297E-2</v>
      </c>
      <c r="AF36" s="637">
        <v>9.5629571154134466E-3</v>
      </c>
    </row>
    <row r="37" spans="1:36" ht="12.75" x14ac:dyDescent="0.2">
      <c r="A37" s="320"/>
      <c r="B37" s="480" t="s">
        <v>942</v>
      </c>
      <c r="C37" s="480"/>
      <c r="D37" s="636"/>
      <c r="E37" s="636">
        <v>2.1022664895330112</v>
      </c>
      <c r="F37" s="636">
        <v>1.9023075519999999</v>
      </c>
      <c r="G37" s="636">
        <v>1.7508493102893892</v>
      </c>
      <c r="H37" s="636">
        <v>1.6252130338164252</v>
      </c>
      <c r="I37" s="636">
        <v>1.5365196344605478</v>
      </c>
      <c r="J37" s="636">
        <v>1.4002124503105586</v>
      </c>
      <c r="K37" s="636">
        <v>1.2885319100775194</v>
      </c>
      <c r="L37" s="636">
        <v>1.231236768115942</v>
      </c>
      <c r="M37" s="636">
        <v>1.1018315983870974</v>
      </c>
      <c r="N37" s="636">
        <v>1.0969350787781351</v>
      </c>
      <c r="O37" s="636">
        <v>0.80986654527838098</v>
      </c>
      <c r="P37" s="636">
        <v>0.69777040539642698</v>
      </c>
      <c r="Q37" s="636">
        <v>0.67285233075641504</v>
      </c>
      <c r="R37" s="636">
        <v>0.61601070080635401</v>
      </c>
      <c r="S37" s="636">
        <v>0.55464465319165701</v>
      </c>
      <c r="T37" s="636">
        <v>0.43850608710578659</v>
      </c>
      <c r="U37" s="636">
        <v>0.33596102901077224</v>
      </c>
      <c r="V37" s="636">
        <v>0.26893489497394002</v>
      </c>
      <c r="W37" s="636">
        <v>0.20537254175365319</v>
      </c>
      <c r="X37" s="636">
        <v>0.15119416658491278</v>
      </c>
      <c r="Y37" s="636">
        <v>0.1235845733366959</v>
      </c>
      <c r="Z37" s="636">
        <v>0.11522740864595044</v>
      </c>
      <c r="AA37" s="636">
        <v>0.10095705294474054</v>
      </c>
      <c r="AB37" s="636">
        <v>8.6168585108580734E-2</v>
      </c>
      <c r="AC37" s="636">
        <v>7.5861712796375255E-2</v>
      </c>
      <c r="AD37" s="636">
        <v>6.4864733371483102E-2</v>
      </c>
      <c r="AE37" s="636">
        <v>5.7084687664622741E-2</v>
      </c>
      <c r="AF37" s="637">
        <v>5.0971719726181419E-2</v>
      </c>
    </row>
    <row r="38" spans="1:36" ht="12.75" x14ac:dyDescent="0.2">
      <c r="A38" s="320"/>
      <c r="B38" s="480" t="s">
        <v>939</v>
      </c>
      <c r="C38" s="480"/>
      <c r="D38" s="636"/>
      <c r="E38" s="636">
        <v>6.6130172979066026</v>
      </c>
      <c r="F38" s="636">
        <v>6.3332586367999957</v>
      </c>
      <c r="G38" s="636">
        <v>6.0081900562701041</v>
      </c>
      <c r="H38" s="636">
        <v>5.7075515233494452</v>
      </c>
      <c r="I38" s="636">
        <v>5.5741133236715088</v>
      </c>
      <c r="J38" s="636">
        <v>5.2072270729813726</v>
      </c>
      <c r="K38" s="636">
        <v>4.9242531271317782</v>
      </c>
      <c r="L38" s="636">
        <v>4.7790080660225396</v>
      </c>
      <c r="M38" s="636">
        <v>4.3776473306451686</v>
      </c>
      <c r="N38" s="636">
        <v>4.338111348874599</v>
      </c>
      <c r="O38" s="636">
        <v>3.7825919216705888</v>
      </c>
      <c r="P38" s="636">
        <v>3.3614697980618411</v>
      </c>
      <c r="Q38" s="636">
        <v>3.2511017505449646</v>
      </c>
      <c r="R38" s="636">
        <v>3.0279383664165067</v>
      </c>
      <c r="S38" s="636">
        <v>2.8253703988209344</v>
      </c>
      <c r="T38" s="636">
        <v>2.3703121237690445</v>
      </c>
      <c r="U38" s="636">
        <v>2.0136125679765393</v>
      </c>
      <c r="V38" s="636">
        <v>1.7600497023104782</v>
      </c>
      <c r="W38" s="636">
        <v>1.5032854023273594</v>
      </c>
      <c r="X38" s="636">
        <v>1.2990147955322537</v>
      </c>
      <c r="Y38" s="636">
        <v>1.2186002239623124</v>
      </c>
      <c r="Z38" s="636">
        <v>1.1501025790656902</v>
      </c>
      <c r="AA38" s="636">
        <v>1.0511920866826523</v>
      </c>
      <c r="AB38" s="636">
        <v>0.99587098165846155</v>
      </c>
      <c r="AC38" s="636">
        <v>0.93761265449692921</v>
      </c>
      <c r="AD38" s="636">
        <v>0.90154430881903647</v>
      </c>
      <c r="AE38" s="636">
        <v>0.80318097482604012</v>
      </c>
      <c r="AF38" s="637">
        <v>0.75585744552884115</v>
      </c>
    </row>
    <row r="39" spans="1:36" ht="12.75" x14ac:dyDescent="0.2">
      <c r="A39" s="1233"/>
      <c r="B39" s="629"/>
      <c r="C39" s="629"/>
      <c r="D39" s="638"/>
      <c r="E39" s="638"/>
      <c r="F39" s="638"/>
      <c r="G39" s="638"/>
      <c r="H39" s="638"/>
      <c r="I39" s="638"/>
      <c r="J39" s="638"/>
      <c r="K39" s="638"/>
      <c r="L39" s="638"/>
      <c r="M39" s="638"/>
      <c r="N39" s="638"/>
      <c r="O39" s="638"/>
      <c r="P39" s="638"/>
      <c r="Q39" s="638"/>
      <c r="R39" s="638"/>
      <c r="S39" s="638"/>
      <c r="T39" s="638"/>
      <c r="U39" s="638"/>
      <c r="V39" s="638"/>
      <c r="W39" s="638"/>
      <c r="X39" s="638"/>
      <c r="Y39" s="638"/>
      <c r="Z39" s="638"/>
      <c r="AA39" s="638"/>
      <c r="AB39" s="638"/>
      <c r="AC39" s="638"/>
      <c r="AD39" s="638"/>
      <c r="AE39" s="638"/>
      <c r="AF39" s="1235"/>
    </row>
    <row r="44" spans="1:36" x14ac:dyDescent="0.2">
      <c r="AG44" s="869"/>
      <c r="AH44" s="869"/>
      <c r="AI44" s="869"/>
      <c r="AJ44" s="869"/>
    </row>
  </sheetData>
  <mergeCells count="1">
    <mergeCell ref="A1:B1"/>
  </mergeCells>
  <hyperlinks>
    <hyperlink ref="A1" location="Contents!A1" display="To table of contents" xr:uid="{5A915A3F-B7F0-41A8-9156-06261FC3BB67}"/>
  </hyperlinks>
  <pageMargins left="0.7" right="0.7" top="0.75" bottom="0.75" header="0.3" footer="0.3"/>
  <pageSetup paperSize="9" orientation="portrait" horizontalDpi="4294967293"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5F215-2B73-4BB4-BCA0-4580304924BF}">
  <dimension ref="A1:T49"/>
  <sheetViews>
    <sheetView workbookViewId="0">
      <selection activeCell="A2" sqref="A2"/>
    </sheetView>
  </sheetViews>
  <sheetFormatPr defaultRowHeight="12" x14ac:dyDescent="0.2"/>
  <cols>
    <col min="1" max="1" width="7.6640625" customWidth="1"/>
    <col min="2" max="2" width="2.83203125" customWidth="1"/>
    <col min="8" max="8" width="2.5" customWidth="1"/>
    <col min="14" max="14" width="2.5" customWidth="1"/>
  </cols>
  <sheetData>
    <row r="1" spans="1:20" ht="28.5" customHeight="1" x14ac:dyDescent="0.2">
      <c r="A1" s="1996" t="s">
        <v>10</v>
      </c>
      <c r="B1" s="1996"/>
      <c r="C1" s="1996"/>
      <c r="D1" s="1996"/>
    </row>
    <row r="2" spans="1:20" ht="20.25" x14ac:dyDescent="0.3">
      <c r="A2" s="1290" t="s">
        <v>1661</v>
      </c>
    </row>
    <row r="4" spans="1:20" x14ac:dyDescent="0.2">
      <c r="A4" s="1525"/>
      <c r="B4" s="1708"/>
      <c r="C4" s="1709" t="s">
        <v>22</v>
      </c>
      <c r="D4" s="1710"/>
      <c r="E4" s="1710"/>
      <c r="F4" s="1710"/>
      <c r="G4" s="1710"/>
      <c r="H4" s="1691"/>
      <c r="I4" s="1710" t="s">
        <v>94</v>
      </c>
      <c r="J4" s="1710"/>
      <c r="K4" s="1710"/>
      <c r="L4" s="1710"/>
      <c r="M4" s="1710"/>
      <c r="N4" s="1691"/>
      <c r="O4" s="1710" t="s">
        <v>1662</v>
      </c>
      <c r="P4" s="1710"/>
      <c r="Q4" s="1710"/>
      <c r="R4" s="1691"/>
      <c r="S4" s="504"/>
      <c r="T4" s="504"/>
    </row>
    <row r="5" spans="1:20" s="1292" customFormat="1" ht="36" x14ac:dyDescent="0.2">
      <c r="A5" s="1291"/>
      <c r="B5" s="1294"/>
      <c r="C5" s="1299" t="s">
        <v>1663</v>
      </c>
      <c r="D5" s="1302" t="s">
        <v>1664</v>
      </c>
      <c r="E5" s="1302" t="s">
        <v>1665</v>
      </c>
      <c r="F5" s="1302" t="s">
        <v>407</v>
      </c>
      <c r="G5" s="1302" t="s">
        <v>1666</v>
      </c>
      <c r="H5" s="1300"/>
      <c r="I5" s="1302" t="s">
        <v>1663</v>
      </c>
      <c r="J5" s="1302" t="s">
        <v>1664</v>
      </c>
      <c r="K5" s="1302" t="s">
        <v>1665</v>
      </c>
      <c r="L5" s="1302" t="s">
        <v>407</v>
      </c>
      <c r="M5" s="1302" t="s">
        <v>1666</v>
      </c>
      <c r="N5" s="1300"/>
      <c r="O5" s="1302" t="s">
        <v>1663</v>
      </c>
      <c r="P5" s="1302" t="s">
        <v>1664</v>
      </c>
      <c r="Q5" s="1302" t="s">
        <v>1665</v>
      </c>
      <c r="R5" s="1300" t="s">
        <v>407</v>
      </c>
      <c r="S5" s="1291"/>
      <c r="T5" s="1291"/>
    </row>
    <row r="6" spans="1:20" x14ac:dyDescent="0.2">
      <c r="A6" s="504"/>
      <c r="B6" s="1295"/>
      <c r="C6" s="504"/>
      <c r="D6" s="504"/>
      <c r="E6" s="504"/>
      <c r="F6" s="504"/>
      <c r="G6" s="504"/>
      <c r="H6" s="1295"/>
      <c r="I6" s="504"/>
      <c r="J6" s="504"/>
      <c r="K6" s="504"/>
      <c r="L6" s="504"/>
      <c r="M6" s="504"/>
      <c r="N6" s="1295"/>
      <c r="O6" s="504"/>
      <c r="P6" s="504"/>
      <c r="Q6" s="504"/>
      <c r="R6" s="1295"/>
      <c r="S6" s="504"/>
      <c r="T6" s="504"/>
    </row>
    <row r="7" spans="1:20" x14ac:dyDescent="0.2">
      <c r="A7" s="504"/>
      <c r="B7" s="1295"/>
      <c r="C7" s="504" t="s">
        <v>211</v>
      </c>
      <c r="D7" s="504"/>
      <c r="E7" s="504"/>
      <c r="F7" s="504"/>
      <c r="G7" s="504"/>
      <c r="H7" s="1295"/>
      <c r="I7" s="504"/>
      <c r="J7" s="504"/>
      <c r="K7" s="504"/>
      <c r="L7" s="504"/>
      <c r="M7" s="504"/>
      <c r="N7" s="1295"/>
      <c r="O7" s="504"/>
      <c r="P7" s="504"/>
      <c r="Q7" s="504"/>
      <c r="R7" s="1295"/>
      <c r="S7" s="504"/>
      <c r="T7" s="504"/>
    </row>
    <row r="8" spans="1:20" x14ac:dyDescent="0.2">
      <c r="A8" s="504"/>
      <c r="B8" s="1295"/>
      <c r="C8" s="504"/>
      <c r="D8" s="504"/>
      <c r="E8" s="504"/>
      <c r="F8" s="504"/>
      <c r="G8" s="504"/>
      <c r="H8" s="1295"/>
      <c r="I8" s="504"/>
      <c r="J8" s="504"/>
      <c r="K8" s="504"/>
      <c r="L8" s="504"/>
      <c r="M8" s="504"/>
      <c r="N8" s="1295"/>
      <c r="O8" s="504"/>
      <c r="P8" s="504"/>
      <c r="Q8" s="504"/>
      <c r="R8" s="1295"/>
      <c r="S8" s="504"/>
      <c r="T8" s="504"/>
    </row>
    <row r="9" spans="1:20" x14ac:dyDescent="0.2">
      <c r="A9" s="504">
        <v>1990</v>
      </c>
      <c r="B9" s="1295"/>
      <c r="C9" s="1293">
        <v>35.1</v>
      </c>
      <c r="D9" s="1293">
        <v>55.37</v>
      </c>
      <c r="E9" s="1293">
        <v>18.66</v>
      </c>
      <c r="F9" s="1293">
        <v>0.01</v>
      </c>
      <c r="G9" s="1293">
        <v>233.14</v>
      </c>
      <c r="H9" s="1296"/>
      <c r="I9" s="1293">
        <v>3.24</v>
      </c>
      <c r="J9" s="1293">
        <v>5.6</v>
      </c>
      <c r="K9" s="1293">
        <v>4.8899999999999997</v>
      </c>
      <c r="L9" s="1293">
        <v>25.3</v>
      </c>
      <c r="M9" s="1293"/>
      <c r="N9" s="1296"/>
      <c r="O9" s="1293">
        <v>10.98</v>
      </c>
      <c r="P9" s="1293">
        <v>20.57</v>
      </c>
      <c r="Q9" s="1293">
        <v>11.93</v>
      </c>
      <c r="R9" s="1296"/>
      <c r="S9" s="504"/>
      <c r="T9" s="504"/>
    </row>
    <row r="10" spans="1:20" x14ac:dyDescent="0.2">
      <c r="A10" s="504">
        <v>1991</v>
      </c>
      <c r="B10" s="1295"/>
      <c r="C10" s="1293">
        <v>29.26</v>
      </c>
      <c r="D10" s="1293">
        <v>53.8</v>
      </c>
      <c r="E10" s="1293">
        <v>19.63</v>
      </c>
      <c r="F10" s="1293">
        <v>0</v>
      </c>
      <c r="G10" s="1293">
        <v>220.48</v>
      </c>
      <c r="H10" s="1296"/>
      <c r="I10" s="1293">
        <v>2.96</v>
      </c>
      <c r="J10" s="1293">
        <v>5.3</v>
      </c>
      <c r="K10" s="1293">
        <v>4.99</v>
      </c>
      <c r="L10" s="1293">
        <v>22.4</v>
      </c>
      <c r="M10" s="1293"/>
      <c r="N10" s="1296"/>
      <c r="O10" s="1293">
        <v>9.57</v>
      </c>
      <c r="P10" s="1293">
        <v>20.3</v>
      </c>
      <c r="Q10" s="1293">
        <v>12.65</v>
      </c>
      <c r="R10" s="1296"/>
      <c r="S10" s="504"/>
      <c r="T10" s="504"/>
    </row>
    <row r="11" spans="1:20" x14ac:dyDescent="0.2">
      <c r="A11" s="504">
        <v>1992</v>
      </c>
      <c r="B11" s="1295"/>
      <c r="C11" s="1293">
        <v>26.01</v>
      </c>
      <c r="D11" s="1293">
        <v>49.7</v>
      </c>
      <c r="E11" s="1293">
        <v>20.39</v>
      </c>
      <c r="F11" s="1293">
        <v>0</v>
      </c>
      <c r="G11" s="1293">
        <v>204.42</v>
      </c>
      <c r="H11" s="1296"/>
      <c r="I11" s="1293">
        <v>2.8</v>
      </c>
      <c r="J11" s="1293">
        <v>4.7</v>
      </c>
      <c r="K11" s="1293">
        <v>4.74</v>
      </c>
      <c r="L11" s="1293">
        <v>20.41</v>
      </c>
      <c r="M11" s="1293"/>
      <c r="N11" s="1296"/>
      <c r="O11" s="1293">
        <v>8.43</v>
      </c>
      <c r="P11" s="1293">
        <v>19.12</v>
      </c>
      <c r="Q11" s="1293">
        <v>12.66</v>
      </c>
      <c r="R11" s="1296"/>
      <c r="S11" s="504"/>
      <c r="T11" s="504"/>
    </row>
    <row r="12" spans="1:20" x14ac:dyDescent="0.2">
      <c r="A12" s="504">
        <v>1993</v>
      </c>
      <c r="B12" s="1295"/>
      <c r="C12" s="1293">
        <v>23.05</v>
      </c>
      <c r="D12" s="1293">
        <v>44.44</v>
      </c>
      <c r="E12" s="1293">
        <v>20.77</v>
      </c>
      <c r="F12" s="1293">
        <v>0</v>
      </c>
      <c r="G12" s="1293">
        <v>191.36</v>
      </c>
      <c r="H12" s="1296"/>
      <c r="I12" s="1293">
        <v>2.61</v>
      </c>
      <c r="J12" s="1293">
        <v>4</v>
      </c>
      <c r="K12" s="1293">
        <v>4.4400000000000004</v>
      </c>
      <c r="L12" s="1293">
        <v>18.399999999999999</v>
      </c>
      <c r="M12" s="1293"/>
      <c r="N12" s="1296"/>
      <c r="O12" s="1293">
        <v>7.51</v>
      </c>
      <c r="P12" s="1293">
        <v>17.510000000000002</v>
      </c>
      <c r="Q12" s="1293">
        <v>12.22</v>
      </c>
      <c r="R12" s="1296"/>
      <c r="S12" s="504"/>
      <c r="T12" s="504"/>
    </row>
    <row r="13" spans="1:20" x14ac:dyDescent="0.2">
      <c r="A13" s="504">
        <v>1994</v>
      </c>
      <c r="B13" s="1295"/>
      <c r="C13" s="1293">
        <v>20.74</v>
      </c>
      <c r="D13" s="1293">
        <v>39.07</v>
      </c>
      <c r="E13" s="1293">
        <v>21.88</v>
      </c>
      <c r="F13" s="1293">
        <v>0</v>
      </c>
      <c r="G13" s="1293">
        <v>184.12</v>
      </c>
      <c r="H13" s="1296"/>
      <c r="I13" s="1293">
        <v>2.4300000000000002</v>
      </c>
      <c r="J13" s="1293">
        <v>3.42</v>
      </c>
      <c r="K13" s="1293">
        <v>4.24</v>
      </c>
      <c r="L13" s="1293">
        <v>17.100000000000001</v>
      </c>
      <c r="M13" s="1293"/>
      <c r="N13" s="1296"/>
      <c r="O13" s="1293">
        <v>6.71</v>
      </c>
      <c r="P13" s="1293">
        <v>15.7</v>
      </c>
      <c r="Q13" s="1293">
        <v>11.6</v>
      </c>
      <c r="R13" s="1296"/>
      <c r="S13" s="504"/>
      <c r="T13" s="504"/>
    </row>
    <row r="14" spans="1:20" x14ac:dyDescent="0.2">
      <c r="A14" s="504">
        <v>1995</v>
      </c>
      <c r="B14" s="1295"/>
      <c r="C14" s="1293">
        <v>19.8</v>
      </c>
      <c r="D14" s="1293">
        <v>34.1</v>
      </c>
      <c r="E14" s="1293">
        <v>22.88</v>
      </c>
      <c r="F14" s="1293">
        <v>0</v>
      </c>
      <c r="G14" s="1293">
        <v>178.42</v>
      </c>
      <c r="H14" s="1296"/>
      <c r="I14" s="1293">
        <v>2.2599999999999998</v>
      </c>
      <c r="J14" s="1293">
        <v>2.95</v>
      </c>
      <c r="K14" s="1293">
        <v>3.85</v>
      </c>
      <c r="L14" s="1293">
        <v>15.92</v>
      </c>
      <c r="M14" s="1293">
        <v>29.42</v>
      </c>
      <c r="N14" s="1296"/>
      <c r="O14" s="1293">
        <v>6.03</v>
      </c>
      <c r="P14" s="1293">
        <v>14.02</v>
      </c>
      <c r="Q14" s="1293">
        <v>11.75</v>
      </c>
      <c r="R14" s="1296"/>
      <c r="S14" s="504"/>
      <c r="T14" s="504"/>
    </row>
    <row r="15" spans="1:20" x14ac:dyDescent="0.2">
      <c r="A15" s="504">
        <v>1996</v>
      </c>
      <c r="B15" s="1295"/>
      <c r="C15" s="1293">
        <v>18.46</v>
      </c>
      <c r="D15" s="1293">
        <v>29.07</v>
      </c>
      <c r="E15" s="1293">
        <v>24.31</v>
      </c>
      <c r="F15" s="1293">
        <v>0</v>
      </c>
      <c r="G15" s="1293">
        <v>169</v>
      </c>
      <c r="H15" s="1296"/>
      <c r="I15" s="1293">
        <v>2.04</v>
      </c>
      <c r="J15" s="1293">
        <v>2.5099999999999998</v>
      </c>
      <c r="K15" s="1293">
        <v>3.48</v>
      </c>
      <c r="L15" s="1293">
        <v>14.42</v>
      </c>
      <c r="M15" s="1293">
        <v>29.42</v>
      </c>
      <c r="N15" s="1296"/>
      <c r="O15" s="1293">
        <v>5.49</v>
      </c>
      <c r="P15" s="1293">
        <v>12.08</v>
      </c>
      <c r="Q15" s="1293">
        <v>12.4</v>
      </c>
      <c r="R15" s="1296"/>
      <c r="S15" s="504"/>
      <c r="T15" s="504"/>
    </row>
    <row r="16" spans="1:20" x14ac:dyDescent="0.2">
      <c r="A16" s="504">
        <v>1997</v>
      </c>
      <c r="B16" s="1295"/>
      <c r="C16" s="1293">
        <v>16.739999999999998</v>
      </c>
      <c r="D16" s="1293">
        <v>24.67</v>
      </c>
      <c r="E16" s="1293">
        <v>25.44</v>
      </c>
      <c r="F16" s="1293">
        <v>0</v>
      </c>
      <c r="G16" s="1293">
        <v>165.76</v>
      </c>
      <c r="H16" s="1296"/>
      <c r="I16" s="1293">
        <v>1.75</v>
      </c>
      <c r="J16" s="1293">
        <v>2.12</v>
      </c>
      <c r="K16" s="1293">
        <v>3.12</v>
      </c>
      <c r="L16" s="1293">
        <v>13.59</v>
      </c>
      <c r="M16" s="1293">
        <v>29.42</v>
      </c>
      <c r="N16" s="1296"/>
      <c r="O16" s="1293">
        <v>4.87</v>
      </c>
      <c r="P16" s="1293">
        <v>10.07</v>
      </c>
      <c r="Q16" s="1293">
        <v>13.2</v>
      </c>
      <c r="R16" s="1296"/>
      <c r="S16" s="504"/>
      <c r="T16" s="504"/>
    </row>
    <row r="17" spans="1:20" x14ac:dyDescent="0.2">
      <c r="A17" s="504">
        <v>1998</v>
      </c>
      <c r="B17" s="1295"/>
      <c r="C17" s="1293">
        <v>15.27</v>
      </c>
      <c r="D17" s="1293">
        <v>21.45</v>
      </c>
      <c r="E17" s="1293">
        <v>26.88</v>
      </c>
      <c r="F17" s="1293">
        <v>0</v>
      </c>
      <c r="G17" s="1293">
        <v>162.44</v>
      </c>
      <c r="H17" s="1296"/>
      <c r="I17" s="1293">
        <v>1.48</v>
      </c>
      <c r="J17" s="1293">
        <v>1.82</v>
      </c>
      <c r="K17" s="1293">
        <v>2.84</v>
      </c>
      <c r="L17" s="1293">
        <v>12.17</v>
      </c>
      <c r="M17" s="1293">
        <v>29.42</v>
      </c>
      <c r="N17" s="1296"/>
      <c r="O17" s="1293">
        <v>4.3600000000000003</v>
      </c>
      <c r="P17" s="1293">
        <v>8.3000000000000007</v>
      </c>
      <c r="Q17" s="1293">
        <v>13.92</v>
      </c>
      <c r="R17" s="1296"/>
      <c r="S17" s="504"/>
      <c r="T17" s="504"/>
    </row>
    <row r="18" spans="1:20" x14ac:dyDescent="0.2">
      <c r="A18" s="504">
        <v>1999</v>
      </c>
      <c r="B18" s="1295"/>
      <c r="C18" s="1293">
        <v>14.12</v>
      </c>
      <c r="D18" s="1293">
        <v>19.670000000000002</v>
      </c>
      <c r="E18" s="1293">
        <v>28.92</v>
      </c>
      <c r="F18" s="1293">
        <v>0</v>
      </c>
      <c r="G18" s="1293">
        <v>152.19999999999999</v>
      </c>
      <c r="H18" s="1296"/>
      <c r="I18" s="1293">
        <v>1.24</v>
      </c>
      <c r="J18" s="1293">
        <v>1.59</v>
      </c>
      <c r="K18" s="1293">
        <v>2.6</v>
      </c>
      <c r="L18" s="1293">
        <v>12.43</v>
      </c>
      <c r="M18" s="1293">
        <v>29.42</v>
      </c>
      <c r="N18" s="1296"/>
      <c r="O18" s="1293">
        <v>4.03</v>
      </c>
      <c r="P18" s="1293">
        <v>6.92</v>
      </c>
      <c r="Q18" s="1293">
        <v>13.34</v>
      </c>
      <c r="R18" s="1296"/>
      <c r="S18" s="504"/>
      <c r="T18" s="504"/>
    </row>
    <row r="19" spans="1:20" x14ac:dyDescent="0.2">
      <c r="A19" s="504">
        <v>2000</v>
      </c>
      <c r="B19" s="1295"/>
      <c r="C19" s="1293">
        <v>12.77</v>
      </c>
      <c r="D19" s="1293">
        <v>21</v>
      </c>
      <c r="E19" s="1293">
        <v>44.81</v>
      </c>
      <c r="F19" s="1293">
        <v>0</v>
      </c>
      <c r="G19" s="1293">
        <v>136.63</v>
      </c>
      <c r="H19" s="1296"/>
      <c r="I19" s="1293">
        <v>1.32</v>
      </c>
      <c r="J19" s="1293">
        <v>1.69</v>
      </c>
      <c r="K19" s="1293">
        <v>2.4300000000000002</v>
      </c>
      <c r="L19" s="1293">
        <v>8.4600000000000009</v>
      </c>
      <c r="M19" s="1293">
        <v>29.42</v>
      </c>
      <c r="N19" s="1296"/>
      <c r="O19" s="1293">
        <v>3.76</v>
      </c>
      <c r="P19" s="1293">
        <v>6.38</v>
      </c>
      <c r="Q19" s="1293">
        <v>14.23</v>
      </c>
      <c r="R19" s="1296"/>
      <c r="S19" s="504"/>
      <c r="T19" s="504"/>
    </row>
    <row r="20" spans="1:20" x14ac:dyDescent="0.2">
      <c r="A20" s="504">
        <v>2001</v>
      </c>
      <c r="B20" s="1295"/>
      <c r="C20" s="1293">
        <v>12.43</v>
      </c>
      <c r="D20" s="1293">
        <v>23.64</v>
      </c>
      <c r="E20" s="1293">
        <v>44.73</v>
      </c>
      <c r="F20" s="1293">
        <v>0</v>
      </c>
      <c r="G20" s="1293">
        <v>124.33</v>
      </c>
      <c r="H20" s="1296"/>
      <c r="I20" s="1293">
        <v>1.3</v>
      </c>
      <c r="J20" s="1293">
        <v>1.69</v>
      </c>
      <c r="K20" s="1293">
        <v>2.35</v>
      </c>
      <c r="L20" s="1293">
        <v>7.17</v>
      </c>
      <c r="M20" s="1293">
        <v>29.42</v>
      </c>
      <c r="N20" s="1296"/>
      <c r="O20" s="1293">
        <v>3.39</v>
      </c>
      <c r="P20" s="1293">
        <v>5.66</v>
      </c>
      <c r="Q20" s="1293">
        <v>14.41</v>
      </c>
      <c r="R20" s="1296"/>
      <c r="S20" s="504"/>
      <c r="T20" s="504"/>
    </row>
    <row r="21" spans="1:20" x14ac:dyDescent="0.2">
      <c r="A21" s="504">
        <v>2002</v>
      </c>
      <c r="B21" s="1295"/>
      <c r="C21" s="1293">
        <v>12.19</v>
      </c>
      <c r="D21" s="1293">
        <v>24.42</v>
      </c>
      <c r="E21" s="1293">
        <v>45.25</v>
      </c>
      <c r="F21" s="1293">
        <v>0</v>
      </c>
      <c r="G21" s="1293">
        <v>113.27</v>
      </c>
      <c r="H21" s="1296"/>
      <c r="I21" s="1293">
        <v>1.21</v>
      </c>
      <c r="J21" s="1293">
        <v>1.62</v>
      </c>
      <c r="K21" s="1293">
        <v>2.17</v>
      </c>
      <c r="L21" s="1293">
        <v>6.79</v>
      </c>
      <c r="M21" s="1293">
        <v>29.42</v>
      </c>
      <c r="N21" s="1296"/>
      <c r="O21" s="1293">
        <v>3.06</v>
      </c>
      <c r="P21" s="1293">
        <v>5.76</v>
      </c>
      <c r="Q21" s="1293">
        <v>15.26</v>
      </c>
      <c r="R21" s="1296">
        <v>94.96</v>
      </c>
      <c r="S21" s="504"/>
      <c r="T21" s="504"/>
    </row>
    <row r="22" spans="1:20" x14ac:dyDescent="0.2">
      <c r="A22" s="504">
        <v>2003</v>
      </c>
      <c r="B22" s="1295"/>
      <c r="C22" s="1293">
        <v>12.09</v>
      </c>
      <c r="D22" s="1293">
        <v>21.94</v>
      </c>
      <c r="E22" s="1293">
        <v>44.05</v>
      </c>
      <c r="F22" s="1293">
        <v>0</v>
      </c>
      <c r="G22" s="1293">
        <v>105.04</v>
      </c>
      <c r="H22" s="1296"/>
      <c r="I22" s="1293">
        <v>1.1499999999999999</v>
      </c>
      <c r="J22" s="1293">
        <v>1.51</v>
      </c>
      <c r="K22" s="1293">
        <v>2.08</v>
      </c>
      <c r="L22" s="1293">
        <v>6.16</v>
      </c>
      <c r="M22" s="1293">
        <v>29.42</v>
      </c>
      <c r="N22" s="1296"/>
      <c r="O22" s="1293">
        <v>2.85</v>
      </c>
      <c r="P22" s="1293">
        <v>5.63</v>
      </c>
      <c r="Q22" s="1293">
        <v>14.73</v>
      </c>
      <c r="R22" s="1296">
        <v>96.49</v>
      </c>
      <c r="S22" s="504"/>
      <c r="T22" s="504"/>
    </row>
    <row r="23" spans="1:20" x14ac:dyDescent="0.2">
      <c r="A23" s="504">
        <v>2004</v>
      </c>
      <c r="B23" s="1295"/>
      <c r="C23" s="1293">
        <v>11.74</v>
      </c>
      <c r="D23" s="1293">
        <v>20.25</v>
      </c>
      <c r="E23" s="1293">
        <v>42.21</v>
      </c>
      <c r="F23" s="1293">
        <v>0</v>
      </c>
      <c r="G23" s="1293">
        <v>94.06</v>
      </c>
      <c r="H23" s="1296"/>
      <c r="I23" s="1293">
        <v>1.08</v>
      </c>
      <c r="J23" s="1293">
        <v>1.43</v>
      </c>
      <c r="K23" s="1293">
        <v>2.0099999999999998</v>
      </c>
      <c r="L23" s="1293">
        <v>5.22</v>
      </c>
      <c r="M23" s="1293">
        <v>29.42</v>
      </c>
      <c r="N23" s="1296"/>
      <c r="O23" s="1293">
        <v>2.72</v>
      </c>
      <c r="P23" s="1293">
        <v>5.47</v>
      </c>
      <c r="Q23" s="1293">
        <v>13.55</v>
      </c>
      <c r="R23" s="1296"/>
      <c r="S23" s="504"/>
      <c r="T23" s="504"/>
    </row>
    <row r="24" spans="1:20" x14ac:dyDescent="0.2">
      <c r="A24" s="504">
        <v>2005</v>
      </c>
      <c r="B24" s="1295"/>
      <c r="C24" s="1293">
        <v>10.28</v>
      </c>
      <c r="D24" s="1293">
        <v>19.190000000000001</v>
      </c>
      <c r="E24" s="1293">
        <v>44.42</v>
      </c>
      <c r="F24" s="1293">
        <v>2.02</v>
      </c>
      <c r="G24" s="1293">
        <v>90.96</v>
      </c>
      <c r="H24" s="1296"/>
      <c r="I24" s="1293">
        <v>1.01</v>
      </c>
      <c r="J24" s="1293">
        <v>1.32</v>
      </c>
      <c r="K24" s="1293">
        <v>1.81</v>
      </c>
      <c r="L24" s="1293">
        <v>4.26</v>
      </c>
      <c r="M24" s="1293">
        <v>29.42</v>
      </c>
      <c r="N24" s="1296"/>
      <c r="O24" s="1293">
        <v>2.85</v>
      </c>
      <c r="P24" s="1293">
        <v>5.31</v>
      </c>
      <c r="Q24" s="1293">
        <v>10.9</v>
      </c>
      <c r="R24" s="1296">
        <v>23.7</v>
      </c>
      <c r="S24" s="504"/>
      <c r="T24" s="504"/>
    </row>
    <row r="25" spans="1:20" x14ac:dyDescent="0.2">
      <c r="A25" s="504">
        <v>2006</v>
      </c>
      <c r="B25" s="1295"/>
      <c r="C25" s="1293">
        <v>9.39</v>
      </c>
      <c r="D25" s="1293">
        <v>19.239999999999998</v>
      </c>
      <c r="E25" s="1293">
        <v>46.48</v>
      </c>
      <c r="F25" s="1293">
        <v>4.42</v>
      </c>
      <c r="G25" s="1293">
        <v>89.19</v>
      </c>
      <c r="H25" s="1296"/>
      <c r="I25" s="1293">
        <v>0.97</v>
      </c>
      <c r="J25" s="1293">
        <v>1.23</v>
      </c>
      <c r="K25" s="1293">
        <v>1.64</v>
      </c>
      <c r="L25" s="1293">
        <v>3.38</v>
      </c>
      <c r="M25" s="1293">
        <v>29.42</v>
      </c>
      <c r="N25" s="1296"/>
      <c r="O25" s="1293">
        <v>2.8</v>
      </c>
      <c r="P25" s="1293">
        <v>4.88</v>
      </c>
      <c r="Q25" s="1293">
        <v>8.2100000000000009</v>
      </c>
      <c r="R25" s="1296">
        <v>42.86</v>
      </c>
      <c r="S25" s="504"/>
      <c r="T25" s="504"/>
    </row>
    <row r="26" spans="1:20" x14ac:dyDescent="0.2">
      <c r="A26" s="504">
        <v>2007</v>
      </c>
      <c r="B26" s="1295"/>
      <c r="C26" s="1293">
        <v>8.4700000000000006</v>
      </c>
      <c r="D26" s="1293">
        <v>19.3</v>
      </c>
      <c r="E26" s="1293">
        <v>55.93</v>
      </c>
      <c r="F26" s="1293">
        <v>7.85</v>
      </c>
      <c r="G26" s="1293">
        <v>89.73</v>
      </c>
      <c r="H26" s="1296"/>
      <c r="I26" s="1293">
        <v>0.92</v>
      </c>
      <c r="J26" s="1293">
        <v>1.1299999999999999</v>
      </c>
      <c r="K26" s="1293">
        <v>1.46</v>
      </c>
      <c r="L26" s="1293">
        <v>2.48</v>
      </c>
      <c r="M26" s="1293">
        <v>29.42</v>
      </c>
      <c r="N26" s="1296"/>
      <c r="O26" s="1293">
        <v>2.74</v>
      </c>
      <c r="P26" s="1293">
        <v>4.4800000000000004</v>
      </c>
      <c r="Q26" s="1293">
        <v>6</v>
      </c>
      <c r="R26" s="1296">
        <v>58.48</v>
      </c>
      <c r="S26" s="504"/>
      <c r="T26" s="504"/>
    </row>
    <row r="27" spans="1:20" x14ac:dyDescent="0.2">
      <c r="A27" s="504">
        <v>2008</v>
      </c>
      <c r="B27" s="1295"/>
      <c r="C27" s="1293">
        <v>7.5</v>
      </c>
      <c r="D27" s="1293">
        <v>19.37</v>
      </c>
      <c r="E27" s="1293">
        <v>57.79</v>
      </c>
      <c r="F27" s="1293">
        <v>12.95</v>
      </c>
      <c r="G27" s="1293">
        <v>90.76</v>
      </c>
      <c r="H27" s="1296"/>
      <c r="I27" s="1293">
        <v>0.87</v>
      </c>
      <c r="J27" s="1293">
        <v>1.02</v>
      </c>
      <c r="K27" s="1293">
        <v>1.28</v>
      </c>
      <c r="L27" s="1293">
        <v>1.56</v>
      </c>
      <c r="M27" s="1293">
        <v>29.42</v>
      </c>
      <c r="N27" s="1296"/>
      <c r="O27" s="1293">
        <v>2.67</v>
      </c>
      <c r="P27" s="1293">
        <v>4.0999999999999996</v>
      </c>
      <c r="Q27" s="1293">
        <v>3.89</v>
      </c>
      <c r="R27" s="1296">
        <v>71.67</v>
      </c>
      <c r="S27" s="504"/>
      <c r="T27" s="504"/>
    </row>
    <row r="28" spans="1:20" x14ac:dyDescent="0.2">
      <c r="A28" s="504">
        <v>2009</v>
      </c>
      <c r="B28" s="1295"/>
      <c r="C28" s="1293">
        <v>6.27</v>
      </c>
      <c r="D28" s="1293">
        <v>19.43</v>
      </c>
      <c r="E28" s="1293">
        <v>84.07</v>
      </c>
      <c r="F28" s="1293">
        <v>19.05</v>
      </c>
      <c r="G28" s="1293">
        <v>89.49</v>
      </c>
      <c r="H28" s="1296"/>
      <c r="I28" s="1293">
        <v>0.83</v>
      </c>
      <c r="J28" s="1293">
        <v>0.91</v>
      </c>
      <c r="K28" s="1293">
        <v>1.1100000000000001</v>
      </c>
      <c r="L28" s="1293">
        <v>0.62</v>
      </c>
      <c r="M28" s="1293">
        <v>29.42</v>
      </c>
      <c r="N28" s="1296"/>
      <c r="O28" s="1293">
        <v>2.58</v>
      </c>
      <c r="P28" s="1293">
        <v>3.74</v>
      </c>
      <c r="Q28" s="1293">
        <v>2.19</v>
      </c>
      <c r="R28" s="1296">
        <v>82.83</v>
      </c>
      <c r="S28" s="504"/>
      <c r="T28" s="504"/>
    </row>
    <row r="29" spans="1:20" x14ac:dyDescent="0.2">
      <c r="A29" s="504">
        <v>2010</v>
      </c>
      <c r="B29" s="1295"/>
      <c r="C29" s="1293">
        <v>6.33</v>
      </c>
      <c r="D29" s="1293">
        <v>18.91</v>
      </c>
      <c r="E29" s="1293">
        <v>150.9</v>
      </c>
      <c r="F29" s="1293">
        <v>5.38</v>
      </c>
      <c r="G29" s="1293">
        <v>77.73</v>
      </c>
      <c r="H29" s="1296"/>
      <c r="I29" s="1293">
        <v>1.91</v>
      </c>
      <c r="J29" s="1293">
        <v>1.17</v>
      </c>
      <c r="K29" s="1293">
        <v>1.23</v>
      </c>
      <c r="L29" s="1293">
        <v>0.56999999999999995</v>
      </c>
      <c r="M29" s="1293">
        <v>29.42</v>
      </c>
      <c r="N29" s="1296"/>
      <c r="O29" s="1293">
        <v>2.62</v>
      </c>
      <c r="P29" s="1293">
        <v>3.61</v>
      </c>
      <c r="Q29" s="1293">
        <v>1.45</v>
      </c>
      <c r="R29" s="1296">
        <v>79.430000000000007</v>
      </c>
      <c r="S29" s="504"/>
      <c r="T29" s="504"/>
    </row>
    <row r="30" spans="1:20" x14ac:dyDescent="0.2">
      <c r="A30" s="504">
        <v>2011</v>
      </c>
      <c r="B30" s="1295"/>
      <c r="C30" s="1293">
        <v>6.41</v>
      </c>
      <c r="D30" s="1293">
        <v>18.73</v>
      </c>
      <c r="E30" s="1293">
        <v>394.94</v>
      </c>
      <c r="F30" s="1293">
        <v>5.32</v>
      </c>
      <c r="G30" s="1293">
        <v>72.14</v>
      </c>
      <c r="H30" s="1296"/>
      <c r="I30" s="1293">
        <v>3.53</v>
      </c>
      <c r="J30" s="1293">
        <v>1.87</v>
      </c>
      <c r="K30" s="1293">
        <v>1.36</v>
      </c>
      <c r="L30" s="1293">
        <v>0.55000000000000004</v>
      </c>
      <c r="M30" s="1293">
        <v>29.42</v>
      </c>
      <c r="N30" s="1296"/>
      <c r="O30" s="1293">
        <v>2.66</v>
      </c>
      <c r="P30" s="1293">
        <v>3.71</v>
      </c>
      <c r="Q30" s="1293">
        <v>0.63</v>
      </c>
      <c r="R30" s="1296">
        <v>80.02</v>
      </c>
      <c r="S30" s="504"/>
      <c r="T30" s="504"/>
    </row>
    <row r="31" spans="1:20" x14ac:dyDescent="0.2">
      <c r="A31" s="504">
        <v>2012</v>
      </c>
      <c r="B31" s="1295"/>
      <c r="C31" s="1293">
        <v>6.48</v>
      </c>
      <c r="D31" s="1293">
        <v>18.82</v>
      </c>
      <c r="E31" s="1293">
        <v>670.86</v>
      </c>
      <c r="F31" s="1293">
        <v>5.2</v>
      </c>
      <c r="G31" s="1293">
        <v>67.319999999999993</v>
      </c>
      <c r="H31" s="1296"/>
      <c r="I31" s="1293">
        <v>4.62</v>
      </c>
      <c r="J31" s="1293">
        <v>2.5</v>
      </c>
      <c r="K31" s="1293">
        <v>1.48</v>
      </c>
      <c r="L31" s="1293">
        <v>0.66</v>
      </c>
      <c r="M31" s="1293">
        <v>29.42</v>
      </c>
      <c r="N31" s="1296"/>
      <c r="O31" s="1293">
        <v>2.8</v>
      </c>
      <c r="P31" s="1293">
        <v>3.85</v>
      </c>
      <c r="Q31" s="1293">
        <v>0.32</v>
      </c>
      <c r="R31" s="1296">
        <v>81.89</v>
      </c>
      <c r="S31" s="504"/>
      <c r="T31" s="504"/>
    </row>
    <row r="32" spans="1:20" x14ac:dyDescent="0.2">
      <c r="A32" s="504">
        <v>2013</v>
      </c>
      <c r="B32" s="1295"/>
      <c r="C32" s="1293">
        <v>6.52</v>
      </c>
      <c r="D32" s="1293">
        <v>18.86</v>
      </c>
      <c r="E32" s="1293">
        <v>894.72</v>
      </c>
      <c r="F32" s="1293">
        <v>5.3</v>
      </c>
      <c r="G32" s="1293">
        <v>63.23</v>
      </c>
      <c r="H32" s="1296"/>
      <c r="I32" s="1293">
        <v>5.38</v>
      </c>
      <c r="J32" s="1293">
        <v>2.98</v>
      </c>
      <c r="K32" s="1293">
        <v>1.63</v>
      </c>
      <c r="L32" s="1293">
        <v>0.67</v>
      </c>
      <c r="M32" s="1293">
        <v>29.42</v>
      </c>
      <c r="N32" s="1296"/>
      <c r="O32" s="1293">
        <v>2.91</v>
      </c>
      <c r="P32" s="1293">
        <v>3.81</v>
      </c>
      <c r="Q32" s="1293">
        <v>0.2</v>
      </c>
      <c r="R32" s="1296">
        <v>81.650000000000006</v>
      </c>
      <c r="S32" s="504"/>
      <c r="T32" s="504"/>
    </row>
    <row r="33" spans="1:20" x14ac:dyDescent="0.2">
      <c r="A33" s="504">
        <v>2014</v>
      </c>
      <c r="B33" s="1295"/>
      <c r="C33" s="1293">
        <v>6.54</v>
      </c>
      <c r="D33" s="1293">
        <v>18.53</v>
      </c>
      <c r="E33" s="1293">
        <v>745.66</v>
      </c>
      <c r="F33" s="1293">
        <v>5.16</v>
      </c>
      <c r="G33" s="1293">
        <v>60.59</v>
      </c>
      <c r="H33" s="1296"/>
      <c r="I33" s="1293">
        <v>6.02</v>
      </c>
      <c r="J33" s="1293">
        <v>3.39</v>
      </c>
      <c r="K33" s="1293">
        <v>1.72</v>
      </c>
      <c r="L33" s="1293">
        <v>0.71</v>
      </c>
      <c r="M33" s="1293">
        <v>29.42</v>
      </c>
      <c r="N33" s="1296"/>
      <c r="O33" s="1293">
        <v>3.9</v>
      </c>
      <c r="P33" s="1293">
        <v>3.79</v>
      </c>
      <c r="Q33" s="1293">
        <v>0.48</v>
      </c>
      <c r="R33" s="1296">
        <v>81.67</v>
      </c>
      <c r="S33" s="504"/>
      <c r="T33" s="504"/>
    </row>
    <row r="34" spans="1:20" x14ac:dyDescent="0.2">
      <c r="A34" s="504">
        <v>2015</v>
      </c>
      <c r="B34" s="1295"/>
      <c r="C34" s="1293">
        <v>6.52</v>
      </c>
      <c r="D34" s="1293">
        <v>18.190000000000001</v>
      </c>
      <c r="E34" s="1293">
        <v>445.66</v>
      </c>
      <c r="F34" s="1293">
        <v>5.0599999999999996</v>
      </c>
      <c r="G34" s="1293">
        <v>57.17</v>
      </c>
      <c r="H34" s="1296"/>
      <c r="I34" s="1293">
        <v>6.61</v>
      </c>
      <c r="J34" s="1293">
        <v>3.77</v>
      </c>
      <c r="K34" s="1293">
        <v>1.79</v>
      </c>
      <c r="L34" s="1293">
        <v>0.74</v>
      </c>
      <c r="M34" s="1293">
        <v>29.42</v>
      </c>
      <c r="N34" s="1296"/>
      <c r="O34" s="1293">
        <v>4.04</v>
      </c>
      <c r="P34" s="1293">
        <v>3.8</v>
      </c>
      <c r="Q34" s="1293">
        <v>0.89</v>
      </c>
      <c r="R34" s="1296">
        <v>81.599999999999994</v>
      </c>
      <c r="S34" s="504"/>
      <c r="T34" s="504"/>
    </row>
    <row r="35" spans="1:20" x14ac:dyDescent="0.2">
      <c r="A35" s="504">
        <v>2016</v>
      </c>
      <c r="B35" s="1295"/>
      <c r="C35" s="1293">
        <v>6.49</v>
      </c>
      <c r="D35" s="1293">
        <v>17.7</v>
      </c>
      <c r="E35" s="1293">
        <v>438.31</v>
      </c>
      <c r="F35" s="1293">
        <v>4.87</v>
      </c>
      <c r="G35" s="1293">
        <v>53.66</v>
      </c>
      <c r="H35" s="1296"/>
      <c r="I35" s="1293">
        <v>6.86</v>
      </c>
      <c r="J35" s="1293">
        <v>4.1100000000000003</v>
      </c>
      <c r="K35" s="1293">
        <v>1.84</v>
      </c>
      <c r="L35" s="1293">
        <v>0.79</v>
      </c>
      <c r="M35" s="1293">
        <v>29.42</v>
      </c>
      <c r="N35" s="1296"/>
      <c r="O35" s="1293">
        <v>4.3499999999999996</v>
      </c>
      <c r="P35" s="1293">
        <v>4.21</v>
      </c>
      <c r="Q35" s="1293">
        <v>1.1399999999999999</v>
      </c>
      <c r="R35" s="1296">
        <v>81.67</v>
      </c>
      <c r="S35" s="504"/>
      <c r="T35" s="504"/>
    </row>
    <row r="36" spans="1:20" x14ac:dyDescent="0.2">
      <c r="A36" s="504">
        <v>2017</v>
      </c>
      <c r="B36" s="1295"/>
      <c r="C36" s="1293">
        <v>6.46</v>
      </c>
      <c r="D36" s="1293">
        <v>17.04</v>
      </c>
      <c r="E36" s="1293">
        <v>462.42</v>
      </c>
      <c r="F36" s="1293">
        <v>4.32</v>
      </c>
      <c r="G36" s="1293">
        <v>51.13</v>
      </c>
      <c r="H36" s="1296"/>
      <c r="I36" s="1293">
        <v>7.02</v>
      </c>
      <c r="J36" s="1293">
        <v>4.37</v>
      </c>
      <c r="K36" s="1293">
        <v>1.88</v>
      </c>
      <c r="L36" s="1293">
        <v>0.8</v>
      </c>
      <c r="M36" s="1293">
        <v>29.42</v>
      </c>
      <c r="N36" s="1296"/>
      <c r="O36" s="1293">
        <v>4.8499999999999996</v>
      </c>
      <c r="P36" s="1293">
        <v>5.16</v>
      </c>
      <c r="Q36" s="1293">
        <v>1.37</v>
      </c>
      <c r="R36" s="1296">
        <v>81.67</v>
      </c>
      <c r="S36" s="504"/>
      <c r="T36" s="504"/>
    </row>
    <row r="37" spans="1:20" x14ac:dyDescent="0.2">
      <c r="A37" s="504">
        <v>2018</v>
      </c>
      <c r="B37" s="1295"/>
      <c r="C37" s="1293">
        <v>6.38</v>
      </c>
      <c r="D37" s="1293">
        <v>17.07</v>
      </c>
      <c r="E37" s="1293">
        <v>381.2</v>
      </c>
      <c r="F37" s="1293">
        <v>3.83</v>
      </c>
      <c r="G37" s="1293">
        <v>47.06</v>
      </c>
      <c r="H37" s="1296"/>
      <c r="I37" s="1293">
        <v>7.24</v>
      </c>
      <c r="J37" s="1293">
        <v>4.49</v>
      </c>
      <c r="K37" s="1293">
        <v>1.9</v>
      </c>
      <c r="L37" s="1293">
        <v>0.82</v>
      </c>
      <c r="M37" s="1293">
        <v>29.42</v>
      </c>
      <c r="N37" s="1296"/>
      <c r="O37" s="1293">
        <v>4.5599999999999996</v>
      </c>
      <c r="P37" s="1293">
        <v>4.88</v>
      </c>
      <c r="Q37" s="1293">
        <v>1.32</v>
      </c>
      <c r="R37" s="1296">
        <v>81.760000000000005</v>
      </c>
      <c r="S37" s="504"/>
      <c r="T37" s="504"/>
    </row>
    <row r="38" spans="1:20" x14ac:dyDescent="0.2">
      <c r="A38" s="504">
        <v>2019</v>
      </c>
      <c r="B38" s="1295"/>
      <c r="C38" s="1293">
        <v>6.24</v>
      </c>
      <c r="D38" s="1293">
        <v>14.64</v>
      </c>
      <c r="E38" s="1293">
        <v>317.04000000000002</v>
      </c>
      <c r="F38" s="1293">
        <v>1.08</v>
      </c>
      <c r="G38" s="1293">
        <v>43.33</v>
      </c>
      <c r="H38" s="1296"/>
      <c r="I38" s="1293">
        <v>7.22</v>
      </c>
      <c r="J38" s="1293">
        <v>4.82</v>
      </c>
      <c r="K38" s="1293">
        <v>1.98</v>
      </c>
      <c r="L38" s="1293">
        <v>0.85</v>
      </c>
      <c r="M38" s="1293">
        <v>27.89</v>
      </c>
      <c r="N38" s="1296"/>
      <c r="O38" s="1293">
        <v>5.12</v>
      </c>
      <c r="P38" s="1293">
        <v>5.03</v>
      </c>
      <c r="Q38" s="1293">
        <v>1.42</v>
      </c>
      <c r="R38" s="1296">
        <v>82.41</v>
      </c>
      <c r="S38" s="504"/>
      <c r="T38" s="504"/>
    </row>
    <row r="39" spans="1:20" x14ac:dyDescent="0.2">
      <c r="A39" s="504">
        <v>2020</v>
      </c>
      <c r="B39" s="1295"/>
      <c r="C39" s="1293">
        <v>6.27</v>
      </c>
      <c r="D39" s="1293">
        <v>12.52</v>
      </c>
      <c r="E39" s="1293">
        <v>204.18</v>
      </c>
      <c r="F39" s="1293">
        <v>0.31</v>
      </c>
      <c r="G39" s="1293">
        <v>39.93</v>
      </c>
      <c r="H39" s="1296"/>
      <c r="I39" s="1293">
        <v>7.22</v>
      </c>
      <c r="J39" s="1293">
        <v>4.8499999999999996</v>
      </c>
      <c r="K39" s="1293">
        <v>2.0299999999999998</v>
      </c>
      <c r="L39" s="1293">
        <v>0.85</v>
      </c>
      <c r="M39" s="1293">
        <v>24.85</v>
      </c>
      <c r="N39" s="1296"/>
      <c r="O39" s="1293">
        <v>4.78</v>
      </c>
      <c r="P39" s="1293">
        <v>4.4000000000000004</v>
      </c>
      <c r="Q39" s="1293">
        <v>1.33</v>
      </c>
      <c r="R39" s="1296">
        <v>89.35</v>
      </c>
      <c r="S39" s="504"/>
      <c r="T39" s="504"/>
    </row>
    <row r="40" spans="1:20" x14ac:dyDescent="0.2">
      <c r="A40" s="504">
        <v>2021</v>
      </c>
      <c r="B40" s="1295"/>
      <c r="C40" s="1293">
        <v>6.18</v>
      </c>
      <c r="D40" s="1293">
        <v>13.02</v>
      </c>
      <c r="E40" s="1293">
        <v>128.94</v>
      </c>
      <c r="F40" s="1293">
        <v>0.39</v>
      </c>
      <c r="G40" s="1293">
        <v>37.61</v>
      </c>
      <c r="H40" s="1296"/>
      <c r="I40" s="1293">
        <v>7.03</v>
      </c>
      <c r="J40" s="1293">
        <v>4.57</v>
      </c>
      <c r="K40" s="1293">
        <v>2.0499999999999998</v>
      </c>
      <c r="L40" s="1293">
        <v>0.89</v>
      </c>
      <c r="M40" s="1293">
        <v>21.75</v>
      </c>
      <c r="N40" s="1296"/>
      <c r="O40" s="1293">
        <v>5.09</v>
      </c>
      <c r="P40" s="1293">
        <v>3.82</v>
      </c>
      <c r="Q40" s="1293">
        <v>1.33</v>
      </c>
      <c r="R40" s="1296">
        <v>88.49</v>
      </c>
      <c r="S40" s="504"/>
      <c r="T40" s="504"/>
    </row>
    <row r="41" spans="1:20" x14ac:dyDescent="0.2">
      <c r="A41" s="504">
        <v>2022</v>
      </c>
      <c r="B41" s="1295"/>
      <c r="C41" s="1293">
        <v>6.07</v>
      </c>
      <c r="D41" s="1293">
        <v>11.9</v>
      </c>
      <c r="E41" s="1293">
        <v>73.08</v>
      </c>
      <c r="F41" s="1293">
        <v>0.41</v>
      </c>
      <c r="G41" s="1293">
        <v>33.26</v>
      </c>
      <c r="H41" s="1296"/>
      <c r="I41" s="1293">
        <v>6.9</v>
      </c>
      <c r="J41" s="1293">
        <v>4.3</v>
      </c>
      <c r="K41" s="1293">
        <v>2.0699999999999998</v>
      </c>
      <c r="L41" s="1293">
        <v>0.96</v>
      </c>
      <c r="M41" s="1293">
        <v>18.68</v>
      </c>
      <c r="N41" s="1296"/>
      <c r="O41" s="1293">
        <v>5.01</v>
      </c>
      <c r="P41" s="1293">
        <v>3.71</v>
      </c>
      <c r="Q41" s="1293">
        <v>1.5</v>
      </c>
      <c r="R41" s="1296">
        <v>88.24</v>
      </c>
      <c r="S41" s="504"/>
      <c r="T41" s="504"/>
    </row>
    <row r="42" spans="1:20" x14ac:dyDescent="0.2">
      <c r="A42" s="1303">
        <v>2023</v>
      </c>
      <c r="B42" s="1297"/>
      <c r="C42" s="1304">
        <v>6.08</v>
      </c>
      <c r="D42" s="1304">
        <v>10.47</v>
      </c>
      <c r="E42" s="1304">
        <v>22.41</v>
      </c>
      <c r="F42" s="1304">
        <v>0.34</v>
      </c>
      <c r="G42" s="1304">
        <v>30.25</v>
      </c>
      <c r="H42" s="1298"/>
      <c r="I42" s="1304">
        <v>6.91</v>
      </c>
      <c r="J42" s="1304">
        <v>4.08</v>
      </c>
      <c r="K42" s="1304">
        <v>2.14</v>
      </c>
      <c r="L42" s="1304">
        <v>0.99</v>
      </c>
      <c r="M42" s="1304">
        <v>16.329999999999998</v>
      </c>
      <c r="N42" s="1298"/>
      <c r="O42" s="1304">
        <v>5.1100000000000003</v>
      </c>
      <c r="P42" s="1304">
        <v>3.44</v>
      </c>
      <c r="Q42" s="1304">
        <v>1.5</v>
      </c>
      <c r="R42" s="1298">
        <v>89.49</v>
      </c>
      <c r="S42" s="504"/>
      <c r="T42" s="504"/>
    </row>
    <row r="43" spans="1:20" x14ac:dyDescent="0.2">
      <c r="A43" s="504"/>
      <c r="B43" s="504"/>
      <c r="C43" s="504"/>
      <c r="D43" s="504"/>
      <c r="E43" s="504"/>
      <c r="F43" s="504"/>
      <c r="G43" s="504"/>
      <c r="H43" s="504"/>
      <c r="I43" s="504"/>
      <c r="J43" s="504"/>
      <c r="K43" s="504"/>
      <c r="L43" s="504"/>
      <c r="M43" s="504"/>
      <c r="N43" s="504"/>
      <c r="O43" s="504"/>
      <c r="P43" s="504"/>
      <c r="Q43" s="504"/>
      <c r="R43" s="504"/>
      <c r="S43" s="504"/>
      <c r="T43" s="504"/>
    </row>
    <row r="44" spans="1:20" x14ac:dyDescent="0.2">
      <c r="A44" s="504"/>
      <c r="B44" s="504"/>
      <c r="C44" s="504"/>
      <c r="D44" s="504"/>
      <c r="E44" s="504"/>
      <c r="F44" s="504"/>
      <c r="G44" s="504"/>
      <c r="H44" s="504"/>
      <c r="I44" s="504"/>
      <c r="J44" s="504"/>
      <c r="K44" s="504"/>
      <c r="L44" s="504"/>
      <c r="M44" s="504"/>
      <c r="N44" s="504"/>
      <c r="O44" s="504"/>
      <c r="P44" s="504"/>
      <c r="Q44" s="504"/>
      <c r="R44" s="504"/>
      <c r="S44" s="504"/>
      <c r="T44" s="504"/>
    </row>
    <row r="45" spans="1:20" x14ac:dyDescent="0.2">
      <c r="A45" s="504"/>
      <c r="B45" s="504"/>
      <c r="C45" s="504"/>
      <c r="D45" s="504"/>
      <c r="E45" s="504"/>
      <c r="F45" s="504"/>
      <c r="G45" s="504"/>
      <c r="H45" s="504"/>
      <c r="I45" s="504"/>
      <c r="J45" s="504"/>
      <c r="K45" s="504"/>
      <c r="L45" s="504"/>
      <c r="M45" s="504"/>
      <c r="N45" s="504"/>
      <c r="O45" s="504"/>
      <c r="P45" s="504"/>
      <c r="Q45" s="504"/>
      <c r="R45" s="504"/>
      <c r="S45" s="504"/>
      <c r="T45" s="504"/>
    </row>
    <row r="46" spans="1:20" x14ac:dyDescent="0.2">
      <c r="A46" s="504"/>
      <c r="B46" s="504"/>
      <c r="C46" s="504"/>
      <c r="D46" s="504"/>
      <c r="E46" s="504"/>
      <c r="F46" s="504"/>
      <c r="G46" s="504"/>
      <c r="H46" s="504"/>
      <c r="I46" s="504"/>
      <c r="J46" s="504"/>
      <c r="K46" s="504"/>
      <c r="L46" s="504"/>
      <c r="M46" s="504"/>
      <c r="N46" s="504"/>
      <c r="O46" s="504"/>
      <c r="P46" s="504"/>
      <c r="Q46" s="504"/>
      <c r="R46" s="504"/>
      <c r="S46" s="504"/>
      <c r="T46" s="504"/>
    </row>
    <row r="47" spans="1:20" x14ac:dyDescent="0.2">
      <c r="A47" s="504"/>
      <c r="B47" s="504"/>
      <c r="C47" s="504"/>
      <c r="D47" s="504"/>
      <c r="E47" s="504"/>
      <c r="F47" s="504"/>
      <c r="G47" s="504"/>
      <c r="H47" s="504"/>
      <c r="I47" s="504"/>
      <c r="J47" s="504"/>
      <c r="K47" s="504"/>
      <c r="L47" s="504"/>
      <c r="M47" s="504"/>
      <c r="N47" s="504"/>
      <c r="O47" s="504"/>
      <c r="P47" s="504"/>
      <c r="Q47" s="504"/>
      <c r="R47" s="504"/>
      <c r="S47" s="504"/>
      <c r="T47" s="504"/>
    </row>
    <row r="48" spans="1:20" x14ac:dyDescent="0.2">
      <c r="A48" s="504"/>
      <c r="B48" s="504"/>
      <c r="C48" s="504"/>
      <c r="D48" s="504"/>
      <c r="E48" s="504"/>
      <c r="F48" s="504"/>
      <c r="G48" s="504"/>
      <c r="H48" s="504"/>
      <c r="I48" s="504"/>
      <c r="J48" s="504"/>
      <c r="K48" s="504"/>
      <c r="L48" s="504"/>
      <c r="M48" s="504"/>
      <c r="N48" s="504"/>
      <c r="O48" s="504"/>
      <c r="P48" s="504"/>
      <c r="Q48" s="504"/>
      <c r="R48" s="504"/>
      <c r="S48" s="504"/>
      <c r="T48" s="504"/>
    </row>
    <row r="49" spans="1:20" x14ac:dyDescent="0.2">
      <c r="A49" s="504"/>
      <c r="B49" s="504"/>
      <c r="C49" s="504"/>
      <c r="D49" s="504"/>
      <c r="E49" s="504"/>
      <c r="F49" s="504"/>
      <c r="G49" s="504"/>
      <c r="H49" s="504"/>
      <c r="I49" s="504"/>
      <c r="J49" s="504"/>
      <c r="K49" s="504"/>
      <c r="L49" s="504"/>
      <c r="M49" s="504"/>
      <c r="N49" s="504"/>
      <c r="O49" s="504"/>
      <c r="P49" s="504"/>
      <c r="Q49" s="504"/>
      <c r="R49" s="504"/>
      <c r="S49" s="504"/>
      <c r="T49" s="504"/>
    </row>
  </sheetData>
  <mergeCells count="1">
    <mergeCell ref="A1:D1"/>
  </mergeCells>
  <hyperlinks>
    <hyperlink ref="A1" location="Contents!A1" display="To table of contents" xr:uid="{C243BFA2-358B-444A-B86D-F11B151F3567}"/>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3F1F9-458E-4627-9E03-983E2F041DA4}">
  <dimension ref="A1:T50"/>
  <sheetViews>
    <sheetView workbookViewId="0">
      <selection activeCell="A2" sqref="A2"/>
    </sheetView>
  </sheetViews>
  <sheetFormatPr defaultRowHeight="12" x14ac:dyDescent="0.2"/>
  <cols>
    <col min="2" max="2" width="3" customWidth="1"/>
    <col min="8" max="8" width="3.1640625" customWidth="1"/>
    <col min="14" max="14" width="2.5" customWidth="1"/>
  </cols>
  <sheetData>
    <row r="1" spans="1:20" ht="28.5" customHeight="1" x14ac:dyDescent="0.2">
      <c r="A1" s="1996" t="s">
        <v>10</v>
      </c>
      <c r="B1" s="1996"/>
      <c r="C1" s="1996"/>
      <c r="D1" s="1996"/>
    </row>
    <row r="2" spans="1:20" ht="20.25" x14ac:dyDescent="0.3">
      <c r="A2" s="1290" t="s">
        <v>1667</v>
      </c>
      <c r="B2" s="504"/>
      <c r="C2" s="504"/>
      <c r="D2" s="504"/>
      <c r="E2" s="504"/>
      <c r="F2" s="504"/>
      <c r="G2" s="504"/>
      <c r="H2" s="504"/>
      <c r="I2" s="504"/>
      <c r="J2" s="504"/>
      <c r="K2" s="504"/>
      <c r="L2" s="504"/>
      <c r="M2" s="504"/>
      <c r="N2" s="504"/>
      <c r="O2" s="504"/>
      <c r="P2" s="504"/>
      <c r="Q2" s="504"/>
      <c r="R2" s="504"/>
      <c r="S2" s="504"/>
      <c r="T2" s="504"/>
    </row>
    <row r="3" spans="1:20" x14ac:dyDescent="0.2">
      <c r="A3" s="504"/>
      <c r="B3" s="504"/>
      <c r="C3" s="504"/>
      <c r="D3" s="504"/>
      <c r="E3" s="504"/>
      <c r="F3" s="504"/>
      <c r="G3" s="504"/>
      <c r="H3" s="504"/>
      <c r="I3" s="504"/>
      <c r="J3" s="504"/>
      <c r="K3" s="504"/>
      <c r="L3" s="504"/>
      <c r="M3" s="504"/>
      <c r="N3" s="504"/>
      <c r="O3" s="504"/>
      <c r="P3" s="504"/>
      <c r="Q3" s="504"/>
      <c r="R3" s="504"/>
      <c r="S3" s="504"/>
      <c r="T3" s="504"/>
    </row>
    <row r="4" spans="1:20" x14ac:dyDescent="0.2">
      <c r="A4" s="1525"/>
      <c r="B4" s="1708"/>
      <c r="C4" s="1525" t="s">
        <v>22</v>
      </c>
      <c r="D4" s="1525"/>
      <c r="E4" s="1525"/>
      <c r="F4" s="1525"/>
      <c r="G4" s="1525"/>
      <c r="H4" s="1708"/>
      <c r="I4" s="1525" t="s">
        <v>94</v>
      </c>
      <c r="J4" s="1525"/>
      <c r="K4" s="1525"/>
      <c r="L4" s="1525"/>
      <c r="M4" s="1525"/>
      <c r="N4" s="1708"/>
      <c r="O4" s="1525" t="s">
        <v>1662</v>
      </c>
      <c r="P4" s="1525"/>
      <c r="Q4" s="1525"/>
      <c r="R4" s="1708"/>
      <c r="S4" s="504"/>
      <c r="T4" s="504"/>
    </row>
    <row r="5" spans="1:20" s="1292" customFormat="1" ht="36" x14ac:dyDescent="0.2">
      <c r="A5" s="1291"/>
      <c r="B5" s="1294"/>
      <c r="C5" s="1526" t="s">
        <v>1663</v>
      </c>
      <c r="D5" s="1526" t="s">
        <v>1664</v>
      </c>
      <c r="E5" s="1526" t="s">
        <v>1665</v>
      </c>
      <c r="F5" s="1526" t="s">
        <v>407</v>
      </c>
      <c r="G5" s="1526" t="s">
        <v>1666</v>
      </c>
      <c r="H5" s="1711"/>
      <c r="I5" s="1526" t="s">
        <v>1663</v>
      </c>
      <c r="J5" s="1526" t="s">
        <v>1664</v>
      </c>
      <c r="K5" s="1526" t="s">
        <v>1665</v>
      </c>
      <c r="L5" s="1526" t="s">
        <v>407</v>
      </c>
      <c r="M5" s="1526" t="s">
        <v>1666</v>
      </c>
      <c r="N5" s="1711"/>
      <c r="O5" s="1526" t="s">
        <v>1663</v>
      </c>
      <c r="P5" s="1526" t="s">
        <v>1664</v>
      </c>
      <c r="Q5" s="1526" t="s">
        <v>1665</v>
      </c>
      <c r="R5" s="1711" t="s">
        <v>407</v>
      </c>
      <c r="S5" s="1291"/>
      <c r="T5" s="1291"/>
    </row>
    <row r="6" spans="1:20" x14ac:dyDescent="0.2">
      <c r="A6" s="504"/>
      <c r="B6" s="1295"/>
      <c r="C6" s="1525"/>
      <c r="D6" s="1525"/>
      <c r="E6" s="1525"/>
      <c r="F6" s="1525"/>
      <c r="G6" s="1525"/>
      <c r="H6" s="1708"/>
      <c r="I6" s="1525"/>
      <c r="J6" s="1525"/>
      <c r="K6" s="1525"/>
      <c r="L6" s="1525"/>
      <c r="M6" s="1525"/>
      <c r="N6" s="1708"/>
      <c r="O6" s="1525"/>
      <c r="P6" s="1525"/>
      <c r="Q6" s="1525"/>
      <c r="R6" s="1708"/>
      <c r="S6" s="504"/>
      <c r="T6" s="504"/>
    </row>
    <row r="7" spans="1:20" x14ac:dyDescent="0.2">
      <c r="A7" s="504"/>
      <c r="B7" s="1295"/>
      <c r="C7" s="504" t="s">
        <v>211</v>
      </c>
      <c r="D7" s="504"/>
      <c r="E7" s="504"/>
      <c r="F7" s="504"/>
      <c r="G7" s="504"/>
      <c r="H7" s="1295"/>
      <c r="I7" s="504"/>
      <c r="J7" s="504"/>
      <c r="K7" s="504"/>
      <c r="L7" s="504"/>
      <c r="M7" s="504"/>
      <c r="N7" s="1295"/>
      <c r="O7" s="504"/>
      <c r="P7" s="504"/>
      <c r="Q7" s="504"/>
      <c r="R7" s="1295"/>
      <c r="S7" s="504"/>
      <c r="T7" s="504"/>
    </row>
    <row r="8" spans="1:20" x14ac:dyDescent="0.2">
      <c r="A8" s="504"/>
      <c r="B8" s="1295"/>
      <c r="C8" s="504"/>
      <c r="D8" s="504"/>
      <c r="E8" s="504"/>
      <c r="F8" s="504"/>
      <c r="G8" s="504"/>
      <c r="H8" s="1295"/>
      <c r="I8" s="504"/>
      <c r="J8" s="504"/>
      <c r="K8" s="504"/>
      <c r="L8" s="504"/>
      <c r="M8" s="504"/>
      <c r="N8" s="1295"/>
      <c r="O8" s="504"/>
      <c r="P8" s="504"/>
      <c r="Q8" s="504"/>
      <c r="R8" s="1295"/>
      <c r="S8" s="504"/>
      <c r="T8" s="504"/>
    </row>
    <row r="9" spans="1:20" x14ac:dyDescent="0.2">
      <c r="A9" s="504">
        <v>1990</v>
      </c>
      <c r="B9" s="1295"/>
      <c r="C9" s="1293">
        <v>1.44</v>
      </c>
      <c r="D9" s="1293">
        <v>0</v>
      </c>
      <c r="E9" s="1293">
        <v>0.71</v>
      </c>
      <c r="F9" s="1293">
        <v>0.77</v>
      </c>
      <c r="G9" s="1293">
        <v>0.87</v>
      </c>
      <c r="H9" s="1296"/>
      <c r="I9" s="1293">
        <v>0</v>
      </c>
      <c r="J9" s="1293">
        <v>0</v>
      </c>
      <c r="K9" s="1293">
        <v>0.79</v>
      </c>
      <c r="L9" s="1293">
        <v>0.82</v>
      </c>
      <c r="M9" s="1293"/>
      <c r="N9" s="1296"/>
      <c r="O9" s="1293">
        <v>1.39</v>
      </c>
      <c r="P9" s="1293">
        <v>0.91</v>
      </c>
      <c r="Q9" s="1293">
        <v>1.96</v>
      </c>
      <c r="R9" s="1296"/>
      <c r="S9" s="504"/>
      <c r="T9" s="504"/>
    </row>
    <row r="10" spans="1:20" x14ac:dyDescent="0.2">
      <c r="A10" s="504">
        <v>1991</v>
      </c>
      <c r="B10" s="1295"/>
      <c r="C10" s="1293">
        <v>1.92</v>
      </c>
      <c r="D10" s="1293">
        <v>0.5</v>
      </c>
      <c r="E10" s="1293">
        <v>0.74</v>
      </c>
      <c r="F10" s="1293">
        <v>0.75</v>
      </c>
      <c r="G10" s="1293">
        <v>0.9</v>
      </c>
      <c r="H10" s="1296"/>
      <c r="I10" s="1293">
        <v>0.03</v>
      </c>
      <c r="J10" s="1293">
        <v>0.03</v>
      </c>
      <c r="K10" s="1293">
        <v>0.92</v>
      </c>
      <c r="L10" s="1293">
        <v>0.82</v>
      </c>
      <c r="M10" s="1293"/>
      <c r="N10" s="1296"/>
      <c r="O10" s="1293">
        <v>1.87</v>
      </c>
      <c r="P10" s="1293">
        <v>1.49</v>
      </c>
      <c r="Q10" s="1293">
        <v>1.95</v>
      </c>
      <c r="R10" s="1296"/>
      <c r="S10" s="504"/>
      <c r="T10" s="504"/>
    </row>
    <row r="11" spans="1:20" x14ac:dyDescent="0.2">
      <c r="A11" s="504">
        <v>1992</v>
      </c>
      <c r="B11" s="1295"/>
      <c r="C11" s="1293">
        <v>2.4</v>
      </c>
      <c r="D11" s="1293">
        <v>1.78</v>
      </c>
      <c r="E11" s="1293">
        <v>0.77</v>
      </c>
      <c r="F11" s="1293">
        <v>0.75</v>
      </c>
      <c r="G11" s="1293">
        <v>0.93</v>
      </c>
      <c r="H11" s="1296"/>
      <c r="I11" s="1293">
        <v>0.11</v>
      </c>
      <c r="J11" s="1293">
        <v>0.14000000000000001</v>
      </c>
      <c r="K11" s="1293">
        <v>0.93</v>
      </c>
      <c r="L11" s="1293">
        <v>0.82</v>
      </c>
      <c r="M11" s="1293"/>
      <c r="N11" s="1296"/>
      <c r="O11" s="1293">
        <v>2.35</v>
      </c>
      <c r="P11" s="1293">
        <v>2.13</v>
      </c>
      <c r="Q11" s="1293">
        <v>1.96</v>
      </c>
      <c r="R11" s="1296"/>
      <c r="S11" s="504"/>
      <c r="T11" s="504"/>
    </row>
    <row r="12" spans="1:20" x14ac:dyDescent="0.2">
      <c r="A12" s="504">
        <v>1993</v>
      </c>
      <c r="B12" s="1295"/>
      <c r="C12" s="1293">
        <v>2.75</v>
      </c>
      <c r="D12" s="1293">
        <v>3.6</v>
      </c>
      <c r="E12" s="1293">
        <v>0.81</v>
      </c>
      <c r="F12" s="1293">
        <v>0.75</v>
      </c>
      <c r="G12" s="1293">
        <v>0.95</v>
      </c>
      <c r="H12" s="1296"/>
      <c r="I12" s="1293">
        <v>0.27</v>
      </c>
      <c r="J12" s="1293">
        <v>0.3</v>
      </c>
      <c r="K12" s="1293">
        <v>0.94</v>
      </c>
      <c r="L12" s="1293">
        <v>0.82</v>
      </c>
      <c r="M12" s="1293"/>
      <c r="N12" s="1296"/>
      <c r="O12" s="1293">
        <v>2.72</v>
      </c>
      <c r="P12" s="1293">
        <v>2.61</v>
      </c>
      <c r="Q12" s="1293">
        <v>1.96</v>
      </c>
      <c r="R12" s="1296"/>
      <c r="S12" s="504"/>
      <c r="T12" s="504"/>
    </row>
    <row r="13" spans="1:20" x14ac:dyDescent="0.2">
      <c r="A13" s="504">
        <v>1994</v>
      </c>
      <c r="B13" s="1295"/>
      <c r="C13" s="1293">
        <v>3.12</v>
      </c>
      <c r="D13" s="1293">
        <v>5.21</v>
      </c>
      <c r="E13" s="1293">
        <v>0.87</v>
      </c>
      <c r="F13" s="1293">
        <v>0.75</v>
      </c>
      <c r="G13" s="1293">
        <v>0.96</v>
      </c>
      <c r="H13" s="1296"/>
      <c r="I13" s="1293">
        <v>0.46</v>
      </c>
      <c r="J13" s="1293">
        <v>0.43</v>
      </c>
      <c r="K13" s="1293">
        <v>0.94</v>
      </c>
      <c r="L13" s="1293">
        <v>0.82</v>
      </c>
      <c r="M13" s="1293"/>
      <c r="N13" s="1296"/>
      <c r="O13" s="1293">
        <v>3.06</v>
      </c>
      <c r="P13" s="1293">
        <v>3.06</v>
      </c>
      <c r="Q13" s="1293">
        <v>1.95</v>
      </c>
      <c r="R13" s="1296"/>
      <c r="S13" s="504"/>
      <c r="T13" s="504"/>
    </row>
    <row r="14" spans="1:20" x14ac:dyDescent="0.2">
      <c r="A14" s="504">
        <v>1995</v>
      </c>
      <c r="B14" s="1295"/>
      <c r="C14" s="1293">
        <v>3.45</v>
      </c>
      <c r="D14" s="1293">
        <v>6.44</v>
      </c>
      <c r="E14" s="1293">
        <v>0.91</v>
      </c>
      <c r="F14" s="1293">
        <v>0.75</v>
      </c>
      <c r="G14" s="1293">
        <v>0.97</v>
      </c>
      <c r="H14" s="1296"/>
      <c r="I14" s="1293">
        <v>0.66</v>
      </c>
      <c r="J14" s="1293">
        <v>0.56999999999999995</v>
      </c>
      <c r="K14" s="1293">
        <v>0.95</v>
      </c>
      <c r="L14" s="1293">
        <v>0.82</v>
      </c>
      <c r="M14" s="1293">
        <v>2.68</v>
      </c>
      <c r="N14" s="1296"/>
      <c r="O14" s="1293">
        <v>3.35</v>
      </c>
      <c r="P14" s="1293">
        <v>3.43</v>
      </c>
      <c r="Q14" s="1293">
        <v>1.96</v>
      </c>
      <c r="R14" s="1296"/>
      <c r="S14" s="504"/>
      <c r="T14" s="504"/>
    </row>
    <row r="15" spans="1:20" x14ac:dyDescent="0.2">
      <c r="A15" s="504">
        <v>1996</v>
      </c>
      <c r="B15" s="1295"/>
      <c r="C15" s="1293">
        <v>3.49</v>
      </c>
      <c r="D15" s="1293">
        <v>7.29</v>
      </c>
      <c r="E15" s="1293">
        <v>0.95</v>
      </c>
      <c r="F15" s="1293">
        <v>0.75</v>
      </c>
      <c r="G15" s="1293">
        <v>0.99</v>
      </c>
      <c r="H15" s="1296"/>
      <c r="I15" s="1293">
        <v>0.85</v>
      </c>
      <c r="J15" s="1293">
        <v>0.73</v>
      </c>
      <c r="K15" s="1293">
        <v>0.96</v>
      </c>
      <c r="L15" s="1293">
        <v>0.82</v>
      </c>
      <c r="M15" s="1293">
        <v>2.68</v>
      </c>
      <c r="N15" s="1296"/>
      <c r="O15" s="1293">
        <v>3.3</v>
      </c>
      <c r="P15" s="1293">
        <v>3.51</v>
      </c>
      <c r="Q15" s="1293">
        <v>1.96</v>
      </c>
      <c r="R15" s="1296"/>
      <c r="S15" s="504"/>
      <c r="T15" s="504"/>
    </row>
    <row r="16" spans="1:20" x14ac:dyDescent="0.2">
      <c r="A16" s="504">
        <v>1997</v>
      </c>
      <c r="B16" s="1295"/>
      <c r="C16" s="1293">
        <v>3.47</v>
      </c>
      <c r="D16" s="1293">
        <v>7.87</v>
      </c>
      <c r="E16" s="1293">
        <v>0.99</v>
      </c>
      <c r="F16" s="1293">
        <v>0.75</v>
      </c>
      <c r="G16" s="1293">
        <v>1</v>
      </c>
      <c r="H16" s="1296"/>
      <c r="I16" s="1293">
        <v>1.1399999999999999</v>
      </c>
      <c r="J16" s="1293">
        <v>0.91</v>
      </c>
      <c r="K16" s="1293">
        <v>0.97</v>
      </c>
      <c r="L16" s="1293">
        <v>0.82</v>
      </c>
      <c r="M16" s="1293">
        <v>2.68</v>
      </c>
      <c r="N16" s="1296"/>
      <c r="O16" s="1293">
        <v>3.08</v>
      </c>
      <c r="P16" s="1293">
        <v>3.35</v>
      </c>
      <c r="Q16" s="1293">
        <v>1.96</v>
      </c>
      <c r="R16" s="1296"/>
      <c r="S16" s="504"/>
      <c r="T16" s="504"/>
    </row>
    <row r="17" spans="1:20" x14ac:dyDescent="0.2">
      <c r="A17" s="504">
        <v>1998</v>
      </c>
      <c r="B17" s="1295"/>
      <c r="C17" s="1293">
        <v>3.37</v>
      </c>
      <c r="D17" s="1293">
        <v>8.15</v>
      </c>
      <c r="E17" s="1293">
        <v>1.02</v>
      </c>
      <c r="F17" s="1293">
        <v>0.75</v>
      </c>
      <c r="G17" s="1293">
        <v>1</v>
      </c>
      <c r="H17" s="1296"/>
      <c r="I17" s="1293">
        <v>1.43</v>
      </c>
      <c r="J17" s="1293">
        <v>1.07</v>
      </c>
      <c r="K17" s="1293">
        <v>0.97</v>
      </c>
      <c r="L17" s="1293">
        <v>0.82</v>
      </c>
      <c r="M17" s="1293">
        <v>2.68</v>
      </c>
      <c r="N17" s="1296"/>
      <c r="O17" s="1293">
        <v>2.78</v>
      </c>
      <c r="P17" s="1293">
        <v>3.1</v>
      </c>
      <c r="Q17" s="1293">
        <v>1.96</v>
      </c>
      <c r="R17" s="1296"/>
      <c r="S17" s="504"/>
      <c r="T17" s="504"/>
    </row>
    <row r="18" spans="1:20" x14ac:dyDescent="0.2">
      <c r="A18" s="504">
        <v>1999</v>
      </c>
      <c r="B18" s="1295"/>
      <c r="C18" s="1293">
        <v>3.24</v>
      </c>
      <c r="D18" s="1293">
        <v>8.06</v>
      </c>
      <c r="E18" s="1293">
        <v>1.08</v>
      </c>
      <c r="F18" s="1293">
        <v>0.75</v>
      </c>
      <c r="G18" s="1293">
        <v>1.01</v>
      </c>
      <c r="H18" s="1296"/>
      <c r="I18" s="1293">
        <v>1.69</v>
      </c>
      <c r="J18" s="1293">
        <v>1.19</v>
      </c>
      <c r="K18" s="1293">
        <v>0.98</v>
      </c>
      <c r="L18" s="1293">
        <v>0.82</v>
      </c>
      <c r="M18" s="1293">
        <v>2.68</v>
      </c>
      <c r="N18" s="1296"/>
      <c r="O18" s="1293">
        <v>2.5499999999999998</v>
      </c>
      <c r="P18" s="1293">
        <v>2.83</v>
      </c>
      <c r="Q18" s="1293">
        <v>1.96</v>
      </c>
      <c r="R18" s="1296"/>
      <c r="S18" s="504"/>
      <c r="T18" s="504"/>
    </row>
    <row r="19" spans="1:20" x14ac:dyDescent="0.2">
      <c r="A19" s="504">
        <v>2000</v>
      </c>
      <c r="B19" s="1295"/>
      <c r="C19" s="1293">
        <v>3.37</v>
      </c>
      <c r="D19" s="1293">
        <v>7.95</v>
      </c>
      <c r="E19" s="1293">
        <v>1.65</v>
      </c>
      <c r="F19" s="1293">
        <v>0.75</v>
      </c>
      <c r="G19" s="1293">
        <v>1.02</v>
      </c>
      <c r="H19" s="1296"/>
      <c r="I19" s="1293">
        <v>1.77</v>
      </c>
      <c r="J19" s="1293">
        <v>1.39</v>
      </c>
      <c r="K19" s="1293">
        <v>0.98</v>
      </c>
      <c r="L19" s="1293">
        <v>0.83</v>
      </c>
      <c r="M19" s="1293">
        <v>2.68</v>
      </c>
      <c r="N19" s="1296"/>
      <c r="O19" s="1293">
        <v>2.67</v>
      </c>
      <c r="P19" s="1293">
        <v>3.01</v>
      </c>
      <c r="Q19" s="1293">
        <v>2.0299999999999998</v>
      </c>
      <c r="R19" s="1296"/>
      <c r="S19" s="504"/>
      <c r="T19" s="504"/>
    </row>
    <row r="20" spans="1:20" x14ac:dyDescent="0.2">
      <c r="A20" s="504">
        <v>2001</v>
      </c>
      <c r="B20" s="1295"/>
      <c r="C20" s="1293">
        <v>3.27</v>
      </c>
      <c r="D20" s="1293">
        <v>7.53</v>
      </c>
      <c r="E20" s="1293">
        <v>1.64</v>
      </c>
      <c r="F20" s="1293">
        <v>0.75</v>
      </c>
      <c r="G20" s="1293">
        <v>1.03</v>
      </c>
      <c r="H20" s="1296"/>
      <c r="I20" s="1293">
        <v>1.85</v>
      </c>
      <c r="J20" s="1293">
        <v>1.43</v>
      </c>
      <c r="K20" s="1293">
        <v>0.98</v>
      </c>
      <c r="L20" s="1293">
        <v>0.82</v>
      </c>
      <c r="M20" s="1293">
        <v>2.68</v>
      </c>
      <c r="N20" s="1296"/>
      <c r="O20" s="1293">
        <v>2.4700000000000002</v>
      </c>
      <c r="P20" s="1293">
        <v>2.74</v>
      </c>
      <c r="Q20" s="1293">
        <v>2.02</v>
      </c>
      <c r="R20" s="1296"/>
      <c r="S20" s="504"/>
      <c r="T20" s="504"/>
    </row>
    <row r="21" spans="1:20" x14ac:dyDescent="0.2">
      <c r="A21" s="504">
        <v>2002</v>
      </c>
      <c r="B21" s="1295"/>
      <c r="C21" s="1293">
        <v>3.15</v>
      </c>
      <c r="D21" s="1293">
        <v>6.51</v>
      </c>
      <c r="E21" s="1293">
        <v>1.63</v>
      </c>
      <c r="F21" s="1293">
        <v>0.75</v>
      </c>
      <c r="G21" s="1293">
        <v>1.05</v>
      </c>
      <c r="H21" s="1296"/>
      <c r="I21" s="1293">
        <v>1.89</v>
      </c>
      <c r="J21" s="1293">
        <v>1.43</v>
      </c>
      <c r="K21" s="1293">
        <v>0.95</v>
      </c>
      <c r="L21" s="1293">
        <v>0.8</v>
      </c>
      <c r="M21" s="1293">
        <v>2.68</v>
      </c>
      <c r="N21" s="1296"/>
      <c r="O21" s="1293">
        <v>2.2200000000000002</v>
      </c>
      <c r="P21" s="1293">
        <v>2.66</v>
      </c>
      <c r="Q21" s="1293">
        <v>1.99</v>
      </c>
      <c r="R21" s="1296">
        <v>0.77</v>
      </c>
      <c r="S21" s="504"/>
      <c r="T21" s="504"/>
    </row>
    <row r="22" spans="1:20" x14ac:dyDescent="0.2">
      <c r="A22" s="504">
        <v>2003</v>
      </c>
      <c r="B22" s="1295"/>
      <c r="C22" s="1293">
        <v>2.99</v>
      </c>
      <c r="D22" s="1293">
        <v>7.34</v>
      </c>
      <c r="E22" s="1293">
        <v>1.62</v>
      </c>
      <c r="F22" s="1293">
        <v>0.76</v>
      </c>
      <c r="G22" s="1293">
        <v>1.06</v>
      </c>
      <c r="H22" s="1296"/>
      <c r="I22" s="1293">
        <v>1.93</v>
      </c>
      <c r="J22" s="1293">
        <v>1.45</v>
      </c>
      <c r="K22" s="1293">
        <v>0.92</v>
      </c>
      <c r="L22" s="1293">
        <v>0.77</v>
      </c>
      <c r="M22" s="1293">
        <v>2.68</v>
      </c>
      <c r="N22" s="1296"/>
      <c r="O22" s="1293">
        <v>2.0099999999999998</v>
      </c>
      <c r="P22" s="1293">
        <v>2.6</v>
      </c>
      <c r="Q22" s="1293">
        <v>1.99</v>
      </c>
      <c r="R22" s="1296">
        <v>0.93</v>
      </c>
      <c r="S22" s="504"/>
      <c r="T22" s="504"/>
    </row>
    <row r="23" spans="1:20" x14ac:dyDescent="0.2">
      <c r="A23" s="504">
        <v>2004</v>
      </c>
      <c r="B23" s="1295"/>
      <c r="C23" s="1293">
        <v>2.82</v>
      </c>
      <c r="D23" s="1293">
        <v>7.85</v>
      </c>
      <c r="E23" s="1293">
        <v>1.61</v>
      </c>
      <c r="F23" s="1293">
        <v>0.77</v>
      </c>
      <c r="G23" s="1293">
        <v>1.07</v>
      </c>
      <c r="H23" s="1296"/>
      <c r="I23" s="1293">
        <v>1.95</v>
      </c>
      <c r="J23" s="1293">
        <v>1.46</v>
      </c>
      <c r="K23" s="1293">
        <v>0.88</v>
      </c>
      <c r="L23" s="1293">
        <v>0.73</v>
      </c>
      <c r="M23" s="1293">
        <v>2.68</v>
      </c>
      <c r="N23" s="1296"/>
      <c r="O23" s="1293">
        <v>1.83</v>
      </c>
      <c r="P23" s="1293">
        <v>2.46</v>
      </c>
      <c r="Q23" s="1293">
        <v>1.97</v>
      </c>
      <c r="R23" s="1296"/>
      <c r="S23" s="504"/>
      <c r="T23" s="504"/>
    </row>
    <row r="24" spans="1:20" x14ac:dyDescent="0.2">
      <c r="A24" s="504">
        <v>2005</v>
      </c>
      <c r="B24" s="1295"/>
      <c r="C24" s="1293">
        <v>2.87</v>
      </c>
      <c r="D24" s="1293">
        <v>7.18</v>
      </c>
      <c r="E24" s="1293">
        <v>1.31</v>
      </c>
      <c r="F24" s="1293">
        <v>0.99</v>
      </c>
      <c r="G24" s="1293">
        <v>1.08</v>
      </c>
      <c r="H24" s="1296"/>
      <c r="I24" s="1293">
        <v>1.97</v>
      </c>
      <c r="J24" s="1293">
        <v>1.52</v>
      </c>
      <c r="K24" s="1293">
        <v>1.31</v>
      </c>
      <c r="L24" s="1293">
        <v>1.05</v>
      </c>
      <c r="M24" s="1293">
        <v>2.68</v>
      </c>
      <c r="N24" s="1296"/>
      <c r="O24" s="1293">
        <v>1.64</v>
      </c>
      <c r="P24" s="1293">
        <v>2.14</v>
      </c>
      <c r="Q24" s="1293">
        <v>1.59</v>
      </c>
      <c r="R24" s="1296">
        <v>0.61</v>
      </c>
      <c r="S24" s="504"/>
      <c r="T24" s="504"/>
    </row>
    <row r="25" spans="1:20" x14ac:dyDescent="0.2">
      <c r="A25" s="504">
        <v>2006</v>
      </c>
      <c r="B25" s="1295"/>
      <c r="C25" s="1293">
        <v>2.92</v>
      </c>
      <c r="D25" s="1293">
        <v>6.47</v>
      </c>
      <c r="E25" s="1293">
        <v>1</v>
      </c>
      <c r="F25" s="1293">
        <v>1.21</v>
      </c>
      <c r="G25" s="1293">
        <v>1.0900000000000001</v>
      </c>
      <c r="H25" s="1296"/>
      <c r="I25" s="1293">
        <v>1.98</v>
      </c>
      <c r="J25" s="1293">
        <v>1.59</v>
      </c>
      <c r="K25" s="1293">
        <v>1.74</v>
      </c>
      <c r="L25" s="1293">
        <v>1.36</v>
      </c>
      <c r="M25" s="1293">
        <v>2.68</v>
      </c>
      <c r="N25" s="1296"/>
      <c r="O25" s="1293">
        <v>1.44</v>
      </c>
      <c r="P25" s="1293">
        <v>1.83</v>
      </c>
      <c r="Q25" s="1293">
        <v>1.2</v>
      </c>
      <c r="R25" s="1296">
        <v>0.51</v>
      </c>
      <c r="S25" s="504"/>
      <c r="T25" s="504"/>
    </row>
    <row r="26" spans="1:20" x14ac:dyDescent="0.2">
      <c r="A26" s="504">
        <v>2007</v>
      </c>
      <c r="B26" s="1295"/>
      <c r="C26" s="1293">
        <v>2.97</v>
      </c>
      <c r="D26" s="1293">
        <v>5.74</v>
      </c>
      <c r="E26" s="1293">
        <v>0.69</v>
      </c>
      <c r="F26" s="1293">
        <v>1.42</v>
      </c>
      <c r="G26" s="1293">
        <v>1.1000000000000001</v>
      </c>
      <c r="H26" s="1296"/>
      <c r="I26" s="1293">
        <v>1.99</v>
      </c>
      <c r="J26" s="1293">
        <v>1.65</v>
      </c>
      <c r="K26" s="1293">
        <v>2.17</v>
      </c>
      <c r="L26" s="1293">
        <v>1.68</v>
      </c>
      <c r="M26" s="1293">
        <v>2.68</v>
      </c>
      <c r="N26" s="1296"/>
      <c r="O26" s="1293">
        <v>1.23</v>
      </c>
      <c r="P26" s="1293">
        <v>1.53</v>
      </c>
      <c r="Q26" s="1293">
        <v>0.82</v>
      </c>
      <c r="R26" s="1296">
        <v>0.43</v>
      </c>
      <c r="S26" s="504"/>
      <c r="T26" s="504"/>
    </row>
    <row r="27" spans="1:20" x14ac:dyDescent="0.2">
      <c r="A27" s="504">
        <v>2008</v>
      </c>
      <c r="B27" s="1295"/>
      <c r="C27" s="1293">
        <v>3.01</v>
      </c>
      <c r="D27" s="1293">
        <v>4.9800000000000004</v>
      </c>
      <c r="E27" s="1293">
        <v>0.37</v>
      </c>
      <c r="F27" s="1293">
        <v>1.6</v>
      </c>
      <c r="G27" s="1293">
        <v>1.1100000000000001</v>
      </c>
      <c r="H27" s="1296"/>
      <c r="I27" s="1293">
        <v>2.0099999999999998</v>
      </c>
      <c r="J27" s="1293">
        <v>1.7</v>
      </c>
      <c r="K27" s="1293">
        <v>2.59</v>
      </c>
      <c r="L27" s="1293">
        <v>2</v>
      </c>
      <c r="M27" s="1293">
        <v>2.68</v>
      </c>
      <c r="N27" s="1296"/>
      <c r="O27" s="1293">
        <v>1.02</v>
      </c>
      <c r="P27" s="1293">
        <v>1.24</v>
      </c>
      <c r="Q27" s="1293">
        <v>0.43</v>
      </c>
      <c r="R27" s="1296">
        <v>0.37</v>
      </c>
      <c r="S27" s="504"/>
      <c r="T27" s="504"/>
    </row>
    <row r="28" spans="1:20" x14ac:dyDescent="0.2">
      <c r="A28" s="504">
        <v>2009</v>
      </c>
      <c r="B28" s="1295"/>
      <c r="C28" s="1293">
        <v>3.04</v>
      </c>
      <c r="D28" s="1293">
        <v>4.18</v>
      </c>
      <c r="E28" s="1293">
        <v>0.05</v>
      </c>
      <c r="F28" s="1293">
        <v>1.82</v>
      </c>
      <c r="G28" s="1293">
        <v>1.1200000000000001</v>
      </c>
      <c r="H28" s="1296"/>
      <c r="I28" s="1293">
        <v>2.02</v>
      </c>
      <c r="J28" s="1293">
        <v>1.75</v>
      </c>
      <c r="K28" s="1293">
        <v>3.02</v>
      </c>
      <c r="L28" s="1293">
        <v>2.3199999999999998</v>
      </c>
      <c r="M28" s="1293">
        <v>2.68</v>
      </c>
      <c r="N28" s="1296"/>
      <c r="O28" s="1293">
        <v>0.8</v>
      </c>
      <c r="P28" s="1293">
        <v>0.96</v>
      </c>
      <c r="Q28" s="1293">
        <v>0.04</v>
      </c>
      <c r="R28" s="1296">
        <v>0.31</v>
      </c>
      <c r="S28" s="504"/>
      <c r="T28" s="504"/>
    </row>
    <row r="29" spans="1:20" x14ac:dyDescent="0.2">
      <c r="A29" s="504">
        <v>2010</v>
      </c>
      <c r="B29" s="1295"/>
      <c r="C29" s="1293">
        <v>3</v>
      </c>
      <c r="D29" s="1293">
        <v>4.03</v>
      </c>
      <c r="E29" s="1293">
        <v>0.05</v>
      </c>
      <c r="F29" s="1293">
        <v>2.64</v>
      </c>
      <c r="G29" s="1293">
        <v>1.1499999999999999</v>
      </c>
      <c r="H29" s="1296"/>
      <c r="I29" s="1293">
        <v>2.0699999999999998</v>
      </c>
      <c r="J29" s="1293">
        <v>1.77</v>
      </c>
      <c r="K29" s="1293">
        <v>3.3</v>
      </c>
      <c r="L29" s="1293">
        <v>2.4500000000000002</v>
      </c>
      <c r="M29" s="1293">
        <v>2.68</v>
      </c>
      <c r="N29" s="1296"/>
      <c r="O29" s="1293">
        <v>0.8</v>
      </c>
      <c r="P29" s="1293">
        <v>0.94</v>
      </c>
      <c r="Q29" s="1293">
        <v>7.0000000000000007E-2</v>
      </c>
      <c r="R29" s="1296">
        <v>0.3</v>
      </c>
      <c r="S29" s="504"/>
      <c r="T29" s="504"/>
    </row>
    <row r="30" spans="1:20" x14ac:dyDescent="0.2">
      <c r="A30" s="504">
        <v>2011</v>
      </c>
      <c r="B30" s="1295"/>
      <c r="C30" s="1293">
        <v>2.95</v>
      </c>
      <c r="D30" s="1293">
        <v>3.9</v>
      </c>
      <c r="E30" s="1293">
        <v>0.5</v>
      </c>
      <c r="F30" s="1293">
        <v>2.61</v>
      </c>
      <c r="G30" s="1293">
        <v>1.17</v>
      </c>
      <c r="H30" s="1296"/>
      <c r="I30" s="1293">
        <v>2.14</v>
      </c>
      <c r="J30" s="1293">
        <v>1.77</v>
      </c>
      <c r="K30" s="1293">
        <v>3.57</v>
      </c>
      <c r="L30" s="1293">
        <v>2.52</v>
      </c>
      <c r="M30" s="1293">
        <v>2.68</v>
      </c>
      <c r="N30" s="1296"/>
      <c r="O30" s="1293">
        <v>0.81</v>
      </c>
      <c r="P30" s="1293">
        <v>0.92</v>
      </c>
      <c r="Q30" s="1293">
        <v>0.22</v>
      </c>
      <c r="R30" s="1296">
        <v>0.3</v>
      </c>
      <c r="S30" s="504"/>
      <c r="T30" s="504"/>
    </row>
    <row r="31" spans="1:20" x14ac:dyDescent="0.2">
      <c r="A31" s="504">
        <v>2012</v>
      </c>
      <c r="B31" s="1295"/>
      <c r="C31" s="1293">
        <v>2.92</v>
      </c>
      <c r="D31" s="1293">
        <v>3.84</v>
      </c>
      <c r="E31" s="1293">
        <v>1.66</v>
      </c>
      <c r="F31" s="1293">
        <v>2.62</v>
      </c>
      <c r="G31" s="1293">
        <v>1.19</v>
      </c>
      <c r="H31" s="1296"/>
      <c r="I31" s="1293">
        <v>2.1800000000000002</v>
      </c>
      <c r="J31" s="1293">
        <v>1.77</v>
      </c>
      <c r="K31" s="1293">
        <v>3.76</v>
      </c>
      <c r="L31" s="1293">
        <v>2.6</v>
      </c>
      <c r="M31" s="1293">
        <v>2.68</v>
      </c>
      <c r="N31" s="1296"/>
      <c r="O31" s="1293">
        <v>0.82</v>
      </c>
      <c r="P31" s="1293">
        <v>0.9</v>
      </c>
      <c r="Q31" s="1293">
        <v>0.17</v>
      </c>
      <c r="R31" s="1296">
        <v>0.3</v>
      </c>
      <c r="S31" s="504"/>
      <c r="T31" s="504"/>
    </row>
    <row r="32" spans="1:20" x14ac:dyDescent="0.2">
      <c r="A32" s="504">
        <v>2013</v>
      </c>
      <c r="B32" s="1295"/>
      <c r="C32" s="1293">
        <v>2.88</v>
      </c>
      <c r="D32" s="1293">
        <v>3.77</v>
      </c>
      <c r="E32" s="1293">
        <v>2.87</v>
      </c>
      <c r="F32" s="1293">
        <v>2.6</v>
      </c>
      <c r="G32" s="1293">
        <v>1.2</v>
      </c>
      <c r="H32" s="1296"/>
      <c r="I32" s="1293">
        <v>2.2000000000000002</v>
      </c>
      <c r="J32" s="1293">
        <v>1.78</v>
      </c>
      <c r="K32" s="1293">
        <v>3.89</v>
      </c>
      <c r="L32" s="1293">
        <v>2.66</v>
      </c>
      <c r="M32" s="1293">
        <v>2.68</v>
      </c>
      <c r="N32" s="1296"/>
      <c r="O32" s="1293">
        <v>0.81</v>
      </c>
      <c r="P32" s="1293">
        <v>0.88</v>
      </c>
      <c r="Q32" s="1293">
        <v>0.13</v>
      </c>
      <c r="R32" s="1296">
        <v>0.3</v>
      </c>
      <c r="S32" s="504"/>
      <c r="T32" s="504"/>
    </row>
    <row r="33" spans="1:20" x14ac:dyDescent="0.2">
      <c r="A33" s="504">
        <v>2014</v>
      </c>
      <c r="B33" s="1295"/>
      <c r="C33" s="1293">
        <v>2.85</v>
      </c>
      <c r="D33" s="1293">
        <v>3.68</v>
      </c>
      <c r="E33" s="1293">
        <v>3.25</v>
      </c>
      <c r="F33" s="1293">
        <v>2.61</v>
      </c>
      <c r="G33" s="1293">
        <v>1.22</v>
      </c>
      <c r="H33" s="1296"/>
      <c r="I33" s="1293">
        <v>2.2200000000000002</v>
      </c>
      <c r="J33" s="1293">
        <v>1.78</v>
      </c>
      <c r="K33" s="1293">
        <v>3.96</v>
      </c>
      <c r="L33" s="1293">
        <v>2.77</v>
      </c>
      <c r="M33" s="1293">
        <v>2.68</v>
      </c>
      <c r="N33" s="1296"/>
      <c r="O33" s="1293">
        <v>0.82</v>
      </c>
      <c r="P33" s="1293">
        <v>0.86</v>
      </c>
      <c r="Q33" s="1293">
        <v>0.11</v>
      </c>
      <c r="R33" s="1296">
        <v>0.3</v>
      </c>
      <c r="S33" s="504"/>
      <c r="T33" s="504"/>
    </row>
    <row r="34" spans="1:20" x14ac:dyDescent="0.2">
      <c r="A34" s="504">
        <v>2015</v>
      </c>
      <c r="B34" s="1295"/>
      <c r="C34" s="1293">
        <v>2.8</v>
      </c>
      <c r="D34" s="1293">
        <v>3.63</v>
      </c>
      <c r="E34" s="1293">
        <v>3.63</v>
      </c>
      <c r="F34" s="1293">
        <v>2.62</v>
      </c>
      <c r="G34" s="1293">
        <v>1.24</v>
      </c>
      <c r="H34" s="1296"/>
      <c r="I34" s="1293">
        <v>2.2400000000000002</v>
      </c>
      <c r="J34" s="1293">
        <v>1.79</v>
      </c>
      <c r="K34" s="1293">
        <v>4.0199999999999996</v>
      </c>
      <c r="L34" s="1293">
        <v>2.83</v>
      </c>
      <c r="M34" s="1293">
        <v>2.68</v>
      </c>
      <c r="N34" s="1296"/>
      <c r="O34" s="1293">
        <v>0.82</v>
      </c>
      <c r="P34" s="1293">
        <v>0.84</v>
      </c>
      <c r="Q34" s="1293">
        <v>0.19</v>
      </c>
      <c r="R34" s="1296">
        <v>0.3</v>
      </c>
      <c r="S34" s="504"/>
      <c r="T34" s="504"/>
    </row>
    <row r="35" spans="1:20" x14ac:dyDescent="0.2">
      <c r="A35" s="504">
        <v>2016</v>
      </c>
      <c r="B35" s="1295"/>
      <c r="C35" s="1293">
        <v>2.77</v>
      </c>
      <c r="D35" s="1293">
        <v>3.52</v>
      </c>
      <c r="E35" s="1293">
        <v>3.94</v>
      </c>
      <c r="F35" s="1293">
        <v>2.66</v>
      </c>
      <c r="G35" s="1293">
        <v>1.26</v>
      </c>
      <c r="H35" s="1296"/>
      <c r="I35" s="1293">
        <v>2.2400000000000002</v>
      </c>
      <c r="J35" s="1293">
        <v>1.79</v>
      </c>
      <c r="K35" s="1293">
        <v>4.07</v>
      </c>
      <c r="L35" s="1293">
        <v>2.94</v>
      </c>
      <c r="M35" s="1293">
        <v>2.68</v>
      </c>
      <c r="N35" s="1296"/>
      <c r="O35" s="1293">
        <v>0.82</v>
      </c>
      <c r="P35" s="1293">
        <v>0.83</v>
      </c>
      <c r="Q35" s="1293">
        <v>0.16</v>
      </c>
      <c r="R35" s="1296">
        <v>0.3</v>
      </c>
      <c r="S35" s="504"/>
      <c r="T35" s="504"/>
    </row>
    <row r="36" spans="1:20" x14ac:dyDescent="0.2">
      <c r="A36" s="504">
        <v>2017</v>
      </c>
      <c r="B36" s="1295"/>
      <c r="C36" s="1293">
        <v>2.76</v>
      </c>
      <c r="D36" s="1293">
        <v>3.4</v>
      </c>
      <c r="E36" s="1293">
        <v>3.71</v>
      </c>
      <c r="F36" s="1293">
        <v>2.84</v>
      </c>
      <c r="G36" s="1293">
        <v>1.28</v>
      </c>
      <c r="H36" s="1296"/>
      <c r="I36" s="1293">
        <v>2.25</v>
      </c>
      <c r="J36" s="1293">
        <v>1.79</v>
      </c>
      <c r="K36" s="1293">
        <v>4.0999999999999996</v>
      </c>
      <c r="L36" s="1293">
        <v>3</v>
      </c>
      <c r="M36" s="1293">
        <v>2.68</v>
      </c>
      <c r="N36" s="1296"/>
      <c r="O36" s="1293">
        <v>0.82</v>
      </c>
      <c r="P36" s="1293">
        <v>0.82</v>
      </c>
      <c r="Q36" s="1293">
        <v>0.15</v>
      </c>
      <c r="R36" s="1296">
        <v>0.3</v>
      </c>
      <c r="S36" s="504"/>
      <c r="T36" s="504"/>
    </row>
    <row r="37" spans="1:20" x14ac:dyDescent="0.2">
      <c r="A37" s="504">
        <v>2018</v>
      </c>
      <c r="B37" s="1295"/>
      <c r="C37" s="1293">
        <v>2.76</v>
      </c>
      <c r="D37" s="1293">
        <v>3.28</v>
      </c>
      <c r="E37" s="1293">
        <v>3.18</v>
      </c>
      <c r="F37" s="1293">
        <v>2.82</v>
      </c>
      <c r="G37" s="1293">
        <v>1.29</v>
      </c>
      <c r="H37" s="1296"/>
      <c r="I37" s="1293">
        <v>2.27</v>
      </c>
      <c r="J37" s="1293">
        <v>1.8</v>
      </c>
      <c r="K37" s="1293">
        <v>4.1100000000000003</v>
      </c>
      <c r="L37" s="1293">
        <v>3.02</v>
      </c>
      <c r="M37" s="1293">
        <v>2.68</v>
      </c>
      <c r="N37" s="1296"/>
      <c r="O37" s="1293">
        <v>0.79</v>
      </c>
      <c r="P37" s="1293">
        <v>0.8</v>
      </c>
      <c r="Q37" s="1293">
        <v>0.08</v>
      </c>
      <c r="R37" s="1296">
        <v>0.28999999999999998</v>
      </c>
      <c r="S37" s="504"/>
      <c r="T37" s="504"/>
    </row>
    <row r="38" spans="1:20" x14ac:dyDescent="0.2">
      <c r="A38" s="504">
        <v>2019</v>
      </c>
      <c r="B38" s="1295"/>
      <c r="C38" s="1293">
        <v>2.73</v>
      </c>
      <c r="D38" s="1293">
        <v>2.95</v>
      </c>
      <c r="E38" s="1293">
        <v>3.1</v>
      </c>
      <c r="F38" s="1293">
        <v>1.02</v>
      </c>
      <c r="G38" s="1293">
        <v>1.31</v>
      </c>
      <c r="H38" s="1296"/>
      <c r="I38" s="1293">
        <v>2.4500000000000002</v>
      </c>
      <c r="J38" s="1293">
        <v>1.81</v>
      </c>
      <c r="K38" s="1293">
        <v>4.16</v>
      </c>
      <c r="L38" s="1293">
        <v>3.09</v>
      </c>
      <c r="M38" s="1293">
        <v>2.78</v>
      </c>
      <c r="N38" s="1296"/>
      <c r="O38" s="1293">
        <v>0.78</v>
      </c>
      <c r="P38" s="1293">
        <v>0.8</v>
      </c>
      <c r="Q38" s="1293">
        <v>7.0000000000000007E-2</v>
      </c>
      <c r="R38" s="1296">
        <v>0.28999999999999998</v>
      </c>
      <c r="S38" s="504"/>
      <c r="T38" s="504"/>
    </row>
    <row r="39" spans="1:20" x14ac:dyDescent="0.2">
      <c r="A39" s="504">
        <v>2020</v>
      </c>
      <c r="B39" s="1295"/>
      <c r="C39" s="1293">
        <v>2.79</v>
      </c>
      <c r="D39" s="1293">
        <v>2.9</v>
      </c>
      <c r="E39" s="1293">
        <v>2.95</v>
      </c>
      <c r="F39" s="1293">
        <v>1.46</v>
      </c>
      <c r="G39" s="1293">
        <v>1.33</v>
      </c>
      <c r="H39" s="1296"/>
      <c r="I39" s="1293">
        <v>2.66</v>
      </c>
      <c r="J39" s="1293">
        <v>1.89</v>
      </c>
      <c r="K39" s="1293">
        <v>4.1900000000000004</v>
      </c>
      <c r="L39" s="1293">
        <v>3.09</v>
      </c>
      <c r="M39" s="1293">
        <v>2.99</v>
      </c>
      <c r="N39" s="1296"/>
      <c r="O39" s="1293">
        <v>0.85</v>
      </c>
      <c r="P39" s="1293">
        <v>0.78</v>
      </c>
      <c r="Q39" s="1293">
        <v>0.06</v>
      </c>
      <c r="R39" s="1296">
        <v>0.28999999999999998</v>
      </c>
      <c r="S39" s="504"/>
      <c r="T39" s="504"/>
    </row>
    <row r="40" spans="1:20" x14ac:dyDescent="0.2">
      <c r="A40" s="504">
        <v>2021</v>
      </c>
      <c r="B40" s="1295"/>
      <c r="C40" s="1293">
        <v>2.74</v>
      </c>
      <c r="D40" s="1293">
        <v>2.46</v>
      </c>
      <c r="E40" s="1293">
        <v>3.3</v>
      </c>
      <c r="F40" s="1293">
        <v>1.57</v>
      </c>
      <c r="G40" s="1293">
        <v>1.35</v>
      </c>
      <c r="H40" s="1296"/>
      <c r="I40" s="1293">
        <v>2.74</v>
      </c>
      <c r="J40" s="1293">
        <v>2.0299999999999998</v>
      </c>
      <c r="K40" s="1293">
        <v>4.1900000000000004</v>
      </c>
      <c r="L40" s="1293">
        <v>3.2</v>
      </c>
      <c r="M40" s="1293">
        <v>3.19</v>
      </c>
      <c r="N40" s="1296"/>
      <c r="O40" s="1293">
        <v>0.82</v>
      </c>
      <c r="P40" s="1293">
        <v>0.75</v>
      </c>
      <c r="Q40" s="1293">
        <v>0.05</v>
      </c>
      <c r="R40" s="1296">
        <v>0.28999999999999998</v>
      </c>
      <c r="S40" s="504"/>
      <c r="T40" s="504"/>
    </row>
    <row r="41" spans="1:20" x14ac:dyDescent="0.2">
      <c r="A41" s="504">
        <v>2022</v>
      </c>
      <c r="B41" s="1295"/>
      <c r="C41" s="1293">
        <v>2.68</v>
      </c>
      <c r="D41" s="1293">
        <v>2.2599999999999998</v>
      </c>
      <c r="E41" s="1293">
        <v>3.67</v>
      </c>
      <c r="F41" s="1293">
        <v>1.62</v>
      </c>
      <c r="G41" s="1293">
        <v>1.37</v>
      </c>
      <c r="H41" s="1296"/>
      <c r="I41" s="1293">
        <v>2.79</v>
      </c>
      <c r="J41" s="1293">
        <v>2.15</v>
      </c>
      <c r="K41" s="1293">
        <v>4.18</v>
      </c>
      <c r="L41" s="1293">
        <v>3.29</v>
      </c>
      <c r="M41" s="1293">
        <v>3.37</v>
      </c>
      <c r="N41" s="1296"/>
      <c r="O41" s="1293">
        <v>0.8</v>
      </c>
      <c r="P41" s="1293">
        <v>0.73</v>
      </c>
      <c r="Q41" s="1293">
        <v>0.04</v>
      </c>
      <c r="R41" s="1296">
        <v>0.28999999999999998</v>
      </c>
      <c r="S41" s="504"/>
      <c r="T41" s="504"/>
    </row>
    <row r="42" spans="1:20" x14ac:dyDescent="0.2">
      <c r="A42" s="1303">
        <v>2023</v>
      </c>
      <c r="B42" s="1297"/>
      <c r="C42" s="1304">
        <v>2.66</v>
      </c>
      <c r="D42" s="1304">
        <v>2.29</v>
      </c>
      <c r="E42" s="1304">
        <v>4.5199999999999996</v>
      </c>
      <c r="F42" s="1304">
        <v>1.63</v>
      </c>
      <c r="G42" s="1304">
        <v>1.39</v>
      </c>
      <c r="H42" s="1298"/>
      <c r="I42" s="1304">
        <v>2.85</v>
      </c>
      <c r="J42" s="1304">
        <v>2.31</v>
      </c>
      <c r="K42" s="1304">
        <v>4.2699999999999996</v>
      </c>
      <c r="L42" s="1304">
        <v>3.35</v>
      </c>
      <c r="M42" s="1304">
        <v>3.52</v>
      </c>
      <c r="N42" s="1298"/>
      <c r="O42" s="1304">
        <v>0.79</v>
      </c>
      <c r="P42" s="1304">
        <v>0.75</v>
      </c>
      <c r="Q42" s="1304">
        <v>0.02</v>
      </c>
      <c r="R42" s="1298">
        <v>0.28999999999999998</v>
      </c>
      <c r="S42" s="504"/>
      <c r="T42" s="504"/>
    </row>
    <row r="43" spans="1:20" x14ac:dyDescent="0.2">
      <c r="A43" s="504"/>
      <c r="B43" s="504"/>
      <c r="C43" s="504"/>
      <c r="D43" s="504"/>
      <c r="E43" s="504"/>
      <c r="F43" s="504"/>
      <c r="G43" s="504"/>
      <c r="H43" s="504"/>
      <c r="I43" s="504"/>
      <c r="J43" s="504"/>
      <c r="K43" s="504"/>
      <c r="L43" s="504"/>
      <c r="M43" s="504"/>
      <c r="N43" s="504"/>
      <c r="O43" s="504"/>
      <c r="P43" s="504"/>
      <c r="Q43" s="504"/>
      <c r="R43" s="504"/>
      <c r="S43" s="504"/>
      <c r="T43" s="504"/>
    </row>
    <row r="44" spans="1:20" x14ac:dyDescent="0.2">
      <c r="A44" s="504"/>
      <c r="B44" s="504"/>
      <c r="C44" s="504"/>
      <c r="D44" s="504"/>
      <c r="E44" s="504"/>
      <c r="F44" s="504"/>
      <c r="G44" s="504"/>
      <c r="H44" s="504"/>
      <c r="I44" s="504"/>
      <c r="J44" s="504"/>
      <c r="K44" s="504"/>
      <c r="L44" s="504"/>
      <c r="M44" s="504"/>
      <c r="N44" s="504"/>
      <c r="O44" s="504"/>
      <c r="P44" s="504"/>
      <c r="Q44" s="504"/>
      <c r="R44" s="504"/>
      <c r="S44" s="504"/>
      <c r="T44" s="504"/>
    </row>
    <row r="45" spans="1:20" x14ac:dyDescent="0.2">
      <c r="A45" s="504"/>
      <c r="B45" s="504"/>
      <c r="C45" s="504"/>
      <c r="D45" s="504"/>
      <c r="E45" s="504"/>
      <c r="F45" s="504"/>
      <c r="G45" s="504"/>
      <c r="H45" s="504"/>
      <c r="I45" s="504"/>
      <c r="J45" s="504"/>
      <c r="K45" s="504"/>
      <c r="L45" s="504"/>
      <c r="M45" s="504"/>
      <c r="N45" s="504"/>
      <c r="O45" s="504"/>
      <c r="P45" s="504"/>
      <c r="Q45" s="504"/>
      <c r="R45" s="504"/>
      <c r="S45" s="504"/>
      <c r="T45" s="504"/>
    </row>
    <row r="46" spans="1:20" x14ac:dyDescent="0.2">
      <c r="A46" s="504"/>
      <c r="B46" s="504"/>
      <c r="C46" s="504"/>
      <c r="D46" s="504"/>
      <c r="E46" s="504"/>
      <c r="F46" s="504"/>
      <c r="G46" s="504"/>
      <c r="H46" s="504"/>
      <c r="I46" s="504"/>
      <c r="J46" s="504"/>
      <c r="K46" s="504"/>
      <c r="L46" s="504"/>
      <c r="M46" s="504"/>
      <c r="N46" s="504"/>
      <c r="O46" s="504"/>
      <c r="P46" s="504"/>
      <c r="Q46" s="504"/>
      <c r="R46" s="504"/>
      <c r="S46" s="504"/>
      <c r="T46" s="504"/>
    </row>
    <row r="47" spans="1:20" x14ac:dyDescent="0.2">
      <c r="A47" s="504"/>
      <c r="B47" s="504"/>
      <c r="C47" s="504"/>
      <c r="D47" s="504"/>
      <c r="E47" s="504"/>
      <c r="F47" s="504"/>
      <c r="G47" s="504"/>
      <c r="H47" s="504"/>
      <c r="I47" s="504"/>
      <c r="J47" s="504"/>
      <c r="K47" s="504"/>
      <c r="L47" s="504"/>
      <c r="M47" s="504"/>
      <c r="N47" s="504"/>
      <c r="O47" s="504"/>
      <c r="P47" s="504"/>
      <c r="Q47" s="504"/>
      <c r="R47" s="504"/>
      <c r="S47" s="504"/>
      <c r="T47" s="504"/>
    </row>
    <row r="48" spans="1:20" x14ac:dyDescent="0.2">
      <c r="A48" s="504"/>
      <c r="B48" s="504"/>
      <c r="C48" s="504"/>
      <c r="D48" s="504"/>
      <c r="E48" s="504"/>
      <c r="F48" s="504"/>
      <c r="G48" s="504"/>
      <c r="H48" s="504"/>
      <c r="I48" s="504"/>
      <c r="J48" s="504"/>
      <c r="K48" s="504"/>
      <c r="L48" s="504"/>
      <c r="M48" s="504"/>
      <c r="N48" s="504"/>
      <c r="O48" s="504"/>
      <c r="P48" s="504"/>
      <c r="Q48" s="504"/>
      <c r="R48" s="504"/>
      <c r="S48" s="504"/>
      <c r="T48" s="504"/>
    </row>
    <row r="49" spans="1:20" x14ac:dyDescent="0.2">
      <c r="A49" s="504"/>
      <c r="B49" s="504"/>
      <c r="C49" s="504"/>
      <c r="D49" s="504"/>
      <c r="E49" s="504"/>
      <c r="F49" s="504"/>
      <c r="G49" s="504"/>
      <c r="H49" s="504"/>
      <c r="I49" s="504"/>
      <c r="J49" s="504"/>
      <c r="K49" s="504"/>
      <c r="L49" s="504"/>
      <c r="M49" s="504"/>
      <c r="N49" s="504"/>
      <c r="O49" s="504"/>
      <c r="P49" s="504"/>
      <c r="Q49" s="504"/>
      <c r="R49" s="504"/>
      <c r="S49" s="504"/>
      <c r="T49" s="504"/>
    </row>
    <row r="50" spans="1:20" x14ac:dyDescent="0.2">
      <c r="A50" s="504"/>
      <c r="B50" s="504"/>
      <c r="C50" s="504"/>
      <c r="D50" s="504"/>
      <c r="E50" s="504"/>
      <c r="F50" s="504"/>
      <c r="G50" s="504"/>
      <c r="H50" s="504"/>
      <c r="I50" s="504"/>
      <c r="J50" s="504"/>
      <c r="K50" s="504"/>
      <c r="L50" s="504"/>
      <c r="M50" s="504"/>
      <c r="N50" s="504"/>
      <c r="O50" s="504"/>
      <c r="P50" s="504"/>
      <c r="Q50" s="504"/>
      <c r="R50" s="504"/>
      <c r="S50" s="504"/>
      <c r="T50" s="504"/>
    </row>
  </sheetData>
  <mergeCells count="1">
    <mergeCell ref="A1:D1"/>
  </mergeCells>
  <hyperlinks>
    <hyperlink ref="A1" location="Contents!A1" display="To table of contents" xr:uid="{5C006227-8067-4811-8EC8-E801664FC71E}"/>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25"/>
  <dimension ref="A1:H53"/>
  <sheetViews>
    <sheetView zoomScaleNormal="100" workbookViewId="0">
      <selection activeCell="A2" sqref="A2"/>
    </sheetView>
  </sheetViews>
  <sheetFormatPr defaultRowHeight="12" x14ac:dyDescent="0.2"/>
  <cols>
    <col min="1" max="1" width="9.33203125" customWidth="1"/>
    <col min="2" max="6" width="15.6640625" customWidth="1"/>
    <col min="7" max="7" width="9.33203125" bestFit="1" customWidth="1"/>
  </cols>
  <sheetData>
    <row r="1" spans="1:8" ht="30.75" customHeight="1" x14ac:dyDescent="0.2">
      <c r="A1" s="1942" t="s">
        <v>10</v>
      </c>
      <c r="B1" s="1942"/>
      <c r="C1" s="1942"/>
    </row>
    <row r="2" spans="1:8" ht="20.25" x14ac:dyDescent="0.3">
      <c r="A2" s="344" t="s">
        <v>1668</v>
      </c>
      <c r="B2" s="337"/>
      <c r="C2" s="337"/>
      <c r="D2" s="337"/>
      <c r="E2" s="337"/>
      <c r="F2" s="337"/>
      <c r="G2" s="337"/>
      <c r="H2" s="337"/>
    </row>
    <row r="3" spans="1:8" ht="14.25" x14ac:dyDescent="0.2">
      <c r="A3" s="1712"/>
      <c r="B3" s="1713" t="s">
        <v>1669</v>
      </c>
      <c r="C3" s="1714"/>
      <c r="D3" s="1715"/>
      <c r="E3" s="1716"/>
      <c r="F3" s="1527" t="s">
        <v>1004</v>
      </c>
      <c r="G3" s="1468"/>
      <c r="H3" s="337"/>
    </row>
    <row r="4" spans="1:8" ht="12.75" x14ac:dyDescent="0.2">
      <c r="A4" s="1717"/>
      <c r="B4" s="342" t="s">
        <v>244</v>
      </c>
      <c r="C4" s="346" t="s">
        <v>1670</v>
      </c>
      <c r="D4" s="338" t="s">
        <v>1671</v>
      </c>
      <c r="E4" s="343" t="s">
        <v>1672</v>
      </c>
      <c r="F4" s="1718" t="s">
        <v>244</v>
      </c>
      <c r="G4" s="1468"/>
      <c r="H4" s="337"/>
    </row>
    <row r="5" spans="1:8" ht="12.75" x14ac:dyDescent="0.2">
      <c r="A5" s="342"/>
      <c r="B5" s="1057"/>
      <c r="C5" s="1150" t="s">
        <v>1673</v>
      </c>
      <c r="D5" s="1236" t="s">
        <v>1673</v>
      </c>
      <c r="E5" s="1146" t="s">
        <v>1673</v>
      </c>
      <c r="F5" s="340"/>
      <c r="G5" s="1468"/>
      <c r="H5" s="337"/>
    </row>
    <row r="6" spans="1:8" ht="12.75" x14ac:dyDescent="0.2">
      <c r="A6" s="1717"/>
      <c r="B6" s="347" t="s">
        <v>18</v>
      </c>
      <c r="C6" s="332"/>
      <c r="D6" s="1719"/>
      <c r="E6" s="1712"/>
      <c r="F6" s="1720" t="s">
        <v>1674</v>
      </c>
    </row>
    <row r="7" spans="1:8" ht="12.75" x14ac:dyDescent="0.2">
      <c r="A7" s="342"/>
      <c r="B7" s="337"/>
      <c r="C7" s="331"/>
      <c r="D7" s="331"/>
      <c r="E7" s="339"/>
      <c r="F7" s="341"/>
    </row>
    <row r="8" spans="1:8" ht="12.75" x14ac:dyDescent="0.2">
      <c r="A8" s="348">
        <v>1990</v>
      </c>
      <c r="B8" s="1721">
        <v>1.23109</v>
      </c>
      <c r="C8" s="1528">
        <v>0.43475555949842271</v>
      </c>
      <c r="D8" s="1528">
        <v>0.79633444050157731</v>
      </c>
      <c r="E8" s="1722">
        <v>0.3531468531938548</v>
      </c>
      <c r="F8" s="1723">
        <v>1281.1790692</v>
      </c>
    </row>
    <row r="9" spans="1:8" ht="12.75" x14ac:dyDescent="0.2">
      <c r="A9" s="348">
        <v>1991</v>
      </c>
      <c r="B9" s="349">
        <v>1.2364219999999999</v>
      </c>
      <c r="C9" s="329">
        <v>0.43565313028908337</v>
      </c>
      <c r="D9" s="329">
        <v>0.80076886971091654</v>
      </c>
      <c r="E9" s="1724">
        <v>0.35234986945321534</v>
      </c>
      <c r="F9" s="350">
        <v>1363.2616860000001</v>
      </c>
    </row>
    <row r="10" spans="1:8" ht="12.75" x14ac:dyDescent="0.2">
      <c r="A10" s="348">
        <v>1992</v>
      </c>
      <c r="B10" s="349">
        <v>1.2418830000000001</v>
      </c>
      <c r="C10" s="329">
        <v>0.43659612923294677</v>
      </c>
      <c r="D10" s="329">
        <v>0.8052868707670533</v>
      </c>
      <c r="E10" s="327">
        <v>0.35155979205202642</v>
      </c>
      <c r="F10" s="350">
        <v>1393.3451380000001</v>
      </c>
    </row>
    <row r="11" spans="1:8" ht="12.75" x14ac:dyDescent="0.2">
      <c r="A11" s="348">
        <v>1993</v>
      </c>
      <c r="B11" s="349">
        <v>1.2471719999999999</v>
      </c>
      <c r="C11" s="329">
        <v>0.43747866829968929</v>
      </c>
      <c r="D11" s="329">
        <v>0.80969333170031066</v>
      </c>
      <c r="E11" s="327">
        <v>0.3507765314645368</v>
      </c>
      <c r="F11" s="350">
        <v>1443.529432</v>
      </c>
    </row>
    <row r="12" spans="1:8" ht="12.75" x14ac:dyDescent="0.2">
      <c r="A12" s="348">
        <v>1994</v>
      </c>
      <c r="B12" s="349">
        <v>1.2526759999999999</v>
      </c>
      <c r="C12" s="329">
        <v>0.4384365999796529</v>
      </c>
      <c r="D12" s="329">
        <v>0.814239400020347</v>
      </c>
      <c r="E12" s="327">
        <v>0.34999999998375714</v>
      </c>
      <c r="F12" s="350">
        <v>1450.7295779999999</v>
      </c>
    </row>
    <row r="13" spans="1:8" ht="12.75" x14ac:dyDescent="0.2">
      <c r="A13" s="348">
        <v>1995</v>
      </c>
      <c r="B13" s="349">
        <v>1.2727569999999999</v>
      </c>
      <c r="C13" s="329">
        <v>0.44546494997287062</v>
      </c>
      <c r="D13" s="329">
        <v>0.82729205002712924</v>
      </c>
      <c r="E13" s="327">
        <v>0.34999999997868458</v>
      </c>
      <c r="F13" s="350">
        <v>1481.7329999999999</v>
      </c>
    </row>
    <row r="14" spans="1:8" ht="12.75" x14ac:dyDescent="0.2">
      <c r="A14" s="348">
        <v>1996</v>
      </c>
      <c r="B14" s="349">
        <v>1.3201430000000001</v>
      </c>
      <c r="C14" s="329">
        <v>0.4620500500271294</v>
      </c>
      <c r="D14" s="329">
        <v>0.85809294997287067</v>
      </c>
      <c r="E14" s="327">
        <v>0.35000000002055032</v>
      </c>
      <c r="F14" s="350">
        <v>1568.329</v>
      </c>
    </row>
    <row r="15" spans="1:8" ht="12.75" x14ac:dyDescent="0.2">
      <c r="A15" s="348">
        <v>1997</v>
      </c>
      <c r="B15" s="349">
        <v>1.43092</v>
      </c>
      <c r="C15" s="329">
        <v>0.50082199999999999</v>
      </c>
      <c r="D15" s="329">
        <v>0.93009799999999998</v>
      </c>
      <c r="E15" s="327">
        <v>0.35</v>
      </c>
      <c r="F15" s="350">
        <v>1573.018</v>
      </c>
    </row>
    <row r="16" spans="1:8" ht="12.75" x14ac:dyDescent="0.2">
      <c r="A16" s="348">
        <v>1998</v>
      </c>
      <c r="B16" s="349">
        <v>1.3921731000000002</v>
      </c>
      <c r="C16" s="329">
        <v>0.48726058495921137</v>
      </c>
      <c r="D16" s="329">
        <v>0.90491251504078885</v>
      </c>
      <c r="E16" s="1170">
        <v>0.34999999997070141</v>
      </c>
      <c r="F16" s="350">
        <v>1633.309</v>
      </c>
    </row>
    <row r="17" spans="1:6" ht="12.75" x14ac:dyDescent="0.2">
      <c r="A17" s="348">
        <v>1999</v>
      </c>
      <c r="B17" s="349">
        <v>1.27145</v>
      </c>
      <c r="C17" s="329">
        <v>0.43229300000000004</v>
      </c>
      <c r="D17" s="329">
        <v>0.83915699999999993</v>
      </c>
      <c r="E17" s="336">
        <v>0.34</v>
      </c>
      <c r="F17" s="350">
        <v>1642.6980000000001</v>
      </c>
    </row>
    <row r="18" spans="1:6" ht="12.75" x14ac:dyDescent="0.2">
      <c r="A18" s="348">
        <v>2000</v>
      </c>
      <c r="B18" s="349">
        <v>1.5516000000000001</v>
      </c>
      <c r="C18" s="329">
        <v>0.51202800000000004</v>
      </c>
      <c r="D18" s="329">
        <v>1.0395720000000002</v>
      </c>
      <c r="E18" s="336">
        <v>0.33</v>
      </c>
      <c r="F18" s="350">
        <v>1634.1880000000001</v>
      </c>
    </row>
    <row r="19" spans="1:6" ht="12.75" x14ac:dyDescent="0.2">
      <c r="A19" s="348">
        <v>2001</v>
      </c>
      <c r="B19" s="349">
        <v>1.48264</v>
      </c>
      <c r="C19" s="329">
        <v>0.4744448</v>
      </c>
      <c r="D19" s="329">
        <v>1.0081951999999998</v>
      </c>
      <c r="E19" s="336">
        <v>0.32</v>
      </c>
      <c r="F19" s="350">
        <v>1580.9179999999999</v>
      </c>
    </row>
    <row r="20" spans="1:6" ht="12.75" x14ac:dyDescent="0.2">
      <c r="A20" s="348">
        <v>2002</v>
      </c>
      <c r="B20" s="349">
        <v>1.4395831000000001</v>
      </c>
      <c r="C20" s="329">
        <v>0.44627076100271923</v>
      </c>
      <c r="D20" s="329">
        <v>0.99331233899728089</v>
      </c>
      <c r="E20" s="336">
        <v>0.31000000000188888</v>
      </c>
      <c r="F20" s="350">
        <v>1560.643</v>
      </c>
    </row>
    <row r="21" spans="1:6" ht="12.75" x14ac:dyDescent="0.2">
      <c r="A21" s="348">
        <v>2003</v>
      </c>
      <c r="B21" s="349">
        <v>1.4007931</v>
      </c>
      <c r="C21" s="329">
        <v>0.42718682609897823</v>
      </c>
      <c r="D21" s="329">
        <v>0.97360627390102183</v>
      </c>
      <c r="E21" s="326">
        <v>0.30496068698437923</v>
      </c>
      <c r="F21" s="350">
        <v>1589.377</v>
      </c>
    </row>
    <row r="22" spans="1:6" ht="12.75" x14ac:dyDescent="0.2">
      <c r="A22" s="348">
        <v>2004</v>
      </c>
      <c r="B22" s="349">
        <v>1.48264</v>
      </c>
      <c r="C22" s="329">
        <v>0.45214691289242903</v>
      </c>
      <c r="D22" s="329">
        <v>1.0304930871075708</v>
      </c>
      <c r="E22" s="334">
        <v>0.30496068694519846</v>
      </c>
      <c r="F22" s="350">
        <v>1651.4880000000001</v>
      </c>
    </row>
    <row r="23" spans="1:6" ht="12.75" x14ac:dyDescent="0.2">
      <c r="A23" s="348">
        <v>2005</v>
      </c>
      <c r="B23" s="349">
        <v>1.4352731000000001</v>
      </c>
      <c r="C23" s="329">
        <v>0.43770187055639148</v>
      </c>
      <c r="D23" s="329">
        <v>0.99757122944360854</v>
      </c>
      <c r="E23" s="334">
        <v>0.30496068696361095</v>
      </c>
      <c r="F23" s="350">
        <v>1612.327</v>
      </c>
    </row>
    <row r="24" spans="1:6" ht="12.75" x14ac:dyDescent="0.2">
      <c r="A24" s="348">
        <v>2006</v>
      </c>
      <c r="B24" s="351">
        <v>1.4352731000000001</v>
      </c>
      <c r="C24" s="329">
        <v>0.43770187055787468</v>
      </c>
      <c r="D24" s="329">
        <v>0.9975712294421254</v>
      </c>
      <c r="E24" s="334">
        <v>0.30496068696464435</v>
      </c>
      <c r="F24" s="350">
        <v>1607.7180000000001</v>
      </c>
    </row>
    <row r="25" spans="1:6" ht="12.75" x14ac:dyDescent="0.2">
      <c r="A25" s="348">
        <v>2007</v>
      </c>
      <c r="B25" s="351">
        <v>1.4286128999999999</v>
      </c>
      <c r="C25" s="329">
        <v>0.43567077138516458</v>
      </c>
      <c r="D25" s="329">
        <v>0.99294212861483522</v>
      </c>
      <c r="E25" s="334">
        <v>0.30496068696087275</v>
      </c>
      <c r="F25" s="350">
        <v>1584.3050000000001</v>
      </c>
    </row>
    <row r="26" spans="1:6" ht="12.75" x14ac:dyDescent="0.2">
      <c r="A26" s="348">
        <v>2008</v>
      </c>
      <c r="B26" s="351">
        <v>1.431943</v>
      </c>
      <c r="C26" s="329">
        <v>0.43668632096035526</v>
      </c>
      <c r="D26" s="329">
        <v>0.99525667903964465</v>
      </c>
      <c r="E26" s="334">
        <v>0.30496068695496625</v>
      </c>
      <c r="F26" s="350">
        <v>1616.886</v>
      </c>
    </row>
    <row r="27" spans="1:6" ht="12.75" x14ac:dyDescent="0.2">
      <c r="A27" s="348">
        <v>2009</v>
      </c>
      <c r="B27" s="351">
        <v>1.2784199999999999</v>
      </c>
      <c r="C27" s="329">
        <v>0.43524466428623981</v>
      </c>
      <c r="D27" s="329">
        <v>0.84317533571376013</v>
      </c>
      <c r="E27" s="326">
        <v>0.34045514329112486</v>
      </c>
      <c r="F27" s="350">
        <v>1670.481</v>
      </c>
    </row>
    <row r="28" spans="1:6" ht="12.75" x14ac:dyDescent="0.2">
      <c r="A28" s="348">
        <v>2010</v>
      </c>
      <c r="B28" s="351">
        <v>1.4397123999999999</v>
      </c>
      <c r="C28" s="329">
        <v>0.43905568251293864</v>
      </c>
      <c r="D28" s="329">
        <v>1.0006567174870613</v>
      </c>
      <c r="E28" s="330">
        <v>0.30496068694896195</v>
      </c>
      <c r="F28" s="350">
        <v>1745.6790000000001</v>
      </c>
    </row>
    <row r="29" spans="1:6" ht="12.75" x14ac:dyDescent="0.2">
      <c r="A29" s="348">
        <v>2011</v>
      </c>
      <c r="B29" s="351">
        <v>1.3846430000000001</v>
      </c>
      <c r="C29" s="329">
        <v>0.45438820083973996</v>
      </c>
      <c r="D29" s="329">
        <v>0.9302547991602601</v>
      </c>
      <c r="E29" s="1725">
        <v>0.32816271113907336</v>
      </c>
      <c r="F29" s="350">
        <v>1728.4760000000001</v>
      </c>
    </row>
    <row r="30" spans="1:6" ht="12.75" x14ac:dyDescent="0.2">
      <c r="A30" s="348">
        <v>2012</v>
      </c>
      <c r="B30" s="351">
        <v>1.147025</v>
      </c>
      <c r="C30" s="329">
        <v>0.39481145920709021</v>
      </c>
      <c r="D30" s="329">
        <v>0.75221354079290981</v>
      </c>
      <c r="E30" s="328">
        <v>0.34420475508998516</v>
      </c>
      <c r="F30" s="350">
        <v>1743.088</v>
      </c>
    </row>
    <row r="31" spans="1:6" ht="12.75" x14ac:dyDescent="0.2">
      <c r="A31" s="348">
        <v>2013</v>
      </c>
      <c r="B31" s="351">
        <v>1.15412</v>
      </c>
      <c r="C31" s="329">
        <v>0.42587028000813471</v>
      </c>
      <c r="D31" s="329">
        <v>0.72824971999186539</v>
      </c>
      <c r="E31" s="328">
        <v>0.36900000000704841</v>
      </c>
      <c r="F31" s="350">
        <v>1716.48</v>
      </c>
    </row>
    <row r="32" spans="1:6" ht="12.75" x14ac:dyDescent="0.2">
      <c r="A32" s="348">
        <v>2014</v>
      </c>
      <c r="B32" s="351">
        <v>1.1919336</v>
      </c>
      <c r="C32" s="329">
        <v>0.46878724023449642</v>
      </c>
      <c r="D32" s="329">
        <v>0.72314635976550368</v>
      </c>
      <c r="E32" s="328">
        <v>0.39329979474905014</v>
      </c>
      <c r="F32" s="350">
        <v>1646.1669999999999</v>
      </c>
    </row>
    <row r="33" spans="1:8" ht="12.75" x14ac:dyDescent="0.2">
      <c r="A33" s="348">
        <v>2015</v>
      </c>
      <c r="B33" s="351">
        <v>1.24</v>
      </c>
      <c r="C33" s="329">
        <v>0.52</v>
      </c>
      <c r="D33" s="329">
        <v>0.73</v>
      </c>
      <c r="E33" s="333">
        <v>0.42</v>
      </c>
      <c r="F33" s="350">
        <v>1641</v>
      </c>
    </row>
    <row r="34" spans="1:8" ht="12.75" x14ac:dyDescent="0.2">
      <c r="A34" s="348">
        <v>2016</v>
      </c>
      <c r="B34" s="351">
        <v>1.24</v>
      </c>
      <c r="C34" s="329">
        <v>0.54</v>
      </c>
      <c r="D34" s="329">
        <v>0.69</v>
      </c>
      <c r="E34" s="333">
        <v>0.44</v>
      </c>
      <c r="F34" s="350">
        <v>1708</v>
      </c>
    </row>
    <row r="35" spans="1:8" ht="12.75" x14ac:dyDescent="0.2">
      <c r="A35" s="348">
        <v>2017</v>
      </c>
      <c r="B35" s="351">
        <v>1.1599999999999999</v>
      </c>
      <c r="C35" s="329">
        <v>0.54</v>
      </c>
      <c r="D35" s="329">
        <v>0.62</v>
      </c>
      <c r="E35" s="333">
        <v>0.46</v>
      </c>
      <c r="F35" s="350">
        <v>1717</v>
      </c>
    </row>
    <row r="36" spans="1:8" ht="12.75" x14ac:dyDescent="0.2">
      <c r="A36" s="348">
        <v>2018</v>
      </c>
      <c r="B36" s="351">
        <v>1.01</v>
      </c>
      <c r="C36" s="329">
        <v>0.49</v>
      </c>
      <c r="D36" s="329">
        <v>0.52</v>
      </c>
      <c r="E36" s="333">
        <v>0.49</v>
      </c>
      <c r="F36" s="350">
        <v>1778</v>
      </c>
    </row>
    <row r="37" spans="1:8" ht="12.75" x14ac:dyDescent="0.2">
      <c r="A37" s="348">
        <v>2019</v>
      </c>
      <c r="B37" s="351">
        <v>0.89</v>
      </c>
      <c r="C37" s="329">
        <v>0.45</v>
      </c>
      <c r="D37" s="329">
        <v>0.44</v>
      </c>
      <c r="E37" s="333">
        <v>0.51</v>
      </c>
      <c r="F37" s="350">
        <v>1815</v>
      </c>
    </row>
    <row r="38" spans="1:8" ht="12.75" x14ac:dyDescent="0.2">
      <c r="A38" s="348">
        <v>2020</v>
      </c>
      <c r="B38" s="351">
        <v>0.89</v>
      </c>
      <c r="C38" s="329">
        <v>0.47</v>
      </c>
      <c r="D38" s="329">
        <v>0.41</v>
      </c>
      <c r="E38" s="460">
        <v>0.53</v>
      </c>
      <c r="F38" s="350">
        <v>1627</v>
      </c>
    </row>
    <row r="39" spans="1:8" ht="12.75" x14ac:dyDescent="0.2">
      <c r="A39" s="348">
        <v>2021</v>
      </c>
      <c r="B39" s="351">
        <v>0.83</v>
      </c>
      <c r="C39" s="329">
        <v>0.44</v>
      </c>
      <c r="D39" s="329">
        <v>0.39</v>
      </c>
      <c r="E39" s="460">
        <v>0.53</v>
      </c>
      <c r="F39" s="350">
        <v>1625</v>
      </c>
    </row>
    <row r="40" spans="1:8" ht="12.75" x14ac:dyDescent="0.2">
      <c r="A40" s="348">
        <v>2022</v>
      </c>
      <c r="B40" s="1466">
        <v>0.88</v>
      </c>
      <c r="C40" s="1465">
        <v>0.43</v>
      </c>
      <c r="D40" s="1464">
        <v>0.46</v>
      </c>
      <c r="E40" s="1463">
        <v>0.48</v>
      </c>
      <c r="F40" s="1462">
        <v>1698</v>
      </c>
    </row>
    <row r="41" spans="1:8" ht="12.75" x14ac:dyDescent="0.2">
      <c r="A41" s="348">
        <v>2023</v>
      </c>
      <c r="B41" s="1466">
        <v>1</v>
      </c>
      <c r="C41" s="1461">
        <v>0.48</v>
      </c>
      <c r="D41" s="1461">
        <v>0.52</v>
      </c>
      <c r="E41" s="1467">
        <v>0.48</v>
      </c>
      <c r="F41" s="1462">
        <v>1698</v>
      </c>
    </row>
    <row r="42" spans="1:8" ht="18.75" customHeight="1" x14ac:dyDescent="0.2">
      <c r="A42" s="1171"/>
      <c r="B42" s="1172"/>
      <c r="C42" s="360"/>
      <c r="D42" s="360"/>
      <c r="E42" s="1173"/>
      <c r="F42" s="1237"/>
    </row>
    <row r="43" spans="1:8" ht="18.75" customHeight="1" x14ac:dyDescent="0.2">
      <c r="A43" s="1529" t="s">
        <v>1675</v>
      </c>
      <c r="B43" s="337"/>
      <c r="C43" s="337"/>
      <c r="D43" s="337"/>
      <c r="E43" s="337"/>
      <c r="F43" s="337"/>
    </row>
    <row r="44" spans="1:8" ht="9.75" customHeight="1" x14ac:dyDescent="0.2">
      <c r="A44" s="9"/>
      <c r="B44" s="337"/>
      <c r="C44" s="337"/>
      <c r="D44" s="337"/>
      <c r="E44" s="337"/>
      <c r="F44" s="337"/>
    </row>
    <row r="45" spans="1:8" ht="12.75" x14ac:dyDescent="0.2">
      <c r="A45" s="352"/>
      <c r="B45" s="353" t="s">
        <v>1676</v>
      </c>
      <c r="C45" s="335"/>
      <c r="D45" s="337"/>
      <c r="E45" s="337"/>
      <c r="F45" s="337"/>
    </row>
    <row r="46" spans="1:8" ht="12.75" x14ac:dyDescent="0.2">
      <c r="A46" s="355"/>
      <c r="B46" s="353" t="s">
        <v>1677</v>
      </c>
      <c r="C46" s="335"/>
      <c r="D46" s="337"/>
      <c r="E46" s="337"/>
      <c r="F46" s="337"/>
      <c r="G46" s="1468"/>
    </row>
    <row r="47" spans="1:8" ht="12.75" x14ac:dyDescent="0.2">
      <c r="A47" s="358"/>
      <c r="B47" s="353" t="s">
        <v>1678</v>
      </c>
      <c r="C47" s="359"/>
      <c r="D47" s="337"/>
      <c r="E47" s="337"/>
      <c r="F47" s="337"/>
      <c r="G47" s="337"/>
      <c r="H47" s="337"/>
    </row>
    <row r="48" spans="1:8" ht="12.75" x14ac:dyDescent="0.2">
      <c r="A48" s="357"/>
      <c r="B48" s="353" t="s">
        <v>1679</v>
      </c>
      <c r="C48" s="335"/>
      <c r="D48" s="337"/>
      <c r="E48" s="337"/>
      <c r="F48" s="337"/>
      <c r="G48" s="337"/>
      <c r="H48" s="337"/>
    </row>
    <row r="49" spans="1:8" ht="12.75" x14ac:dyDescent="0.2">
      <c r="A49" s="356"/>
      <c r="B49" s="353" t="s">
        <v>1680</v>
      </c>
      <c r="C49" s="335"/>
      <c r="D49" s="337"/>
      <c r="E49" s="337"/>
      <c r="F49" s="337"/>
      <c r="G49" s="337"/>
      <c r="H49" s="337"/>
    </row>
    <row r="50" spans="1:8" ht="12.75" x14ac:dyDescent="0.2">
      <c r="A50" s="354"/>
      <c r="B50" s="353" t="s">
        <v>1681</v>
      </c>
      <c r="C50" s="335"/>
      <c r="D50" s="337"/>
      <c r="E50" s="337"/>
      <c r="F50" s="337"/>
      <c r="G50" s="337"/>
      <c r="H50" s="337"/>
    </row>
    <row r="51" spans="1:8" ht="12.75" x14ac:dyDescent="0.2">
      <c r="A51" s="361"/>
      <c r="B51" s="353" t="s">
        <v>1679</v>
      </c>
      <c r="C51" s="337"/>
      <c r="D51" s="337"/>
      <c r="E51" s="337"/>
      <c r="F51" s="337"/>
      <c r="G51" s="337"/>
      <c r="H51" s="337"/>
    </row>
    <row r="52" spans="1:8" ht="12.75" x14ac:dyDescent="0.2">
      <c r="A52" s="461"/>
      <c r="B52" s="353" t="s">
        <v>1682</v>
      </c>
      <c r="C52" s="337"/>
      <c r="D52" s="337"/>
      <c r="E52" s="337"/>
      <c r="F52" s="337"/>
      <c r="G52" s="337"/>
      <c r="H52" s="337"/>
    </row>
    <row r="53" spans="1:8" ht="15" x14ac:dyDescent="0.25">
      <c r="A53" s="1459" t="s">
        <v>1683</v>
      </c>
      <c r="B53" s="1460" t="s">
        <v>1684</v>
      </c>
    </row>
  </sheetData>
  <mergeCells count="1">
    <mergeCell ref="A1:C1"/>
  </mergeCells>
  <hyperlinks>
    <hyperlink ref="A1" location="Contents!A1" display="To table of contents" xr:uid="{00000000-0004-0000-1800-000000000000}"/>
  </hyperlinks>
  <pageMargins left="0.75" right="0.75" top="1" bottom="1" header="0.5" footer="0.5"/>
  <pageSetup paperSize="9" orientation="portrait" r:id="rId1"/>
  <headerFooter alignWithMargins="0"/>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AL119"/>
  <sheetViews>
    <sheetView zoomScaleNormal="100" workbookViewId="0">
      <pane xSplit="2" ySplit="3" topLeftCell="X4" activePane="bottomRight" state="frozen"/>
      <selection pane="topRight" activeCell="B6" sqref="B6:J6"/>
      <selection pane="bottomLeft" activeCell="B6" sqref="B6:J6"/>
      <selection pane="bottomRight" activeCell="AL10" sqref="AL10:AL11"/>
    </sheetView>
  </sheetViews>
  <sheetFormatPr defaultColWidth="9.33203125" defaultRowHeight="15" x14ac:dyDescent="0.25"/>
  <cols>
    <col min="1" max="1" width="9.33203125" style="929"/>
    <col min="2" max="2" width="51.6640625" style="929" bestFit="1" customWidth="1"/>
    <col min="3" max="3" width="30.6640625" style="929" customWidth="1"/>
    <col min="4" max="4" width="13.1640625" style="929" customWidth="1"/>
    <col min="5" max="28" width="8.6640625" style="929" customWidth="1"/>
    <col min="29" max="37" width="9.33203125" style="929"/>
    <col min="38" max="38" width="9.33203125" style="1126"/>
    <col min="39" max="16384" width="9.33203125" style="929"/>
  </cols>
  <sheetData>
    <row r="1" spans="1:38" ht="30.75" customHeight="1" x14ac:dyDescent="0.25">
      <c r="A1" s="1942" t="s">
        <v>10</v>
      </c>
      <c r="B1" s="1942"/>
      <c r="C1" s="2"/>
      <c r="D1" s="2"/>
      <c r="E1" s="2"/>
      <c r="F1" s="2"/>
      <c r="G1" s="2"/>
      <c r="V1" s="930"/>
    </row>
    <row r="2" spans="1:38" ht="20.25" x14ac:dyDescent="0.3">
      <c r="A2" s="132" t="s">
        <v>15</v>
      </c>
      <c r="E2" s="3"/>
      <c r="F2" s="504"/>
      <c r="G2" s="4"/>
    </row>
    <row r="3" spans="1:38" x14ac:dyDescent="0.25">
      <c r="A3" s="459"/>
      <c r="B3" s="459"/>
      <c r="C3" s="1001" t="s">
        <v>16</v>
      </c>
      <c r="D3" s="1001" t="s">
        <v>17</v>
      </c>
      <c r="E3" s="1001">
        <v>1990</v>
      </c>
      <c r="F3" s="1001">
        <v>1991</v>
      </c>
      <c r="G3" s="1001">
        <v>1992</v>
      </c>
      <c r="H3" s="1001">
        <v>1993</v>
      </c>
      <c r="I3" s="1001">
        <v>1994</v>
      </c>
      <c r="J3" s="1001">
        <v>1995</v>
      </c>
      <c r="K3" s="1001">
        <v>1996</v>
      </c>
      <c r="L3" s="1001">
        <v>1997</v>
      </c>
      <c r="M3" s="1001">
        <v>1998</v>
      </c>
      <c r="N3" s="1002">
        <v>1999</v>
      </c>
      <c r="O3" s="1002">
        <v>2000</v>
      </c>
      <c r="P3" s="1002">
        <v>2001</v>
      </c>
      <c r="Q3" s="1002">
        <v>2002</v>
      </c>
      <c r="R3" s="1002">
        <v>2003</v>
      </c>
      <c r="S3" s="1002">
        <v>2004</v>
      </c>
      <c r="T3" s="1002">
        <v>2005</v>
      </c>
      <c r="U3" s="1002">
        <v>2006</v>
      </c>
      <c r="V3" s="1002">
        <v>2007</v>
      </c>
      <c r="W3" s="1002">
        <v>2008</v>
      </c>
      <c r="X3" s="1002">
        <v>2009</v>
      </c>
      <c r="Y3" s="1002">
        <v>2010</v>
      </c>
      <c r="Z3" s="1002">
        <v>2011</v>
      </c>
      <c r="AA3" s="1002">
        <v>2012</v>
      </c>
      <c r="AB3" s="1002">
        <v>2013</v>
      </c>
      <c r="AC3" s="1002">
        <v>2014</v>
      </c>
      <c r="AD3" s="1002">
        <v>2015</v>
      </c>
      <c r="AE3" s="1002">
        <v>2016</v>
      </c>
      <c r="AF3" s="1002">
        <v>2017</v>
      </c>
      <c r="AG3" s="1002">
        <v>2018</v>
      </c>
      <c r="AH3" s="1002">
        <v>2019</v>
      </c>
      <c r="AI3" s="1002">
        <v>2020</v>
      </c>
      <c r="AJ3" s="1002">
        <v>2021</v>
      </c>
      <c r="AK3" s="1002">
        <v>2022</v>
      </c>
      <c r="AL3" s="1127">
        <v>2023</v>
      </c>
    </row>
    <row r="4" spans="1:38" ht="13.5" customHeight="1" x14ac:dyDescent="0.25">
      <c r="A4" s="459"/>
      <c r="B4" s="459"/>
      <c r="C4" s="459"/>
      <c r="D4" s="459"/>
      <c r="E4" s="459" t="s">
        <v>18</v>
      </c>
      <c r="F4" s="459"/>
      <c r="G4" s="459"/>
      <c r="H4" s="459"/>
      <c r="I4" s="459"/>
      <c r="J4" s="459"/>
      <c r="K4" s="459"/>
      <c r="L4" s="459"/>
      <c r="M4" s="459"/>
      <c r="N4"/>
      <c r="O4"/>
      <c r="P4"/>
      <c r="Q4"/>
      <c r="R4"/>
      <c r="S4"/>
      <c r="T4"/>
      <c r="U4"/>
      <c r="V4"/>
      <c r="W4"/>
      <c r="X4"/>
      <c r="Y4"/>
      <c r="Z4"/>
      <c r="AA4"/>
      <c r="AB4"/>
      <c r="AC4"/>
      <c r="AD4"/>
      <c r="AE4"/>
      <c r="AF4"/>
      <c r="AG4"/>
      <c r="AH4" s="1003"/>
      <c r="AI4" s="1003"/>
      <c r="AJ4" s="1003"/>
      <c r="AK4" s="1003"/>
    </row>
    <row r="5" spans="1:38" ht="13.5" customHeight="1" x14ac:dyDescent="0.25">
      <c r="A5" s="1001" t="s">
        <v>19</v>
      </c>
      <c r="B5" s="1004" t="s">
        <v>20</v>
      </c>
      <c r="C5" s="459"/>
      <c r="D5" s="459"/>
      <c r="E5" s="1005"/>
      <c r="F5" s="1005"/>
      <c r="G5" s="1005"/>
      <c r="H5" s="1005"/>
      <c r="I5" s="1005"/>
      <c r="J5" s="1005"/>
      <c r="K5" s="1005"/>
      <c r="L5" s="1005"/>
      <c r="M5" s="1005"/>
      <c r="N5" s="1006"/>
      <c r="O5" s="1006"/>
      <c r="P5" s="1006"/>
      <c r="Q5" s="1006"/>
      <c r="R5" s="1006"/>
      <c r="S5" s="1006"/>
      <c r="T5" s="1006"/>
      <c r="U5" s="1006"/>
      <c r="V5" s="1006"/>
      <c r="W5" s="1006"/>
      <c r="X5" s="1006"/>
      <c r="Y5" s="1006"/>
      <c r="Z5" s="1006"/>
      <c r="AA5" s="1006"/>
      <c r="AB5" s="1006"/>
      <c r="AC5" s="1006"/>
      <c r="AD5" s="1006"/>
      <c r="AE5" s="1006"/>
      <c r="AF5" s="1006"/>
      <c r="AG5" s="1005"/>
      <c r="AH5" s="1006"/>
      <c r="AI5" s="1006"/>
      <c r="AJ5" s="1006"/>
      <c r="AK5" s="1006"/>
      <c r="AL5" s="1128"/>
    </row>
    <row r="6" spans="1:38" ht="13.5" customHeight="1" x14ac:dyDescent="0.2">
      <c r="A6" s="459" t="s">
        <v>21</v>
      </c>
      <c r="B6" s="459" t="s">
        <v>22</v>
      </c>
      <c r="C6" s="1133" t="s">
        <v>23</v>
      </c>
      <c r="D6" s="459" t="s">
        <v>24</v>
      </c>
      <c r="E6" s="1005">
        <v>139.69999999999999</v>
      </c>
      <c r="F6" s="1005">
        <v>140.1</v>
      </c>
      <c r="G6" s="1005">
        <v>145.4</v>
      </c>
      <c r="H6" s="1005">
        <v>153.69999999999999</v>
      </c>
      <c r="I6" s="1005">
        <v>157.4</v>
      </c>
      <c r="J6" s="1005">
        <v>162</v>
      </c>
      <c r="K6" s="1005">
        <v>169.1</v>
      </c>
      <c r="L6" s="1005">
        <v>166.8</v>
      </c>
      <c r="M6" s="1005">
        <v>167.7</v>
      </c>
      <c r="N6" s="1006">
        <v>167.7</v>
      </c>
      <c r="O6" s="1006">
        <v>162.5</v>
      </c>
      <c r="P6" s="1006">
        <v>166.3</v>
      </c>
      <c r="Q6" s="1006">
        <v>168.2</v>
      </c>
      <c r="R6" s="1006">
        <v>168.9</v>
      </c>
      <c r="S6" s="1006">
        <v>167</v>
      </c>
      <c r="T6" s="1006">
        <v>165.4</v>
      </c>
      <c r="U6" s="1006">
        <v>168.6</v>
      </c>
      <c r="V6" s="1006">
        <v>171.2</v>
      </c>
      <c r="W6" s="1006">
        <v>170.8</v>
      </c>
      <c r="X6" s="1006">
        <v>171.4</v>
      </c>
      <c r="Y6" s="1006">
        <v>171.3</v>
      </c>
      <c r="Z6" s="1006">
        <v>174.1</v>
      </c>
      <c r="AA6" s="1006">
        <v>165.5</v>
      </c>
      <c r="AB6" s="1006">
        <v>161.4</v>
      </c>
      <c r="AC6" s="1006">
        <v>160</v>
      </c>
      <c r="AD6" s="1006">
        <v>160.5</v>
      </c>
      <c r="AE6" s="1006">
        <v>164.8</v>
      </c>
      <c r="AF6" s="1006">
        <v>170.5</v>
      </c>
      <c r="AG6" s="1006">
        <v>174.9</v>
      </c>
      <c r="AH6" s="1006">
        <v>179.6</v>
      </c>
      <c r="AI6" s="1006">
        <v>151.69999999999999</v>
      </c>
      <c r="AJ6" s="1006">
        <v>156.5</v>
      </c>
      <c r="AK6" s="1006">
        <v>160.80000000000001</v>
      </c>
      <c r="AL6" s="1006">
        <v>179.3</v>
      </c>
    </row>
    <row r="7" spans="1:38" ht="13.5" customHeight="1" x14ac:dyDescent="0.2">
      <c r="A7" s="459" t="s">
        <v>25</v>
      </c>
      <c r="B7" s="459" t="s">
        <v>26</v>
      </c>
      <c r="C7" s="1007" t="s">
        <v>27</v>
      </c>
      <c r="D7" s="459" t="s">
        <v>24</v>
      </c>
      <c r="E7" s="1005"/>
      <c r="F7" s="1005"/>
      <c r="G7" s="1005"/>
      <c r="H7" s="1005"/>
      <c r="I7" s="1005"/>
      <c r="J7" s="1005"/>
      <c r="K7" s="1005"/>
      <c r="L7" s="1005"/>
      <c r="M7" s="1005"/>
      <c r="N7" s="1006"/>
      <c r="O7" s="1006"/>
      <c r="P7" s="1006"/>
      <c r="Q7" s="1006"/>
      <c r="R7" s="1006"/>
      <c r="S7" s="1006"/>
      <c r="T7" s="1006"/>
      <c r="U7" s="1006">
        <v>0.8</v>
      </c>
      <c r="V7" s="1006">
        <v>3.6</v>
      </c>
      <c r="W7" s="1006">
        <v>4.4000000000000004</v>
      </c>
      <c r="X7" s="1006">
        <v>5.6</v>
      </c>
      <c r="Y7" s="1006">
        <v>5.5</v>
      </c>
      <c r="Z7" s="1006">
        <v>6.1</v>
      </c>
      <c r="AA7" s="1006">
        <v>5.0999999999999996</v>
      </c>
      <c r="AB7" s="1006">
        <v>5.0999999999999996</v>
      </c>
      <c r="AC7" s="1006">
        <v>5.3</v>
      </c>
      <c r="AD7" s="1006">
        <v>5.8</v>
      </c>
      <c r="AE7" s="1006">
        <v>4.9000000000000004</v>
      </c>
      <c r="AF7" s="1006">
        <v>5.3</v>
      </c>
      <c r="AG7" s="1006">
        <v>7</v>
      </c>
      <c r="AH7" s="1006">
        <v>8.1999999999999993</v>
      </c>
      <c r="AI7" s="1006">
        <v>9.3000000000000007</v>
      </c>
      <c r="AJ7" s="1006">
        <v>9.5</v>
      </c>
      <c r="AK7" s="1006">
        <v>10.3</v>
      </c>
      <c r="AL7" s="1006">
        <v>10.6</v>
      </c>
    </row>
    <row r="8" spans="1:38" ht="13.5" customHeight="1" x14ac:dyDescent="0.2">
      <c r="A8" s="459" t="s">
        <v>28</v>
      </c>
      <c r="B8" s="459" t="s">
        <v>29</v>
      </c>
      <c r="C8" s="1008" t="s">
        <v>23</v>
      </c>
      <c r="D8" s="459" t="s">
        <v>24</v>
      </c>
      <c r="E8" s="1005">
        <v>176.5</v>
      </c>
      <c r="F8" s="1005">
        <v>182.4</v>
      </c>
      <c r="G8" s="1005">
        <v>198.2</v>
      </c>
      <c r="H8" s="1005">
        <v>202.6</v>
      </c>
      <c r="I8" s="1005">
        <v>192.6</v>
      </c>
      <c r="J8" s="1005">
        <v>192.9</v>
      </c>
      <c r="K8" s="1005">
        <v>202.7</v>
      </c>
      <c r="L8" s="1005">
        <v>206.9</v>
      </c>
      <c r="M8" s="1005">
        <v>217.2</v>
      </c>
      <c r="N8" s="1006">
        <v>227.6</v>
      </c>
      <c r="O8" s="1006">
        <v>235.9</v>
      </c>
      <c r="P8" s="1006">
        <v>237.2</v>
      </c>
      <c r="Q8" s="1006">
        <v>246</v>
      </c>
      <c r="R8" s="1006">
        <v>255.5</v>
      </c>
      <c r="S8" s="1006">
        <v>264.60000000000002</v>
      </c>
      <c r="T8" s="1006">
        <v>269.3</v>
      </c>
      <c r="U8" s="1006">
        <v>281</v>
      </c>
      <c r="V8" s="1006">
        <v>285.8</v>
      </c>
      <c r="W8" s="1006">
        <v>289.5</v>
      </c>
      <c r="X8" s="1006">
        <v>273.10000000000002</v>
      </c>
      <c r="Y8" s="1006">
        <v>274.8</v>
      </c>
      <c r="Z8" s="1006">
        <v>278.10000000000002</v>
      </c>
      <c r="AA8" s="1006">
        <v>266.89999999999998</v>
      </c>
      <c r="AB8" s="1006">
        <v>249.3</v>
      </c>
      <c r="AC8" s="1006">
        <v>223.5</v>
      </c>
      <c r="AD8" s="1006">
        <v>223.6</v>
      </c>
      <c r="AE8" s="1006">
        <v>219.7</v>
      </c>
      <c r="AF8" s="1006">
        <v>229.2</v>
      </c>
      <c r="AG8" s="1006">
        <v>235.2</v>
      </c>
      <c r="AH8" s="1009">
        <v>230.8</v>
      </c>
      <c r="AI8" s="1009">
        <v>197.6</v>
      </c>
      <c r="AJ8" s="1006">
        <v>196.4</v>
      </c>
      <c r="AK8" s="1006">
        <v>187.1</v>
      </c>
      <c r="AL8" s="1006">
        <v>182.9</v>
      </c>
    </row>
    <row r="9" spans="1:38" ht="13.5" customHeight="1" x14ac:dyDescent="0.2">
      <c r="A9" s="459" t="s">
        <v>30</v>
      </c>
      <c r="B9" s="459" t="s">
        <v>31</v>
      </c>
      <c r="C9" s="1007" t="s">
        <v>32</v>
      </c>
      <c r="D9" s="459" t="s">
        <v>24</v>
      </c>
      <c r="E9" s="1005"/>
      <c r="F9" s="1005"/>
      <c r="G9" s="1005"/>
      <c r="H9" s="1005"/>
      <c r="I9" s="1005"/>
      <c r="J9" s="1005"/>
      <c r="K9" s="1005"/>
      <c r="L9" s="1005"/>
      <c r="M9" s="1005"/>
      <c r="N9" s="1006"/>
      <c r="O9" s="1006"/>
      <c r="P9" s="1006"/>
      <c r="Q9" s="1006">
        <v>0</v>
      </c>
      <c r="R9" s="1006">
        <v>0.1</v>
      </c>
      <c r="S9" s="1006">
        <v>0.1</v>
      </c>
      <c r="T9" s="1006">
        <v>0.1</v>
      </c>
      <c r="U9" s="1006">
        <v>1</v>
      </c>
      <c r="V9" s="1006">
        <v>9.3000000000000007</v>
      </c>
      <c r="W9" s="1006">
        <v>7.5</v>
      </c>
      <c r="X9" s="1006">
        <v>9.8000000000000007</v>
      </c>
      <c r="Y9" s="1006">
        <v>4</v>
      </c>
      <c r="Z9" s="1006">
        <v>7.2</v>
      </c>
      <c r="AA9" s="1006">
        <v>7.8</v>
      </c>
      <c r="AB9" s="1006">
        <v>7.3</v>
      </c>
      <c r="AC9" s="1006">
        <v>9.1999999999999993</v>
      </c>
      <c r="AD9" s="1006">
        <v>6.3</v>
      </c>
      <c r="AE9" s="1006">
        <v>4.8</v>
      </c>
      <c r="AF9" s="1006">
        <v>7.3</v>
      </c>
      <c r="AG9" s="1006">
        <v>13.4</v>
      </c>
      <c r="AH9" s="1009">
        <v>17</v>
      </c>
      <c r="AI9" s="1009">
        <v>12.2</v>
      </c>
      <c r="AJ9" s="1006">
        <v>14.9</v>
      </c>
      <c r="AK9" s="1006">
        <v>12.4</v>
      </c>
      <c r="AL9" s="1006">
        <v>12</v>
      </c>
    </row>
    <row r="10" spans="1:38" ht="13.5" customHeight="1" x14ac:dyDescent="0.2">
      <c r="A10" s="459" t="s">
        <v>33</v>
      </c>
      <c r="B10" s="459" t="s">
        <v>34</v>
      </c>
      <c r="C10" s="1133" t="s">
        <v>23</v>
      </c>
      <c r="D10" s="459" t="s">
        <v>24</v>
      </c>
      <c r="E10" s="1005">
        <v>41.1</v>
      </c>
      <c r="F10" s="1005">
        <v>40.200000000000003</v>
      </c>
      <c r="G10" s="1005">
        <v>39.4</v>
      </c>
      <c r="H10" s="1005">
        <v>38.200000000000003</v>
      </c>
      <c r="I10" s="1005">
        <v>36.1</v>
      </c>
      <c r="J10" s="1005">
        <v>35.9</v>
      </c>
      <c r="K10" s="1005">
        <v>35.5</v>
      </c>
      <c r="L10" s="1005">
        <v>33.9</v>
      </c>
      <c r="M10" s="1005">
        <v>32.6</v>
      </c>
      <c r="N10" s="1006">
        <v>29</v>
      </c>
      <c r="O10" s="1006">
        <v>25.2</v>
      </c>
      <c r="P10" s="1006">
        <v>23.4</v>
      </c>
      <c r="Q10" s="1006">
        <v>22.6</v>
      </c>
      <c r="R10" s="1006">
        <v>19.8</v>
      </c>
      <c r="S10" s="1006">
        <v>19.7</v>
      </c>
      <c r="T10" s="1006">
        <v>18.8</v>
      </c>
      <c r="U10" s="1006">
        <v>18</v>
      </c>
      <c r="V10" s="1006">
        <v>15.2</v>
      </c>
      <c r="W10" s="1006">
        <v>15.4</v>
      </c>
      <c r="X10" s="1006">
        <v>15.4</v>
      </c>
      <c r="Y10" s="1006">
        <v>14.4</v>
      </c>
      <c r="Z10" s="1006">
        <v>13</v>
      </c>
      <c r="AA10" s="1006">
        <v>12.7</v>
      </c>
      <c r="AB10" s="1006">
        <v>12</v>
      </c>
      <c r="AC10" s="1006">
        <v>9.1999999999999993</v>
      </c>
      <c r="AD10" s="1006">
        <v>8</v>
      </c>
      <c r="AE10" s="1006">
        <v>7.6</v>
      </c>
      <c r="AF10" s="1006">
        <v>6.8</v>
      </c>
      <c r="AG10" s="1006">
        <v>6.2</v>
      </c>
      <c r="AH10" s="1009">
        <v>5.8</v>
      </c>
      <c r="AI10" s="1009">
        <v>4.9000000000000004</v>
      </c>
      <c r="AJ10" s="1006">
        <v>4.9000000000000004</v>
      </c>
      <c r="AK10" s="1006">
        <v>5.2</v>
      </c>
      <c r="AL10" s="1006">
        <v>5</v>
      </c>
    </row>
    <row r="11" spans="1:38" ht="13.5" customHeight="1" x14ac:dyDescent="0.2">
      <c r="A11" s="459" t="s">
        <v>35</v>
      </c>
      <c r="B11" s="459" t="s">
        <v>36</v>
      </c>
      <c r="C11" s="1008" t="s">
        <v>23</v>
      </c>
      <c r="D11" s="459" t="s">
        <v>24</v>
      </c>
      <c r="E11" s="1005"/>
      <c r="F11" s="1005"/>
      <c r="G11" s="1005"/>
      <c r="H11" s="1005"/>
      <c r="I11" s="1005"/>
      <c r="J11" s="1005">
        <v>0</v>
      </c>
      <c r="K11" s="1005">
        <v>0</v>
      </c>
      <c r="L11" s="1005">
        <v>0</v>
      </c>
      <c r="M11" s="1005">
        <v>0</v>
      </c>
      <c r="N11" s="1006">
        <v>0</v>
      </c>
      <c r="O11" s="1006">
        <v>0</v>
      </c>
      <c r="P11" s="1006">
        <v>0</v>
      </c>
      <c r="Q11" s="1006">
        <v>0</v>
      </c>
      <c r="R11" s="1006">
        <v>0</v>
      </c>
      <c r="S11" s="1006">
        <v>0</v>
      </c>
      <c r="T11" s="1006">
        <v>0</v>
      </c>
      <c r="U11" s="1006">
        <v>0.1</v>
      </c>
      <c r="V11" s="1006">
        <v>0.1</v>
      </c>
      <c r="W11" s="1006">
        <v>0.1</v>
      </c>
      <c r="X11" s="1006">
        <v>0.3</v>
      </c>
      <c r="Y11" s="1006">
        <v>0.4</v>
      </c>
      <c r="Z11" s="1006">
        <v>0.7</v>
      </c>
      <c r="AA11" s="1006">
        <v>1</v>
      </c>
      <c r="AB11" s="1006">
        <v>1.1000000000000001</v>
      </c>
      <c r="AC11" s="1006">
        <v>1.4</v>
      </c>
      <c r="AD11" s="1006">
        <v>1.5</v>
      </c>
      <c r="AE11" s="1006">
        <v>1.9</v>
      </c>
      <c r="AF11" s="1006">
        <v>2.4</v>
      </c>
      <c r="AG11" s="1006">
        <v>2.6</v>
      </c>
      <c r="AH11" s="1009">
        <v>2.7</v>
      </c>
      <c r="AI11" s="1009">
        <v>2.5</v>
      </c>
      <c r="AJ11" s="1006">
        <v>2.6</v>
      </c>
      <c r="AK11" s="1006">
        <v>2.7</v>
      </c>
      <c r="AL11" s="1006">
        <v>2.4</v>
      </c>
    </row>
    <row r="12" spans="1:38" ht="13.5" customHeight="1" x14ac:dyDescent="0.2">
      <c r="A12" s="459" t="s">
        <v>37</v>
      </c>
      <c r="B12" s="459" t="s">
        <v>38</v>
      </c>
      <c r="C12" s="459" t="s">
        <v>39</v>
      </c>
      <c r="D12" s="459" t="s">
        <v>24</v>
      </c>
      <c r="E12" s="1005"/>
      <c r="F12" s="1005"/>
      <c r="G12" s="1005"/>
      <c r="H12" s="1005"/>
      <c r="I12" s="1005"/>
      <c r="J12" s="1005"/>
      <c r="K12" s="1005"/>
      <c r="L12" s="1005"/>
      <c r="M12" s="1005"/>
      <c r="N12" s="1006"/>
      <c r="O12" s="1006"/>
      <c r="P12" s="1006"/>
      <c r="Q12" s="1006"/>
      <c r="R12" s="1006"/>
      <c r="S12" s="1006"/>
      <c r="T12" s="1006"/>
      <c r="U12" s="1006"/>
      <c r="V12" s="1006"/>
      <c r="W12" s="1006"/>
      <c r="X12" s="1006"/>
      <c r="Y12" s="1006"/>
      <c r="Z12" s="1006"/>
      <c r="AA12" s="1006"/>
      <c r="AB12" s="1006"/>
      <c r="AC12" s="1006"/>
      <c r="AD12" s="1006"/>
      <c r="AE12" s="1006"/>
      <c r="AF12" s="1006"/>
      <c r="AG12" s="1006"/>
      <c r="AH12" s="1009"/>
      <c r="AI12" s="1009"/>
      <c r="AJ12" s="1006"/>
      <c r="AK12" s="1006"/>
      <c r="AL12" s="1006"/>
    </row>
    <row r="13" spans="1:38" ht="13.5" customHeight="1" x14ac:dyDescent="0.2">
      <c r="A13" s="459" t="s">
        <v>40</v>
      </c>
      <c r="B13" s="459" t="s">
        <v>41</v>
      </c>
      <c r="C13" s="1008" t="s">
        <v>23</v>
      </c>
      <c r="D13" s="459" t="s">
        <v>42</v>
      </c>
      <c r="E13" s="1005"/>
      <c r="F13" s="1005"/>
      <c r="G13" s="1005"/>
      <c r="H13" s="1005"/>
      <c r="I13" s="1005"/>
      <c r="J13" s="1005"/>
      <c r="K13" s="1005"/>
      <c r="L13" s="1005"/>
      <c r="M13" s="1005"/>
      <c r="N13" s="1006"/>
      <c r="O13" s="1006"/>
      <c r="P13" s="1006"/>
      <c r="Q13" s="1006"/>
      <c r="R13" s="1006"/>
      <c r="S13" s="1006"/>
      <c r="T13" s="1006">
        <v>0</v>
      </c>
      <c r="U13" s="1006">
        <v>0</v>
      </c>
      <c r="V13" s="1006">
        <v>0</v>
      </c>
      <c r="W13" s="1006">
        <v>0.1</v>
      </c>
      <c r="X13" s="1006">
        <v>0.1</v>
      </c>
      <c r="Y13" s="1006">
        <v>0.1</v>
      </c>
      <c r="Z13" s="1006">
        <v>0.1</v>
      </c>
      <c r="AA13" s="1006">
        <v>0.1</v>
      </c>
      <c r="AB13" s="1006">
        <v>0.1</v>
      </c>
      <c r="AC13" s="1006">
        <v>0.1</v>
      </c>
      <c r="AD13" s="1006">
        <v>0.1</v>
      </c>
      <c r="AE13" s="1006">
        <v>0.1</v>
      </c>
      <c r="AF13" s="1006">
        <v>0.1</v>
      </c>
      <c r="AG13" s="1006">
        <v>0.1</v>
      </c>
      <c r="AH13" s="1009">
        <v>0.1</v>
      </c>
      <c r="AI13" s="1009">
        <v>0.1</v>
      </c>
      <c r="AJ13" s="1006">
        <v>0.1</v>
      </c>
      <c r="AK13" s="1006">
        <v>0.1</v>
      </c>
      <c r="AL13" s="1006">
        <v>0.1</v>
      </c>
    </row>
    <row r="14" spans="1:38" ht="13.5" customHeight="1" x14ac:dyDescent="0.2">
      <c r="A14" s="459" t="s">
        <v>43</v>
      </c>
      <c r="B14" t="s">
        <v>44</v>
      </c>
      <c r="C14" s="1008" t="s">
        <v>23</v>
      </c>
      <c r="D14" s="459" t="s">
        <v>45</v>
      </c>
      <c r="E14" s="1005">
        <v>2.4</v>
      </c>
      <c r="F14" s="1005">
        <v>2.2000000000000002</v>
      </c>
      <c r="G14" s="1005">
        <v>2.4</v>
      </c>
      <c r="H14" s="1005">
        <v>1.7</v>
      </c>
      <c r="I14" s="1005">
        <v>2.5</v>
      </c>
      <c r="J14" s="1005">
        <v>2.8</v>
      </c>
      <c r="K14" s="1005">
        <v>2.6</v>
      </c>
      <c r="L14" s="1005">
        <v>2.7</v>
      </c>
      <c r="M14" s="1005">
        <v>2.8</v>
      </c>
      <c r="N14" s="1006">
        <v>3</v>
      </c>
      <c r="O14" s="1006">
        <v>2.7</v>
      </c>
      <c r="P14" s="1006">
        <v>2.9</v>
      </c>
      <c r="Q14" s="1006">
        <v>3.1</v>
      </c>
      <c r="R14" s="1006">
        <v>3.1</v>
      </c>
      <c r="S14" s="1006">
        <v>3.1</v>
      </c>
      <c r="T14" s="1006">
        <v>3.9</v>
      </c>
      <c r="U14" s="1006">
        <v>3.6</v>
      </c>
      <c r="V14" s="1006">
        <v>2.9</v>
      </c>
      <c r="W14" s="1006">
        <v>3.3</v>
      </c>
      <c r="X14" s="1006">
        <v>2.8</v>
      </c>
      <c r="Y14" s="1006">
        <v>2.8</v>
      </c>
      <c r="Z14" s="1006">
        <v>2.6</v>
      </c>
      <c r="AA14" s="1006">
        <v>2.2999999999999998</v>
      </c>
      <c r="AB14" s="1006">
        <v>2.2000000000000002</v>
      </c>
      <c r="AC14" s="1006">
        <v>2.2999999999999998</v>
      </c>
      <c r="AD14" s="1006">
        <v>2.2999999999999998</v>
      </c>
      <c r="AE14" s="1006">
        <v>2.5</v>
      </c>
      <c r="AF14" s="1006">
        <v>2.7</v>
      </c>
      <c r="AG14" s="1006">
        <v>2.7</v>
      </c>
      <c r="AH14" s="1009">
        <v>2.7</v>
      </c>
      <c r="AI14" s="1009">
        <v>2.6</v>
      </c>
      <c r="AJ14" s="1006">
        <v>2.6</v>
      </c>
      <c r="AK14" s="1006">
        <v>2.6</v>
      </c>
      <c r="AL14" s="1006">
        <v>2.6</v>
      </c>
    </row>
    <row r="15" spans="1:38" ht="13.5" customHeight="1" x14ac:dyDescent="0.2">
      <c r="A15" s="459"/>
      <c r="B15" s="459"/>
      <c r="C15" s="459"/>
      <c r="D15" s="459"/>
      <c r="E15" s="1005"/>
      <c r="F15" s="1005"/>
      <c r="G15" s="1005"/>
      <c r="H15" s="1005"/>
      <c r="I15" s="1005"/>
      <c r="J15" s="1005"/>
      <c r="K15" s="1005"/>
      <c r="L15" s="1005"/>
      <c r="M15" s="1005"/>
      <c r="N15" s="1006"/>
      <c r="O15" s="1006"/>
      <c r="P15" s="1006"/>
      <c r="Q15" s="1006"/>
      <c r="R15" s="1006"/>
      <c r="S15" s="1006"/>
      <c r="T15" s="1006"/>
      <c r="U15" s="1006"/>
      <c r="V15" s="1006"/>
      <c r="W15" s="1006"/>
      <c r="X15" s="1006"/>
      <c r="Y15" s="1006"/>
      <c r="Z15" s="1006"/>
      <c r="AA15" s="1006"/>
      <c r="AB15" s="1006"/>
      <c r="AC15" s="1006"/>
      <c r="AD15" s="1006"/>
      <c r="AE15" s="1006"/>
      <c r="AF15" s="1006"/>
      <c r="AG15" s="1006"/>
      <c r="AH15" s="1009"/>
      <c r="AI15" s="1009"/>
      <c r="AJ15" s="1006"/>
      <c r="AK15" s="1006"/>
      <c r="AL15" s="1006"/>
    </row>
    <row r="16" spans="1:38" ht="13.5" customHeight="1" x14ac:dyDescent="0.25">
      <c r="A16" s="1001" t="s">
        <v>46</v>
      </c>
      <c r="B16" s="1004" t="s">
        <v>9</v>
      </c>
      <c r="C16" s="459"/>
      <c r="D16" s="459"/>
      <c r="E16" s="1005"/>
      <c r="F16" s="1005"/>
      <c r="G16" s="1005"/>
      <c r="H16" s="1005"/>
      <c r="I16" s="1005"/>
      <c r="J16" s="1005"/>
      <c r="K16" s="1005"/>
      <c r="L16" s="1005"/>
      <c r="M16" s="1005"/>
      <c r="N16" s="1006"/>
      <c r="O16" s="1006"/>
      <c r="P16" s="1006"/>
      <c r="Q16" s="1006"/>
      <c r="R16" s="1006"/>
      <c r="S16" s="1006"/>
      <c r="T16" s="1006"/>
      <c r="U16" s="1006"/>
      <c r="V16" s="1006"/>
      <c r="W16" s="1006"/>
      <c r="X16" s="1006"/>
      <c r="Y16" s="1006"/>
      <c r="Z16" s="1006"/>
      <c r="AA16" s="1006"/>
      <c r="AB16" s="1006"/>
      <c r="AC16" s="1006"/>
      <c r="AD16" s="1006"/>
      <c r="AE16" s="1006"/>
      <c r="AF16" s="1006"/>
      <c r="AG16" s="1006"/>
      <c r="AH16" s="1009"/>
      <c r="AI16" s="1009"/>
      <c r="AJ16" s="1006"/>
      <c r="AK16" s="1006"/>
      <c r="AL16" s="1006"/>
    </row>
    <row r="17" spans="1:38" ht="13.5" customHeight="1" x14ac:dyDescent="0.2">
      <c r="A17" s="459" t="s">
        <v>47</v>
      </c>
      <c r="B17" s="459" t="s">
        <v>48</v>
      </c>
      <c r="C17" s="1008" t="s">
        <v>23</v>
      </c>
      <c r="D17" s="459" t="s">
        <v>49</v>
      </c>
      <c r="E17" s="1005">
        <v>0.5</v>
      </c>
      <c r="F17" s="1005">
        <v>0.5</v>
      </c>
      <c r="G17" s="1005">
        <v>0.5</v>
      </c>
      <c r="H17" s="1005">
        <v>0.5</v>
      </c>
      <c r="I17" s="1005">
        <v>0.5</v>
      </c>
      <c r="J17" s="1005">
        <v>0.5</v>
      </c>
      <c r="K17" s="1005">
        <v>0.5</v>
      </c>
      <c r="L17" s="1005">
        <v>0.5</v>
      </c>
      <c r="M17" s="1005">
        <v>0.5</v>
      </c>
      <c r="N17" s="1006">
        <v>0.5</v>
      </c>
      <c r="O17" s="1006">
        <v>0.5</v>
      </c>
      <c r="P17" s="1006">
        <v>0.5</v>
      </c>
      <c r="Q17" s="1006">
        <v>0.5</v>
      </c>
      <c r="R17" s="1006">
        <v>0.5</v>
      </c>
      <c r="S17" s="1006">
        <v>0.5</v>
      </c>
      <c r="T17" s="1006">
        <v>0.5</v>
      </c>
      <c r="U17" s="1006">
        <v>0.4</v>
      </c>
      <c r="V17" s="1006">
        <v>0.5</v>
      </c>
      <c r="W17" s="1006">
        <v>0.5</v>
      </c>
      <c r="X17" s="1006">
        <v>0.5</v>
      </c>
      <c r="Y17" s="1006">
        <v>0.5</v>
      </c>
      <c r="Z17" s="1006">
        <v>0.5</v>
      </c>
      <c r="AA17" s="1006">
        <v>0.5</v>
      </c>
      <c r="AB17" s="1006">
        <v>0.5</v>
      </c>
      <c r="AC17" s="1006">
        <v>0.5</v>
      </c>
      <c r="AD17" s="1006">
        <v>0.5</v>
      </c>
      <c r="AE17" s="1006">
        <v>0.4</v>
      </c>
      <c r="AF17" s="1006">
        <v>0.4</v>
      </c>
      <c r="AG17" s="1006">
        <v>0.4</v>
      </c>
      <c r="AH17" s="1009">
        <v>0.4</v>
      </c>
      <c r="AI17" s="1009">
        <v>0.4</v>
      </c>
      <c r="AJ17" s="1006">
        <v>0.4</v>
      </c>
      <c r="AK17" s="1006">
        <v>0.4</v>
      </c>
      <c r="AL17" s="1006">
        <v>0.3</v>
      </c>
    </row>
    <row r="18" spans="1:38" ht="13.5" customHeight="1" x14ac:dyDescent="0.2">
      <c r="A18" s="459" t="s">
        <v>50</v>
      </c>
      <c r="B18" s="459" t="s">
        <v>26</v>
      </c>
      <c r="C18" s="1007" t="s">
        <v>51</v>
      </c>
      <c r="D18" s="459" t="s">
        <v>49</v>
      </c>
      <c r="E18" s="1005"/>
      <c r="F18" s="1005"/>
      <c r="G18" s="1005"/>
      <c r="H18" s="1005"/>
      <c r="I18" s="1005"/>
      <c r="J18" s="1005"/>
      <c r="K18" s="1005"/>
      <c r="L18" s="1005"/>
      <c r="M18" s="1005"/>
      <c r="N18" s="1006"/>
      <c r="O18" s="1006"/>
      <c r="P18" s="1006"/>
      <c r="Q18" s="1006"/>
      <c r="R18" s="1006"/>
      <c r="S18" s="1006"/>
      <c r="T18" s="1006"/>
      <c r="U18" s="1006">
        <v>0</v>
      </c>
      <c r="V18" s="1006">
        <v>0</v>
      </c>
      <c r="W18" s="1006">
        <v>0</v>
      </c>
      <c r="X18" s="1006">
        <v>0</v>
      </c>
      <c r="Y18" s="1006">
        <v>0</v>
      </c>
      <c r="Z18" s="1006">
        <v>0</v>
      </c>
      <c r="AA18" s="1006">
        <v>0</v>
      </c>
      <c r="AB18" s="1006">
        <v>0</v>
      </c>
      <c r="AC18" s="1006">
        <v>0</v>
      </c>
      <c r="AD18" s="1006">
        <v>0</v>
      </c>
      <c r="AE18" s="1006">
        <v>0</v>
      </c>
      <c r="AF18" s="1006">
        <v>0</v>
      </c>
      <c r="AG18" s="1006">
        <v>0</v>
      </c>
      <c r="AH18" s="1009">
        <v>0</v>
      </c>
      <c r="AI18" s="1009">
        <v>0</v>
      </c>
      <c r="AJ18" s="1006">
        <v>0</v>
      </c>
      <c r="AK18" s="1006">
        <v>0</v>
      </c>
      <c r="AL18" s="1006">
        <v>0</v>
      </c>
    </row>
    <row r="19" spans="1:38" ht="13.5" customHeight="1" x14ac:dyDescent="0.2">
      <c r="A19" s="459" t="s">
        <v>52</v>
      </c>
      <c r="B19" s="459" t="s">
        <v>53</v>
      </c>
      <c r="C19" s="1008" t="s">
        <v>23</v>
      </c>
      <c r="D19" s="459" t="s">
        <v>49</v>
      </c>
      <c r="E19" s="1005">
        <v>14.9</v>
      </c>
      <c r="F19" s="1005">
        <v>14.4</v>
      </c>
      <c r="G19" s="1005">
        <v>14.2</v>
      </c>
      <c r="H19" s="1005">
        <v>14.2</v>
      </c>
      <c r="I19" s="1005">
        <v>14.2</v>
      </c>
      <c r="J19" s="1005">
        <v>15.1</v>
      </c>
      <c r="K19" s="1005">
        <v>14</v>
      </c>
      <c r="L19" s="1005">
        <v>13.9</v>
      </c>
      <c r="M19" s="1005">
        <v>13.8</v>
      </c>
      <c r="N19" s="1006">
        <v>15</v>
      </c>
      <c r="O19" s="1006">
        <v>15.2</v>
      </c>
      <c r="P19" s="1006">
        <v>15</v>
      </c>
      <c r="Q19" s="1006">
        <v>14.4</v>
      </c>
      <c r="R19" s="1006">
        <v>14.5</v>
      </c>
      <c r="S19" s="1006">
        <v>13.9</v>
      </c>
      <c r="T19" s="1006">
        <v>14.6</v>
      </c>
      <c r="U19" s="1006">
        <v>14.4</v>
      </c>
      <c r="V19" s="1006">
        <v>14.5</v>
      </c>
      <c r="W19" s="1006">
        <v>14.6</v>
      </c>
      <c r="X19" s="1006">
        <v>14.3</v>
      </c>
      <c r="Y19" s="1006">
        <v>15.1</v>
      </c>
      <c r="Z19" s="1006">
        <v>15.6</v>
      </c>
      <c r="AA19" s="1006">
        <v>15.4</v>
      </c>
      <c r="AB19" s="1006">
        <v>16.100000000000001</v>
      </c>
      <c r="AC19" s="1006">
        <v>17.600000000000001</v>
      </c>
      <c r="AD19" s="1006">
        <v>17.7</v>
      </c>
      <c r="AE19" s="1006">
        <v>16.8</v>
      </c>
      <c r="AF19" s="1006">
        <v>16.5</v>
      </c>
      <c r="AG19" s="1006">
        <v>18.899999999999999</v>
      </c>
      <c r="AH19" s="1009">
        <v>18.100000000000001</v>
      </c>
      <c r="AI19" s="1009">
        <v>18.899999999999999</v>
      </c>
      <c r="AJ19" s="1006">
        <v>17.2</v>
      </c>
      <c r="AK19" s="1006">
        <v>18.5</v>
      </c>
      <c r="AL19" s="1006">
        <v>18.5</v>
      </c>
    </row>
    <row r="20" spans="1:38" ht="13.5" customHeight="1" x14ac:dyDescent="0.2">
      <c r="A20" s="459" t="s">
        <v>54</v>
      </c>
      <c r="B20" s="459" t="s">
        <v>31</v>
      </c>
      <c r="C20" s="1133" t="s">
        <v>23</v>
      </c>
      <c r="D20" s="459" t="s">
        <v>49</v>
      </c>
      <c r="E20" s="1005"/>
      <c r="F20" s="1005"/>
      <c r="G20" s="1005"/>
      <c r="H20" s="1005"/>
      <c r="I20" s="1005"/>
      <c r="J20" s="1005"/>
      <c r="K20" s="1005"/>
      <c r="L20" s="1005"/>
      <c r="M20" s="1005"/>
      <c r="N20" s="1006"/>
      <c r="O20" s="1006"/>
      <c r="P20" s="1006"/>
      <c r="Q20" s="1006"/>
      <c r="R20" s="1006"/>
      <c r="S20" s="1006"/>
      <c r="T20" s="1006"/>
      <c r="U20" s="1006"/>
      <c r="V20" s="1006"/>
      <c r="W20" s="1006"/>
      <c r="X20" s="1006"/>
      <c r="Y20" s="1006"/>
      <c r="Z20" s="1006"/>
      <c r="AA20" s="1006"/>
      <c r="AB20" s="1006">
        <v>0.4</v>
      </c>
      <c r="AC20" s="1006">
        <v>0.6</v>
      </c>
      <c r="AD20" s="1006">
        <v>0.4</v>
      </c>
      <c r="AE20" s="1006">
        <v>0.3</v>
      </c>
      <c r="AF20" s="1006">
        <v>0.4</v>
      </c>
      <c r="AG20" s="1006">
        <v>0.9</v>
      </c>
      <c r="AH20" s="1009">
        <v>1.1000000000000001</v>
      </c>
      <c r="AI20" s="1009">
        <v>1</v>
      </c>
      <c r="AJ20" s="1006">
        <v>1.1000000000000001</v>
      </c>
      <c r="AK20" s="1006">
        <v>1</v>
      </c>
      <c r="AL20" s="1006">
        <v>1</v>
      </c>
    </row>
    <row r="21" spans="1:38" ht="13.5" customHeight="1" x14ac:dyDescent="0.2">
      <c r="A21" s="459" t="s">
        <v>55</v>
      </c>
      <c r="B21" s="459" t="s">
        <v>56</v>
      </c>
      <c r="C21" s="1008" t="s">
        <v>23</v>
      </c>
      <c r="D21" s="459" t="s">
        <v>57</v>
      </c>
      <c r="E21" s="1005">
        <v>0.3</v>
      </c>
      <c r="F21" s="1005">
        <v>0.3</v>
      </c>
      <c r="G21" s="1005">
        <v>0.3</v>
      </c>
      <c r="H21" s="1005">
        <v>0.3</v>
      </c>
      <c r="I21" s="1005">
        <v>0.3</v>
      </c>
      <c r="J21" s="1005">
        <v>0.3</v>
      </c>
      <c r="K21" s="1005">
        <v>0.3</v>
      </c>
      <c r="L21" s="1005">
        <v>0.3</v>
      </c>
      <c r="M21" s="1005">
        <v>0.3</v>
      </c>
      <c r="N21" s="1006">
        <v>0.3</v>
      </c>
      <c r="O21" s="1006">
        <v>0.3</v>
      </c>
      <c r="P21" s="1006">
        <v>0.3</v>
      </c>
      <c r="Q21" s="1006">
        <v>0.3</v>
      </c>
      <c r="R21" s="1006">
        <v>0.2</v>
      </c>
      <c r="S21" s="1006">
        <v>0.3</v>
      </c>
      <c r="T21" s="1006">
        <v>0.3</v>
      </c>
      <c r="U21" s="1006">
        <v>0.3</v>
      </c>
      <c r="V21" s="1006">
        <v>0.3</v>
      </c>
      <c r="W21" s="1006">
        <v>0.3</v>
      </c>
      <c r="X21" s="1006">
        <v>0.3</v>
      </c>
      <c r="Y21" s="1006">
        <v>0.3</v>
      </c>
      <c r="Z21" s="1006">
        <v>0.3</v>
      </c>
      <c r="AA21" s="1006">
        <v>0.3</v>
      </c>
      <c r="AB21" s="1006">
        <v>0.3</v>
      </c>
      <c r="AC21" s="1006">
        <v>0.3</v>
      </c>
      <c r="AD21" s="1006">
        <v>0.3</v>
      </c>
      <c r="AE21" s="1006">
        <v>0.3</v>
      </c>
      <c r="AF21" s="1006">
        <v>0.3</v>
      </c>
      <c r="AG21" s="1006">
        <v>0.3</v>
      </c>
      <c r="AH21" s="1009">
        <v>0.3</v>
      </c>
      <c r="AI21" s="1009">
        <v>0.3</v>
      </c>
      <c r="AJ21" s="1006">
        <v>0.3</v>
      </c>
      <c r="AK21" s="1006">
        <v>0.3</v>
      </c>
      <c r="AL21" s="1006">
        <v>0.3</v>
      </c>
    </row>
    <row r="22" spans="1:38" ht="13.5" customHeight="1" x14ac:dyDescent="0.2">
      <c r="A22" s="459" t="s">
        <v>58</v>
      </c>
      <c r="B22" s="459" t="s">
        <v>26</v>
      </c>
      <c r="C22" s="1007" t="s">
        <v>51</v>
      </c>
      <c r="D22" s="459" t="s">
        <v>57</v>
      </c>
      <c r="E22" s="1005"/>
      <c r="F22" s="1005"/>
      <c r="G22" s="1005"/>
      <c r="H22" s="1005"/>
      <c r="I22" s="1005"/>
      <c r="J22" s="1005"/>
      <c r="K22" s="1005"/>
      <c r="L22" s="1005"/>
      <c r="M22" s="1005"/>
      <c r="N22" s="1006"/>
      <c r="O22" s="1006"/>
      <c r="P22" s="1006"/>
      <c r="Q22" s="1006"/>
      <c r="R22" s="1006"/>
      <c r="S22" s="1006"/>
      <c r="T22" s="1006"/>
      <c r="U22" s="1006">
        <v>0</v>
      </c>
      <c r="V22" s="1006">
        <v>0</v>
      </c>
      <c r="W22" s="1006">
        <v>0</v>
      </c>
      <c r="X22" s="1006">
        <v>0</v>
      </c>
      <c r="Y22" s="1006">
        <v>0</v>
      </c>
      <c r="Z22" s="1006">
        <v>0</v>
      </c>
      <c r="AA22" s="1006">
        <v>0</v>
      </c>
      <c r="AB22" s="1006">
        <v>0</v>
      </c>
      <c r="AC22" s="1006">
        <v>0</v>
      </c>
      <c r="AD22" s="1006">
        <v>0</v>
      </c>
      <c r="AE22" s="1006">
        <v>0</v>
      </c>
      <c r="AF22" s="1006">
        <v>0</v>
      </c>
      <c r="AG22" s="1006">
        <v>0</v>
      </c>
      <c r="AH22" s="1009">
        <v>0</v>
      </c>
      <c r="AI22" s="1009">
        <v>0</v>
      </c>
      <c r="AJ22" s="1006">
        <v>0</v>
      </c>
      <c r="AK22" s="1006">
        <v>0</v>
      </c>
      <c r="AL22" s="1006">
        <v>0</v>
      </c>
    </row>
    <row r="23" spans="1:38" ht="13.5" customHeight="1" x14ac:dyDescent="0.2">
      <c r="A23" s="459" t="s">
        <v>59</v>
      </c>
      <c r="B23" s="459" t="s">
        <v>60</v>
      </c>
      <c r="C23" s="1008" t="s">
        <v>23</v>
      </c>
      <c r="D23" s="459" t="s">
        <v>57</v>
      </c>
      <c r="E23" s="1005">
        <v>30</v>
      </c>
      <c r="F23" s="1005">
        <v>30.1</v>
      </c>
      <c r="G23" s="1005">
        <v>29.8</v>
      </c>
      <c r="H23" s="1005">
        <v>28.9</v>
      </c>
      <c r="I23" s="1005">
        <v>30.3</v>
      </c>
      <c r="J23" s="1005">
        <v>29.8</v>
      </c>
      <c r="K23" s="1005">
        <v>31</v>
      </c>
      <c r="L23" s="1005">
        <v>30.1</v>
      </c>
      <c r="M23" s="1005">
        <v>29.6</v>
      </c>
      <c r="N23" s="1006">
        <v>31.5</v>
      </c>
      <c r="O23" s="1006">
        <v>29.8</v>
      </c>
      <c r="P23" s="1006">
        <v>29.9</v>
      </c>
      <c r="Q23" s="1006">
        <v>27.5</v>
      </c>
      <c r="R23" s="1006">
        <v>26.4</v>
      </c>
      <c r="S23" s="1006">
        <v>26.5</v>
      </c>
      <c r="T23" s="1006">
        <v>27.5</v>
      </c>
      <c r="U23" s="1006">
        <v>26.9</v>
      </c>
      <c r="V23" s="1006">
        <v>26.7</v>
      </c>
      <c r="W23" s="1006">
        <v>27</v>
      </c>
      <c r="X23" s="1006">
        <v>26.4</v>
      </c>
      <c r="Y23" s="1006">
        <v>23.3</v>
      </c>
      <c r="Z23" s="1006">
        <v>24.7</v>
      </c>
      <c r="AA23" s="1006">
        <v>22</v>
      </c>
      <c r="AB23" s="1006">
        <v>22.4</v>
      </c>
      <c r="AC23" s="1006">
        <v>22.6</v>
      </c>
      <c r="AD23" s="1006">
        <v>21.5</v>
      </c>
      <c r="AE23" s="1006">
        <v>23.5</v>
      </c>
      <c r="AF23" s="1006">
        <v>22</v>
      </c>
      <c r="AG23" s="1006">
        <v>22.2</v>
      </c>
      <c r="AH23" s="1009">
        <v>21.1</v>
      </c>
      <c r="AI23" s="1009">
        <v>22.2</v>
      </c>
      <c r="AJ23" s="1006">
        <v>21.9</v>
      </c>
      <c r="AK23" s="1006">
        <v>21.2</v>
      </c>
      <c r="AL23" s="1006">
        <v>21.5</v>
      </c>
    </row>
    <row r="24" spans="1:38" ht="13.5" customHeight="1" x14ac:dyDescent="0.2">
      <c r="A24" s="459" t="s">
        <v>61</v>
      </c>
      <c r="B24" s="459" t="s">
        <v>31</v>
      </c>
      <c r="C24" s="1133" t="s">
        <v>23</v>
      </c>
      <c r="D24" s="459" t="s">
        <v>57</v>
      </c>
      <c r="E24" s="1005"/>
      <c r="F24" s="1005"/>
      <c r="G24" s="1005"/>
      <c r="H24" s="1005"/>
      <c r="I24" s="1005"/>
      <c r="J24" s="1005"/>
      <c r="K24" s="1005"/>
      <c r="L24" s="1005"/>
      <c r="M24" s="1005"/>
      <c r="N24" s="1006"/>
      <c r="O24" s="1006"/>
      <c r="P24" s="1006"/>
      <c r="Q24" s="1006"/>
      <c r="R24" s="1006"/>
      <c r="S24" s="1006"/>
      <c r="T24" s="1006"/>
      <c r="U24" s="1006"/>
      <c r="V24" s="1006"/>
      <c r="W24" s="1006"/>
      <c r="X24" s="1006"/>
      <c r="Y24" s="1006"/>
      <c r="Z24" s="1006"/>
      <c r="AA24" s="1006"/>
      <c r="AB24" s="1006">
        <v>0.4</v>
      </c>
      <c r="AC24" s="1006">
        <v>0.6</v>
      </c>
      <c r="AD24" s="1006">
        <v>0.5</v>
      </c>
      <c r="AE24" s="1006">
        <v>0.4</v>
      </c>
      <c r="AF24" s="1006">
        <v>0.6</v>
      </c>
      <c r="AG24" s="1006">
        <v>1.1000000000000001</v>
      </c>
      <c r="AH24" s="1009">
        <v>1.3</v>
      </c>
      <c r="AI24" s="1009">
        <v>1.2</v>
      </c>
      <c r="AJ24" s="1006">
        <v>1.4</v>
      </c>
      <c r="AK24" s="1006">
        <v>1.2</v>
      </c>
      <c r="AL24" s="1006">
        <v>1.2</v>
      </c>
    </row>
    <row r="25" spans="1:38" ht="13.5" customHeight="1" x14ac:dyDescent="0.2">
      <c r="A25" s="459" t="s">
        <v>62</v>
      </c>
      <c r="B25" s="459" t="s">
        <v>63</v>
      </c>
      <c r="C25" s="1008" t="s">
        <v>23</v>
      </c>
      <c r="D25" s="459" t="s">
        <v>57</v>
      </c>
      <c r="E25" s="1005">
        <v>0.5</v>
      </c>
      <c r="F25" s="1005">
        <v>0.5</v>
      </c>
      <c r="G25" s="1005">
        <v>0.5</v>
      </c>
      <c r="H25" s="1005">
        <v>0.5</v>
      </c>
      <c r="I25" s="1005">
        <v>0.5</v>
      </c>
      <c r="J25" s="1005">
        <v>0.5</v>
      </c>
      <c r="K25" s="1005">
        <v>0.5</v>
      </c>
      <c r="L25" s="1005">
        <v>0.5</v>
      </c>
      <c r="M25" s="1005">
        <v>0.5</v>
      </c>
      <c r="N25" s="1006">
        <v>0.5</v>
      </c>
      <c r="O25" s="1006">
        <v>0.5</v>
      </c>
      <c r="P25" s="1006">
        <v>0.5</v>
      </c>
      <c r="Q25" s="1006">
        <v>0.4</v>
      </c>
      <c r="R25" s="1006">
        <v>0.4</v>
      </c>
      <c r="S25" s="1006">
        <v>0.4</v>
      </c>
      <c r="T25" s="1006">
        <v>0.4</v>
      </c>
      <c r="U25" s="1006">
        <v>0.4</v>
      </c>
      <c r="V25" s="1006">
        <v>0.4</v>
      </c>
      <c r="W25" s="1006">
        <v>0.4</v>
      </c>
      <c r="X25" s="1006">
        <v>0.4</v>
      </c>
      <c r="Y25" s="1006">
        <v>0.3</v>
      </c>
      <c r="Z25" s="1006">
        <v>0.3</v>
      </c>
      <c r="AA25" s="1006">
        <v>0.3</v>
      </c>
      <c r="AB25" s="1006">
        <v>0.3</v>
      </c>
      <c r="AC25" s="1006">
        <v>0.3</v>
      </c>
      <c r="AD25" s="1006">
        <v>0.2</v>
      </c>
      <c r="AE25" s="1006">
        <v>0.2</v>
      </c>
      <c r="AF25" s="1006">
        <v>0.2</v>
      </c>
      <c r="AG25" s="1006">
        <v>0.2</v>
      </c>
      <c r="AH25" s="1009">
        <v>0.2</v>
      </c>
      <c r="AI25" s="1009">
        <v>0.2</v>
      </c>
      <c r="AJ25" s="1006">
        <v>0.1</v>
      </c>
      <c r="AK25" s="1006">
        <v>0.1</v>
      </c>
      <c r="AL25" s="1006">
        <v>0.1</v>
      </c>
    </row>
    <row r="26" spans="1:38" ht="13.5" customHeight="1" x14ac:dyDescent="0.2">
      <c r="A26" s="459" t="s">
        <v>64</v>
      </c>
      <c r="B26" s="459" t="s">
        <v>65</v>
      </c>
      <c r="C26" s="459" t="s">
        <v>66</v>
      </c>
      <c r="D26" s="459" t="s">
        <v>57</v>
      </c>
      <c r="E26" s="1005">
        <v>1.7</v>
      </c>
      <c r="F26" s="1005">
        <v>1.8</v>
      </c>
      <c r="G26" s="1005">
        <v>1.9</v>
      </c>
      <c r="H26" s="1005">
        <v>2</v>
      </c>
      <c r="I26" s="1005">
        <v>2</v>
      </c>
      <c r="J26" s="1005">
        <v>2.1</v>
      </c>
      <c r="K26" s="1005">
        <v>2.2999999999999998</v>
      </c>
      <c r="L26" s="1005">
        <v>2.6</v>
      </c>
      <c r="M26" s="1005">
        <v>2.9</v>
      </c>
      <c r="N26" s="1006">
        <v>3.2</v>
      </c>
      <c r="O26" s="1006">
        <v>3.5</v>
      </c>
      <c r="P26" s="1006">
        <v>3.8</v>
      </c>
      <c r="Q26" s="1006">
        <v>4</v>
      </c>
      <c r="R26" s="1006">
        <v>4.0999999999999996</v>
      </c>
      <c r="S26" s="1006">
        <v>4.0999999999999996</v>
      </c>
      <c r="T26" s="1006">
        <v>4.0999999999999996</v>
      </c>
      <c r="U26" s="1006">
        <v>4.0999999999999996</v>
      </c>
      <c r="V26" s="1006">
        <v>4.2</v>
      </c>
      <c r="W26" s="1006">
        <v>4.3</v>
      </c>
      <c r="X26" s="1006">
        <v>4.4000000000000004</v>
      </c>
      <c r="Y26" s="1006">
        <v>4.3</v>
      </c>
      <c r="Z26" s="1006">
        <v>4.0999999999999996</v>
      </c>
      <c r="AA26" s="1006">
        <v>4</v>
      </c>
      <c r="AB26" s="1006">
        <v>3.8</v>
      </c>
      <c r="AC26" s="1006">
        <v>3.6</v>
      </c>
      <c r="AD26" s="1006">
        <v>3.5</v>
      </c>
      <c r="AE26" s="1006">
        <v>3.3</v>
      </c>
      <c r="AF26" s="1006">
        <v>3.1</v>
      </c>
      <c r="AG26" s="1006">
        <v>3</v>
      </c>
      <c r="AH26" s="1009">
        <v>3</v>
      </c>
      <c r="AI26" s="1009">
        <v>2.9</v>
      </c>
      <c r="AJ26" s="1006">
        <v>2.8</v>
      </c>
      <c r="AK26" s="1006">
        <v>2.7</v>
      </c>
      <c r="AL26" s="1006">
        <v>2.7</v>
      </c>
    </row>
    <row r="27" spans="1:38" ht="13.5" customHeight="1" x14ac:dyDescent="0.2">
      <c r="A27" s="459" t="s">
        <v>67</v>
      </c>
      <c r="B27" s="459" t="s">
        <v>31</v>
      </c>
      <c r="C27" s="1133" t="s">
        <v>68</v>
      </c>
      <c r="D27" s="459" t="s">
        <v>57</v>
      </c>
      <c r="E27" s="1005"/>
      <c r="F27" s="1005"/>
      <c r="G27" s="1005"/>
      <c r="H27" s="1005"/>
      <c r="I27" s="1005"/>
      <c r="J27" s="1005"/>
      <c r="K27" s="1005"/>
      <c r="L27" s="1005"/>
      <c r="M27" s="1005"/>
      <c r="N27" s="1006"/>
      <c r="O27" s="1006"/>
      <c r="P27" s="1006"/>
      <c r="Q27" s="1006"/>
      <c r="R27" s="1006"/>
      <c r="S27" s="1006"/>
      <c r="T27" s="1006"/>
      <c r="U27" s="1006"/>
      <c r="V27" s="1006"/>
      <c r="W27" s="1006"/>
      <c r="X27" s="1006"/>
      <c r="Y27" s="1006"/>
      <c r="Z27" s="1006"/>
      <c r="AA27" s="1006"/>
      <c r="AB27" s="1006"/>
      <c r="AC27" s="1006"/>
      <c r="AD27" s="1006">
        <v>0.1</v>
      </c>
      <c r="AE27" s="1006">
        <v>0.1</v>
      </c>
      <c r="AF27" s="1006">
        <v>0.1</v>
      </c>
      <c r="AG27" s="1006">
        <v>0.1</v>
      </c>
      <c r="AH27" s="1009">
        <v>0.2</v>
      </c>
      <c r="AI27" s="1009">
        <v>0.2</v>
      </c>
      <c r="AJ27" s="1006">
        <v>0.2</v>
      </c>
      <c r="AK27" s="1006">
        <v>0.2</v>
      </c>
      <c r="AL27" s="1006">
        <v>0.2</v>
      </c>
    </row>
    <row r="28" spans="1:38" ht="13.5" customHeight="1" x14ac:dyDescent="0.2">
      <c r="A28" s="459" t="s">
        <v>69</v>
      </c>
      <c r="B28" s="459" t="s">
        <v>70</v>
      </c>
      <c r="C28" s="1008" t="s">
        <v>23</v>
      </c>
      <c r="D28" s="459" t="s">
        <v>57</v>
      </c>
      <c r="E28" s="1005">
        <v>0.7</v>
      </c>
      <c r="F28" s="1005">
        <v>0.7</v>
      </c>
      <c r="G28" s="1005">
        <v>0.7</v>
      </c>
      <c r="H28" s="1005">
        <v>0.7</v>
      </c>
      <c r="I28" s="1005">
        <v>0.7</v>
      </c>
      <c r="J28" s="1005">
        <v>0.7</v>
      </c>
      <c r="K28" s="1005">
        <v>0.7</v>
      </c>
      <c r="L28" s="1005">
        <v>0.7</v>
      </c>
      <c r="M28" s="1005">
        <v>0.7</v>
      </c>
      <c r="N28" s="1006">
        <v>0.7</v>
      </c>
      <c r="O28" s="1006">
        <v>0.7</v>
      </c>
      <c r="P28" s="1006">
        <v>0.7</v>
      </c>
      <c r="Q28" s="1006">
        <v>0.6</v>
      </c>
      <c r="R28" s="1006">
        <v>0.6</v>
      </c>
      <c r="S28" s="1006">
        <v>0.6</v>
      </c>
      <c r="T28" s="1006">
        <v>0.6</v>
      </c>
      <c r="U28" s="1006">
        <v>0.5</v>
      </c>
      <c r="V28" s="1006">
        <v>0.5</v>
      </c>
      <c r="W28" s="1006">
        <v>0.5</v>
      </c>
      <c r="X28" s="1006">
        <v>0.6</v>
      </c>
      <c r="Y28" s="1006">
        <v>0.5</v>
      </c>
      <c r="Z28" s="1006">
        <v>0.5</v>
      </c>
      <c r="AA28" s="1006">
        <v>0.5</v>
      </c>
      <c r="AB28" s="1006">
        <v>0.4</v>
      </c>
      <c r="AC28" s="1006">
        <v>0.4</v>
      </c>
      <c r="AD28" s="1006">
        <v>0.3</v>
      </c>
      <c r="AE28" s="1006">
        <v>0.3</v>
      </c>
      <c r="AF28" s="1006">
        <v>0.3</v>
      </c>
      <c r="AG28" s="1006">
        <v>0.3</v>
      </c>
      <c r="AH28" s="1009">
        <v>0.2</v>
      </c>
      <c r="AI28" s="1009">
        <v>0.2</v>
      </c>
      <c r="AJ28" s="1006">
        <v>0.2</v>
      </c>
      <c r="AK28" s="1006">
        <v>0.2</v>
      </c>
      <c r="AL28" s="1006">
        <v>0.2</v>
      </c>
    </row>
    <row r="29" spans="1:38" ht="13.5" customHeight="1" x14ac:dyDescent="0.2">
      <c r="A29" s="459" t="s">
        <v>71</v>
      </c>
      <c r="B29" s="459" t="s">
        <v>72</v>
      </c>
      <c r="C29" s="1008" t="s">
        <v>23</v>
      </c>
      <c r="D29" s="459" t="s">
        <v>73</v>
      </c>
      <c r="E29" s="1010">
        <v>1.5</v>
      </c>
      <c r="F29" s="1010">
        <v>1.5</v>
      </c>
      <c r="G29" s="1010">
        <v>1.5</v>
      </c>
      <c r="H29" s="1010">
        <v>1.5</v>
      </c>
      <c r="I29" s="1010">
        <v>1.5</v>
      </c>
      <c r="J29" s="1010">
        <v>1.4</v>
      </c>
      <c r="K29" s="1010">
        <v>1.4</v>
      </c>
      <c r="L29" s="1010">
        <v>1.4</v>
      </c>
      <c r="M29" s="1010">
        <v>1.4</v>
      </c>
      <c r="N29" s="1011">
        <v>1.4</v>
      </c>
      <c r="O29" s="1011">
        <v>1.4</v>
      </c>
      <c r="P29" s="1011">
        <v>1.4</v>
      </c>
      <c r="Q29" s="1011">
        <v>1.4</v>
      </c>
      <c r="R29" s="1011">
        <v>1.4</v>
      </c>
      <c r="S29" s="1011">
        <v>1.4</v>
      </c>
      <c r="T29" s="1011">
        <v>1.3</v>
      </c>
      <c r="U29" s="1011">
        <v>1.3</v>
      </c>
      <c r="V29" s="1011">
        <v>1.3</v>
      </c>
      <c r="W29" s="1011">
        <v>1.3</v>
      </c>
      <c r="X29" s="1011">
        <v>1.3</v>
      </c>
      <c r="Y29" s="1011">
        <v>1.3</v>
      </c>
      <c r="Z29" s="1011">
        <v>1.3</v>
      </c>
      <c r="AA29" s="1011">
        <v>1.3</v>
      </c>
      <c r="AB29" s="1011">
        <v>1.3</v>
      </c>
      <c r="AC29" s="1011">
        <v>1.3</v>
      </c>
      <c r="AD29" s="1011">
        <v>1.2</v>
      </c>
      <c r="AE29" s="1011">
        <v>1.2</v>
      </c>
      <c r="AF29" s="1011">
        <v>1.2</v>
      </c>
      <c r="AG29" s="1011">
        <v>1.2</v>
      </c>
      <c r="AH29" s="1009">
        <v>1.1000000000000001</v>
      </c>
      <c r="AI29" s="1009">
        <v>1.1000000000000001</v>
      </c>
      <c r="AJ29" s="1006">
        <v>1</v>
      </c>
      <c r="AK29" s="1006">
        <v>1</v>
      </c>
      <c r="AL29" s="1006">
        <v>0.9</v>
      </c>
    </row>
    <row r="30" spans="1:38" ht="13.5" customHeight="1" x14ac:dyDescent="0.2">
      <c r="A30" s="459" t="s">
        <v>74</v>
      </c>
      <c r="B30" s="459" t="s">
        <v>26</v>
      </c>
      <c r="C30" s="1007" t="s">
        <v>75</v>
      </c>
      <c r="D30" s="459" t="s">
        <v>73</v>
      </c>
      <c r="E30" s="1010"/>
      <c r="F30" s="1010"/>
      <c r="G30" s="1010"/>
      <c r="H30" s="1010"/>
      <c r="I30" s="1010"/>
      <c r="J30" s="1010"/>
      <c r="K30" s="1010"/>
      <c r="L30" s="1010"/>
      <c r="M30" s="1010"/>
      <c r="N30" s="1011"/>
      <c r="O30" s="1011"/>
      <c r="P30" s="1011"/>
      <c r="Q30" s="1011"/>
      <c r="R30" s="1011"/>
      <c r="S30" s="1011"/>
      <c r="T30" s="1011"/>
      <c r="U30" s="1011">
        <v>0</v>
      </c>
      <c r="V30" s="1011">
        <v>0</v>
      </c>
      <c r="W30" s="1011">
        <v>0</v>
      </c>
      <c r="X30" s="1011">
        <v>0</v>
      </c>
      <c r="Y30" s="1011">
        <v>0</v>
      </c>
      <c r="Z30" s="1011">
        <v>0</v>
      </c>
      <c r="AA30" s="1011">
        <v>0</v>
      </c>
      <c r="AB30" s="1011">
        <v>0</v>
      </c>
      <c r="AC30" s="1011">
        <v>0</v>
      </c>
      <c r="AD30" s="1011">
        <v>0</v>
      </c>
      <c r="AE30" s="1011">
        <v>0</v>
      </c>
      <c r="AF30" s="1011">
        <v>0</v>
      </c>
      <c r="AG30" s="1011">
        <v>0</v>
      </c>
      <c r="AH30" s="1009">
        <v>0.1</v>
      </c>
      <c r="AI30" s="1009">
        <v>0.1</v>
      </c>
      <c r="AJ30" s="1006">
        <v>0.1</v>
      </c>
      <c r="AK30" s="1006">
        <v>0.1</v>
      </c>
      <c r="AL30" s="1006">
        <v>0.1</v>
      </c>
    </row>
    <row r="31" spans="1:38" ht="13.5" customHeight="1" x14ac:dyDescent="0.2">
      <c r="A31" s="459" t="s">
        <v>76</v>
      </c>
      <c r="B31" s="459" t="s">
        <v>77</v>
      </c>
      <c r="C31" s="1008" t="s">
        <v>23</v>
      </c>
      <c r="D31" s="459" t="s">
        <v>78</v>
      </c>
      <c r="E31" s="1010">
        <v>0.5</v>
      </c>
      <c r="F31" s="1010">
        <v>0.5</v>
      </c>
      <c r="G31" s="1010">
        <v>0.5</v>
      </c>
      <c r="H31" s="1010">
        <v>0.5</v>
      </c>
      <c r="I31" s="1010">
        <v>0.5</v>
      </c>
      <c r="J31" s="1010">
        <v>0.5</v>
      </c>
      <c r="K31" s="1010">
        <v>0.5</v>
      </c>
      <c r="L31" s="1010">
        <v>0.5</v>
      </c>
      <c r="M31" s="1010">
        <v>0.5</v>
      </c>
      <c r="N31" s="1011">
        <v>0.5</v>
      </c>
      <c r="O31" s="1011">
        <v>0.5</v>
      </c>
      <c r="P31" s="1011">
        <v>0.5</v>
      </c>
      <c r="Q31" s="1011">
        <v>0.5</v>
      </c>
      <c r="R31" s="1011">
        <v>0.5</v>
      </c>
      <c r="S31" s="1011">
        <v>0.5</v>
      </c>
      <c r="T31" s="1011">
        <v>0.5</v>
      </c>
      <c r="U31" s="1011">
        <v>0.5</v>
      </c>
      <c r="V31" s="1011">
        <v>0.4</v>
      </c>
      <c r="W31" s="1011">
        <v>0.4</v>
      </c>
      <c r="X31" s="1011">
        <v>0.4</v>
      </c>
      <c r="Y31" s="1011">
        <v>0.5</v>
      </c>
      <c r="Z31" s="1011">
        <v>0.5</v>
      </c>
      <c r="AA31" s="1011">
        <v>0.5</v>
      </c>
      <c r="AB31" s="1011">
        <v>0.5</v>
      </c>
      <c r="AC31" s="1011">
        <v>0.5</v>
      </c>
      <c r="AD31" s="1011">
        <v>0.5</v>
      </c>
      <c r="AE31" s="1011">
        <v>0.5</v>
      </c>
      <c r="AF31" s="1011">
        <v>0.5</v>
      </c>
      <c r="AG31" s="1011">
        <v>0.5</v>
      </c>
      <c r="AH31" s="1009">
        <v>0.5</v>
      </c>
      <c r="AI31" s="1009">
        <v>0.5</v>
      </c>
      <c r="AJ31" s="1006">
        <v>0.4</v>
      </c>
      <c r="AK31" s="1006">
        <v>0.4</v>
      </c>
      <c r="AL31" s="1006">
        <v>0.4</v>
      </c>
    </row>
    <row r="32" spans="1:38" ht="13.5" customHeight="1" x14ac:dyDescent="0.2">
      <c r="A32" s="459" t="s">
        <v>79</v>
      </c>
      <c r="B32" s="459" t="s">
        <v>26</v>
      </c>
      <c r="C32" s="1007" t="s">
        <v>80</v>
      </c>
      <c r="D32" s="459" t="s">
        <v>78</v>
      </c>
      <c r="E32" s="1010"/>
      <c r="F32" s="1010"/>
      <c r="G32" s="1010"/>
      <c r="H32" s="1010"/>
      <c r="I32" s="1010"/>
      <c r="J32" s="1010"/>
      <c r="K32" s="1010"/>
      <c r="L32" s="1010"/>
      <c r="M32" s="1010"/>
      <c r="N32" s="1011"/>
      <c r="O32" s="1011"/>
      <c r="P32" s="1011"/>
      <c r="Q32" s="1011"/>
      <c r="R32" s="1011"/>
      <c r="S32" s="1011"/>
      <c r="T32" s="1011"/>
      <c r="U32" s="1011">
        <v>0</v>
      </c>
      <c r="V32" s="1011">
        <v>0</v>
      </c>
      <c r="W32" s="1011">
        <v>0</v>
      </c>
      <c r="X32" s="1011">
        <v>0</v>
      </c>
      <c r="Y32" s="1011">
        <v>0</v>
      </c>
      <c r="Z32" s="1011">
        <v>0</v>
      </c>
      <c r="AA32" s="1011">
        <v>0</v>
      </c>
      <c r="AB32" s="1011">
        <v>0</v>
      </c>
      <c r="AC32" s="1011">
        <v>0</v>
      </c>
      <c r="AD32" s="1011">
        <v>0</v>
      </c>
      <c r="AE32" s="1011">
        <v>0</v>
      </c>
      <c r="AF32" s="1011">
        <v>0</v>
      </c>
      <c r="AG32" s="1011">
        <v>0</v>
      </c>
      <c r="AH32" s="1009">
        <v>0</v>
      </c>
      <c r="AI32" s="1009">
        <v>0</v>
      </c>
      <c r="AJ32" s="1006">
        <v>0</v>
      </c>
      <c r="AK32" s="1006">
        <v>0</v>
      </c>
      <c r="AL32" s="1006">
        <v>0</v>
      </c>
    </row>
    <row r="33" spans="1:38" ht="13.5" customHeight="1" x14ac:dyDescent="0.2">
      <c r="A33" s="459" t="s">
        <v>81</v>
      </c>
      <c r="B33" s="459" t="s">
        <v>82</v>
      </c>
      <c r="C33" s="1008" t="s">
        <v>83</v>
      </c>
      <c r="D33" s="459" t="s">
        <v>78</v>
      </c>
      <c r="E33" s="1010">
        <v>6.6</v>
      </c>
      <c r="F33" s="1010">
        <v>6.7</v>
      </c>
      <c r="G33" s="1010">
        <v>7</v>
      </c>
      <c r="H33" s="1010">
        <v>6.9</v>
      </c>
      <c r="I33" s="1010">
        <v>6.9</v>
      </c>
      <c r="J33" s="1010">
        <v>6.8</v>
      </c>
      <c r="K33" s="1010">
        <v>6.7</v>
      </c>
      <c r="L33" s="1010">
        <v>6.3</v>
      </c>
      <c r="M33" s="1010">
        <v>6.3</v>
      </c>
      <c r="N33" s="1011">
        <v>6.8</v>
      </c>
      <c r="O33" s="1011">
        <v>6.2</v>
      </c>
      <c r="P33" s="1011">
        <v>4.5999999999999996</v>
      </c>
      <c r="Q33" s="1011">
        <v>4.9000000000000004</v>
      </c>
      <c r="R33" s="1011">
        <v>5.0999999999999996</v>
      </c>
      <c r="S33" s="1011">
        <v>5.6</v>
      </c>
      <c r="T33" s="1011">
        <v>5.3</v>
      </c>
      <c r="U33" s="1011">
        <v>5.3</v>
      </c>
      <c r="V33" s="1011">
        <v>5</v>
      </c>
      <c r="W33" s="1011">
        <v>4.0999999999999996</v>
      </c>
      <c r="X33" s="1011">
        <v>3.4</v>
      </c>
      <c r="Y33" s="1011">
        <v>3.7</v>
      </c>
      <c r="Z33" s="1011">
        <v>3.9</v>
      </c>
      <c r="AA33" s="1011">
        <v>4.5999999999999996</v>
      </c>
      <c r="AB33" s="1011">
        <v>4.2</v>
      </c>
      <c r="AC33" s="1011">
        <v>4.5999999999999996</v>
      </c>
      <c r="AD33" s="1011">
        <v>4.9000000000000004</v>
      </c>
      <c r="AE33" s="1011">
        <v>4.4000000000000004</v>
      </c>
      <c r="AF33" s="1011">
        <v>4.2</v>
      </c>
      <c r="AG33" s="1011">
        <v>4.3</v>
      </c>
      <c r="AH33" s="1009">
        <v>4.3</v>
      </c>
      <c r="AI33" s="1009">
        <v>4.4000000000000004</v>
      </c>
      <c r="AJ33" s="1006">
        <v>4.4000000000000004</v>
      </c>
      <c r="AK33" s="1006">
        <v>4.3</v>
      </c>
      <c r="AL33" s="1006">
        <v>3.9</v>
      </c>
    </row>
    <row r="34" spans="1:38" ht="13.5" customHeight="1" x14ac:dyDescent="0.2">
      <c r="A34" s="459" t="s">
        <v>84</v>
      </c>
      <c r="B34" s="459" t="s">
        <v>31</v>
      </c>
      <c r="C34" s="1133" t="s">
        <v>68</v>
      </c>
      <c r="D34" s="459" t="s">
        <v>78</v>
      </c>
      <c r="E34" s="1010"/>
      <c r="F34" s="1010"/>
      <c r="G34" s="1010"/>
      <c r="H34" s="1010"/>
      <c r="I34" s="1010"/>
      <c r="J34" s="1010"/>
      <c r="K34" s="1010"/>
      <c r="L34" s="1010"/>
      <c r="M34" s="1010"/>
      <c r="N34" s="1011"/>
      <c r="O34" s="1011"/>
      <c r="P34" s="1011"/>
      <c r="Q34" s="1011"/>
      <c r="R34" s="1011"/>
      <c r="S34" s="1011"/>
      <c r="T34" s="1011"/>
      <c r="U34" s="1011"/>
      <c r="V34" s="1011"/>
      <c r="W34" s="1011"/>
      <c r="X34" s="1011"/>
      <c r="Y34" s="1011"/>
      <c r="Z34" s="1011"/>
      <c r="AA34" s="1011"/>
      <c r="AB34" s="1011">
        <v>0.1</v>
      </c>
      <c r="AC34" s="1011">
        <v>0.1</v>
      </c>
      <c r="AD34" s="1011">
        <v>0.1</v>
      </c>
      <c r="AE34" s="1011">
        <v>0.1</v>
      </c>
      <c r="AF34" s="1011">
        <v>0.1</v>
      </c>
      <c r="AG34" s="1011">
        <v>0.2</v>
      </c>
      <c r="AH34" s="1009">
        <v>0.3</v>
      </c>
      <c r="AI34" s="1009">
        <v>0.2</v>
      </c>
      <c r="AJ34" s="1006">
        <v>0.3</v>
      </c>
      <c r="AK34" s="1006">
        <v>0.2</v>
      </c>
      <c r="AL34" s="1006">
        <v>0.2</v>
      </c>
    </row>
    <row r="35" spans="1:38" ht="13.5" customHeight="1" x14ac:dyDescent="0.2">
      <c r="A35" s="459" t="s">
        <v>85</v>
      </c>
      <c r="B35" s="459" t="s">
        <v>86</v>
      </c>
      <c r="C35" s="1008" t="s">
        <v>23</v>
      </c>
      <c r="D35" s="459" t="s">
        <v>78</v>
      </c>
      <c r="E35" s="1010">
        <v>1.2</v>
      </c>
      <c r="F35" s="1010">
        <v>1.2</v>
      </c>
      <c r="G35" s="1010">
        <v>1.2</v>
      </c>
      <c r="H35" s="1010">
        <v>1.2</v>
      </c>
      <c r="I35" s="1010">
        <v>1.2</v>
      </c>
      <c r="J35" s="1010">
        <v>1.2</v>
      </c>
      <c r="K35" s="1010">
        <v>1.2</v>
      </c>
      <c r="L35" s="1010">
        <v>1.1000000000000001</v>
      </c>
      <c r="M35" s="1010">
        <v>1.1000000000000001</v>
      </c>
      <c r="N35" s="1011">
        <v>1.1000000000000001</v>
      </c>
      <c r="O35" s="1011">
        <v>1.1000000000000001</v>
      </c>
      <c r="P35" s="1011">
        <v>1.1000000000000001</v>
      </c>
      <c r="Q35" s="1011">
        <v>1.1000000000000001</v>
      </c>
      <c r="R35" s="1011">
        <v>1</v>
      </c>
      <c r="S35" s="1011">
        <v>1</v>
      </c>
      <c r="T35" s="1011">
        <v>0.9</v>
      </c>
      <c r="U35" s="1011">
        <v>0.9</v>
      </c>
      <c r="V35" s="1011">
        <v>0.9</v>
      </c>
      <c r="W35" s="1011">
        <v>0.9</v>
      </c>
      <c r="X35" s="1011">
        <v>0.9</v>
      </c>
      <c r="Y35" s="1011">
        <v>0.9</v>
      </c>
      <c r="Z35" s="1011">
        <v>0.8</v>
      </c>
      <c r="AA35" s="1011">
        <v>0.8</v>
      </c>
      <c r="AB35" s="1011">
        <v>0.7</v>
      </c>
      <c r="AC35" s="1011">
        <v>0.6</v>
      </c>
      <c r="AD35" s="1011">
        <v>0.6</v>
      </c>
      <c r="AE35" s="1011">
        <v>0.5</v>
      </c>
      <c r="AF35" s="1011">
        <v>0.5</v>
      </c>
      <c r="AG35" s="1011">
        <v>0.4</v>
      </c>
      <c r="AH35" s="1009">
        <v>0.4</v>
      </c>
      <c r="AI35" s="1009">
        <v>0.4</v>
      </c>
      <c r="AJ35" s="1006">
        <v>0.4</v>
      </c>
      <c r="AK35" s="1006">
        <v>0.3</v>
      </c>
      <c r="AL35" s="1006">
        <v>0.3</v>
      </c>
    </row>
    <row r="36" spans="1:38" ht="13.5" customHeight="1" x14ac:dyDescent="0.2">
      <c r="A36" s="459"/>
      <c r="B36" s="459"/>
      <c r="C36" s="459"/>
      <c r="D36" s="459"/>
      <c r="E36" s="1005"/>
      <c r="F36" s="1005"/>
      <c r="G36" s="1005"/>
      <c r="H36" s="1005"/>
      <c r="I36" s="1005"/>
      <c r="J36" s="1005"/>
      <c r="K36" s="1005"/>
      <c r="L36" s="1005"/>
      <c r="M36" s="1005"/>
      <c r="N36" s="1006"/>
      <c r="O36" s="1006"/>
      <c r="P36" s="1006"/>
      <c r="Q36" s="1006"/>
      <c r="R36" s="1006"/>
      <c r="S36" s="1006"/>
      <c r="T36" s="1006"/>
      <c r="U36" s="1006"/>
      <c r="V36" s="1006"/>
      <c r="W36" s="1006"/>
      <c r="X36" s="1006"/>
      <c r="Y36" s="1006"/>
      <c r="Z36" s="1006"/>
      <c r="AA36" s="1006"/>
      <c r="AB36" s="1006"/>
      <c r="AC36" s="1006"/>
      <c r="AD36" s="1006"/>
      <c r="AE36" s="1006"/>
      <c r="AF36" s="1006"/>
      <c r="AG36" s="1006"/>
      <c r="AH36" s="1009"/>
      <c r="AI36" s="1009"/>
      <c r="AJ36" s="1006"/>
      <c r="AK36" s="1006"/>
      <c r="AL36" s="1006"/>
    </row>
    <row r="37" spans="1:38" ht="13.5" customHeight="1" x14ac:dyDescent="0.25">
      <c r="A37" s="1001" t="s">
        <v>87</v>
      </c>
      <c r="B37" s="1004" t="s">
        <v>88</v>
      </c>
      <c r="C37" s="459"/>
      <c r="D37" s="459"/>
      <c r="E37" s="1005"/>
      <c r="F37" s="1005"/>
      <c r="G37" s="1005"/>
      <c r="H37" s="1005"/>
      <c r="I37" s="1005"/>
      <c r="J37" s="1005"/>
      <c r="K37" s="1005"/>
      <c r="L37" s="1005"/>
      <c r="M37" s="1005"/>
      <c r="N37" s="1006"/>
      <c r="O37" s="1006"/>
      <c r="P37" s="1006"/>
      <c r="Q37" s="1006"/>
      <c r="R37" s="1006"/>
      <c r="S37" s="1006"/>
      <c r="T37" s="1006"/>
      <c r="U37" s="1006"/>
      <c r="V37" s="1006"/>
      <c r="W37" s="1006"/>
      <c r="X37" s="1006"/>
      <c r="Y37" s="1006"/>
      <c r="Z37" s="1006"/>
      <c r="AA37" s="1006"/>
      <c r="AB37" s="1006"/>
      <c r="AC37" s="1006"/>
      <c r="AD37" s="1006"/>
      <c r="AE37" s="1006"/>
      <c r="AF37" s="1006"/>
      <c r="AG37" s="1006"/>
      <c r="AH37" s="1009"/>
      <c r="AI37" s="1009"/>
      <c r="AJ37" s="1006"/>
      <c r="AK37" s="1006"/>
      <c r="AL37" s="1006"/>
    </row>
    <row r="38" spans="1:38" ht="13.5" customHeight="1" x14ac:dyDescent="0.2">
      <c r="A38" s="459" t="s">
        <v>89</v>
      </c>
      <c r="B38" s="459" t="s">
        <v>22</v>
      </c>
      <c r="C38" s="1008" t="s">
        <v>23</v>
      </c>
      <c r="D38" s="459" t="s">
        <v>90</v>
      </c>
      <c r="E38" s="1010">
        <v>0.4</v>
      </c>
      <c r="F38" s="1010">
        <v>0.4</v>
      </c>
      <c r="G38" s="1010">
        <v>0.5</v>
      </c>
      <c r="H38" s="1010">
        <v>0.5</v>
      </c>
      <c r="I38" s="1010">
        <v>0.5</v>
      </c>
      <c r="J38" s="1010">
        <v>0.6</v>
      </c>
      <c r="K38" s="1010">
        <v>0.6</v>
      </c>
      <c r="L38" s="1010">
        <v>0.7</v>
      </c>
      <c r="M38" s="1010">
        <v>0.7</v>
      </c>
      <c r="N38" s="1011">
        <v>0.8</v>
      </c>
      <c r="O38" s="1011">
        <v>0.8</v>
      </c>
      <c r="P38" s="1011">
        <v>0.9</v>
      </c>
      <c r="Q38" s="1011">
        <v>1</v>
      </c>
      <c r="R38" s="1011">
        <v>1</v>
      </c>
      <c r="S38" s="1011">
        <v>1.1000000000000001</v>
      </c>
      <c r="T38" s="1011">
        <v>1.1000000000000001</v>
      </c>
      <c r="U38" s="1011">
        <v>1.1000000000000001</v>
      </c>
      <c r="V38" s="1011">
        <v>1.2</v>
      </c>
      <c r="W38" s="1011">
        <v>1.2</v>
      </c>
      <c r="X38" s="1011">
        <v>1.2</v>
      </c>
      <c r="Y38" s="1011">
        <v>1.2</v>
      </c>
      <c r="Z38" s="1011">
        <v>1.2</v>
      </c>
      <c r="AA38" s="1011">
        <v>1.2</v>
      </c>
      <c r="AB38" s="1011">
        <v>1.3</v>
      </c>
      <c r="AC38" s="1011">
        <v>1.3</v>
      </c>
      <c r="AD38" s="1011">
        <v>1.3</v>
      </c>
      <c r="AE38" s="1011">
        <v>1.3</v>
      </c>
      <c r="AF38" s="1011">
        <v>1.4</v>
      </c>
      <c r="AG38" s="1011">
        <v>1.4</v>
      </c>
      <c r="AH38" s="1009">
        <v>1.4</v>
      </c>
      <c r="AI38" s="1009">
        <v>1.5</v>
      </c>
      <c r="AJ38" s="1006">
        <v>1.5</v>
      </c>
      <c r="AK38" s="1006">
        <v>1.5</v>
      </c>
      <c r="AL38" s="1006">
        <v>1.5</v>
      </c>
    </row>
    <row r="39" spans="1:38" ht="13.5" customHeight="1" x14ac:dyDescent="0.2">
      <c r="A39" s="459" t="s">
        <v>91</v>
      </c>
      <c r="B39" s="459" t="s">
        <v>26</v>
      </c>
      <c r="C39" s="1007" t="s">
        <v>92</v>
      </c>
      <c r="D39" s="459" t="s">
        <v>90</v>
      </c>
      <c r="E39" s="1005"/>
      <c r="F39" s="1005"/>
      <c r="G39" s="1005"/>
      <c r="H39" s="1005"/>
      <c r="I39" s="1005"/>
      <c r="J39" s="1005"/>
      <c r="K39" s="1005"/>
      <c r="L39" s="1005"/>
      <c r="M39" s="1005"/>
      <c r="N39" s="1006"/>
      <c r="O39" s="1006"/>
      <c r="P39" s="1006"/>
      <c r="Q39" s="1006"/>
      <c r="R39" s="1006"/>
      <c r="S39" s="1006"/>
      <c r="T39" s="1006"/>
      <c r="U39" s="1006">
        <v>0</v>
      </c>
      <c r="V39" s="1006">
        <v>0</v>
      </c>
      <c r="W39" s="1006">
        <v>0</v>
      </c>
      <c r="X39" s="1006">
        <v>0</v>
      </c>
      <c r="Y39" s="1006">
        <v>0</v>
      </c>
      <c r="Z39" s="1006">
        <v>0</v>
      </c>
      <c r="AA39" s="1006">
        <v>0</v>
      </c>
      <c r="AB39" s="1006">
        <v>0</v>
      </c>
      <c r="AC39" s="1006">
        <v>0</v>
      </c>
      <c r="AD39" s="1006">
        <v>0</v>
      </c>
      <c r="AE39" s="1006">
        <v>0</v>
      </c>
      <c r="AF39" s="1006">
        <v>0</v>
      </c>
      <c r="AG39" s="1006">
        <v>0.1</v>
      </c>
      <c r="AH39" s="1009">
        <v>0.1</v>
      </c>
      <c r="AI39" s="1009">
        <v>0.1</v>
      </c>
      <c r="AJ39" s="1006">
        <v>0.1</v>
      </c>
      <c r="AK39" s="1006">
        <v>0.1</v>
      </c>
      <c r="AL39" s="1006">
        <v>0.1</v>
      </c>
    </row>
    <row r="40" spans="1:38" ht="13.5" customHeight="1" x14ac:dyDescent="0.2">
      <c r="A40" s="459" t="s">
        <v>93</v>
      </c>
      <c r="B40" s="459" t="s">
        <v>94</v>
      </c>
      <c r="C40" s="1129" t="s">
        <v>95</v>
      </c>
      <c r="D40" s="459" t="s">
        <v>90</v>
      </c>
      <c r="E40" s="1005">
        <v>1.3</v>
      </c>
      <c r="F40" s="1005">
        <v>1.4</v>
      </c>
      <c r="G40" s="1005">
        <v>1.6</v>
      </c>
      <c r="H40" s="1005">
        <v>1.7</v>
      </c>
      <c r="I40" s="1005">
        <v>1.9</v>
      </c>
      <c r="J40" s="1005">
        <v>2</v>
      </c>
      <c r="K40" s="1005">
        <v>2.1</v>
      </c>
      <c r="L40" s="1005">
        <v>2.2000000000000002</v>
      </c>
      <c r="M40" s="1005">
        <v>2.2000000000000002</v>
      </c>
      <c r="N40" s="1006">
        <v>2.2000000000000002</v>
      </c>
      <c r="O40" s="1006">
        <v>2.1</v>
      </c>
      <c r="P40" s="1006">
        <v>2.1</v>
      </c>
      <c r="Q40" s="1006">
        <v>2.1</v>
      </c>
      <c r="R40" s="1006">
        <v>2.1</v>
      </c>
      <c r="S40" s="1006">
        <v>2.1</v>
      </c>
      <c r="T40" s="1006">
        <v>2.1</v>
      </c>
      <c r="U40" s="1006">
        <v>2.1</v>
      </c>
      <c r="V40" s="1006">
        <v>2.1</v>
      </c>
      <c r="W40" s="1006">
        <v>2.1</v>
      </c>
      <c r="X40" s="1006">
        <v>2.1</v>
      </c>
      <c r="Y40" s="1006">
        <v>2.1</v>
      </c>
      <c r="Z40" s="1006">
        <v>2.1</v>
      </c>
      <c r="AA40" s="1006">
        <v>2.1</v>
      </c>
      <c r="AB40" s="1006">
        <v>2.1</v>
      </c>
      <c r="AC40" s="1006">
        <v>2.1</v>
      </c>
      <c r="AD40" s="1006">
        <v>2</v>
      </c>
      <c r="AE40" s="1006">
        <v>2</v>
      </c>
      <c r="AF40" s="1006">
        <v>2</v>
      </c>
      <c r="AG40" s="1006">
        <v>2</v>
      </c>
      <c r="AH40" s="1009">
        <v>1.9</v>
      </c>
      <c r="AI40" s="1009">
        <v>1.9</v>
      </c>
      <c r="AJ40" s="1006">
        <v>1.9</v>
      </c>
      <c r="AK40" s="1006">
        <v>1.9</v>
      </c>
      <c r="AL40" s="1006">
        <v>1.9</v>
      </c>
    </row>
    <row r="41" spans="1:38" ht="13.5" customHeight="1" x14ac:dyDescent="0.2">
      <c r="A41" s="459" t="s">
        <v>96</v>
      </c>
      <c r="B41" s="459" t="s">
        <v>31</v>
      </c>
      <c r="C41" s="1008" t="s">
        <v>23</v>
      </c>
      <c r="D41" s="459" t="s">
        <v>90</v>
      </c>
      <c r="E41" s="1005"/>
      <c r="F41" s="1005"/>
      <c r="G41" s="1005"/>
      <c r="H41" s="1005"/>
      <c r="I41" s="1005"/>
      <c r="J41" s="1005"/>
      <c r="K41" s="1005"/>
      <c r="L41" s="1005"/>
      <c r="M41" s="1005"/>
      <c r="N41" s="1006"/>
      <c r="O41" s="1006"/>
      <c r="P41" s="1006"/>
      <c r="Q41" s="1006"/>
      <c r="R41" s="1006"/>
      <c r="S41" s="1006"/>
      <c r="T41" s="1006"/>
      <c r="U41" s="1006"/>
      <c r="V41" s="1006"/>
      <c r="W41" s="1006"/>
      <c r="X41" s="1006"/>
      <c r="Y41" s="1006"/>
      <c r="Z41" s="1006"/>
      <c r="AA41" s="1006"/>
      <c r="AB41" s="1006"/>
      <c r="AC41" s="1006"/>
      <c r="AD41" s="1006">
        <v>0.1</v>
      </c>
      <c r="AE41" s="1006">
        <v>0</v>
      </c>
      <c r="AF41" s="1006">
        <v>0.1</v>
      </c>
      <c r="AG41" s="1006">
        <v>0</v>
      </c>
      <c r="AH41" s="1009">
        <v>0</v>
      </c>
      <c r="AI41" s="1009">
        <v>0</v>
      </c>
      <c r="AJ41" s="1006">
        <v>0</v>
      </c>
      <c r="AK41" s="1006">
        <v>0</v>
      </c>
      <c r="AL41" s="1006">
        <v>0</v>
      </c>
    </row>
    <row r="42" spans="1:38" ht="13.5" customHeight="1" x14ac:dyDescent="0.2">
      <c r="A42" s="459"/>
      <c r="B42" s="459"/>
      <c r="C42" s="459"/>
      <c r="D42" s="459"/>
      <c r="E42" s="1005"/>
      <c r="F42" s="1005"/>
      <c r="G42" s="1005"/>
      <c r="H42" s="1005"/>
      <c r="I42" s="1005"/>
      <c r="J42" s="1005"/>
      <c r="K42" s="1005"/>
      <c r="L42" s="1005"/>
      <c r="M42" s="1005"/>
      <c r="N42" s="1006"/>
      <c r="O42" s="1006"/>
      <c r="P42" s="1006"/>
      <c r="Q42" s="1006"/>
      <c r="R42" s="1006"/>
      <c r="S42" s="1006"/>
      <c r="T42" s="1006"/>
      <c r="U42" s="1006"/>
      <c r="V42" s="1006"/>
      <c r="W42" s="1006"/>
      <c r="X42" s="1006"/>
      <c r="Y42" s="1006"/>
      <c r="Z42" s="1006"/>
      <c r="AA42" s="1006"/>
      <c r="AB42" s="1006"/>
      <c r="AC42" s="1006"/>
      <c r="AD42" s="1006"/>
      <c r="AE42" s="1006"/>
      <c r="AF42" s="1006"/>
      <c r="AG42" s="1006"/>
      <c r="AH42" s="1009"/>
      <c r="AI42" s="1009"/>
      <c r="AJ42" s="1006"/>
      <c r="AK42" s="1006"/>
      <c r="AL42" s="1006"/>
    </row>
    <row r="43" spans="1:38" ht="13.5" customHeight="1" x14ac:dyDescent="0.25">
      <c r="A43" s="1001" t="s">
        <v>97</v>
      </c>
      <c r="B43" s="1004" t="s">
        <v>98</v>
      </c>
      <c r="C43" s="459"/>
      <c r="D43" s="459"/>
      <c r="E43" s="1005"/>
      <c r="F43" s="1005"/>
      <c r="G43" s="1005"/>
      <c r="H43" s="1005"/>
      <c r="I43" s="1005"/>
      <c r="J43" s="1005"/>
      <c r="K43" s="1005"/>
      <c r="L43" s="1005"/>
      <c r="M43" s="1005"/>
      <c r="N43" s="1006"/>
      <c r="O43" s="1006"/>
      <c r="P43" s="1006"/>
      <c r="Q43" s="1006"/>
      <c r="R43" s="1006"/>
      <c r="S43" s="1006"/>
      <c r="T43" s="1006"/>
      <c r="U43" s="1006"/>
      <c r="V43" s="1006"/>
      <c r="W43" s="1006"/>
      <c r="X43" s="1006"/>
      <c r="Y43" s="1006"/>
      <c r="Z43" s="1006"/>
      <c r="AA43" s="1006"/>
      <c r="AB43" s="1006"/>
      <c r="AC43" s="1006"/>
      <c r="AD43" s="1006"/>
      <c r="AE43" s="1006"/>
      <c r="AF43" s="1006"/>
      <c r="AG43" s="1006"/>
      <c r="AH43" s="1009"/>
      <c r="AI43" s="1009"/>
      <c r="AJ43" s="1006"/>
      <c r="AK43" s="1006"/>
      <c r="AL43" s="1006"/>
    </row>
    <row r="44" spans="1:38" ht="13.5" customHeight="1" x14ac:dyDescent="0.2">
      <c r="A44" s="459" t="s">
        <v>99</v>
      </c>
      <c r="B44" s="459" t="s">
        <v>94</v>
      </c>
      <c r="C44" s="1008" t="s">
        <v>23</v>
      </c>
      <c r="D44" s="459" t="s">
        <v>100</v>
      </c>
      <c r="E44" s="1005">
        <v>1.2</v>
      </c>
      <c r="F44" s="1005">
        <v>1.2</v>
      </c>
      <c r="G44" s="1005">
        <v>1.2</v>
      </c>
      <c r="H44" s="1005">
        <v>1.2</v>
      </c>
      <c r="I44" s="1005">
        <v>1.3</v>
      </c>
      <c r="J44" s="1005">
        <v>1.3</v>
      </c>
      <c r="K44" s="1005">
        <v>1.3</v>
      </c>
      <c r="L44" s="1005">
        <v>1.4</v>
      </c>
      <c r="M44" s="1005">
        <v>1.4</v>
      </c>
      <c r="N44" s="1006">
        <v>1.3</v>
      </c>
      <c r="O44" s="1006">
        <v>1.6</v>
      </c>
      <c r="P44" s="1006">
        <v>1.5</v>
      </c>
      <c r="Q44" s="1006">
        <v>1.4</v>
      </c>
      <c r="R44" s="1006">
        <v>1.4</v>
      </c>
      <c r="S44" s="1006">
        <v>1.5</v>
      </c>
      <c r="T44" s="1006">
        <v>1.4</v>
      </c>
      <c r="U44" s="1006">
        <v>1.4</v>
      </c>
      <c r="V44" s="1006">
        <v>1.4</v>
      </c>
      <c r="W44" s="1006">
        <v>1.4</v>
      </c>
      <c r="X44" s="1006">
        <v>1.3</v>
      </c>
      <c r="Y44" s="1006">
        <v>1.4</v>
      </c>
      <c r="Z44" s="1006">
        <v>1.4</v>
      </c>
      <c r="AA44" s="1006">
        <v>1.1000000000000001</v>
      </c>
      <c r="AB44" s="1006">
        <v>1.2</v>
      </c>
      <c r="AC44" s="1006">
        <v>1.2</v>
      </c>
      <c r="AD44" s="1006">
        <v>1.2</v>
      </c>
      <c r="AE44" s="1006">
        <v>1.2</v>
      </c>
      <c r="AF44" s="1006">
        <v>1.2</v>
      </c>
      <c r="AG44" s="1006">
        <v>1</v>
      </c>
      <c r="AH44" s="1009">
        <v>0.9</v>
      </c>
      <c r="AI44" s="1009">
        <v>0.9</v>
      </c>
      <c r="AJ44" s="1006">
        <v>0.8</v>
      </c>
      <c r="AK44" s="1006">
        <v>0.9</v>
      </c>
      <c r="AL44" s="1006">
        <v>1</v>
      </c>
    </row>
    <row r="45" spans="1:38" ht="13.5" customHeight="1" x14ac:dyDescent="0.2">
      <c r="A45" s="459" t="s">
        <v>101</v>
      </c>
      <c r="B45" s="459" t="s">
        <v>31</v>
      </c>
      <c r="C45" s="1007" t="s">
        <v>102</v>
      </c>
      <c r="D45" s="459" t="s">
        <v>100</v>
      </c>
      <c r="E45" s="1005"/>
      <c r="F45" s="1005"/>
      <c r="G45" s="1005"/>
      <c r="H45" s="1005"/>
      <c r="I45" s="1005"/>
      <c r="J45" s="1005"/>
      <c r="K45" s="1005"/>
      <c r="L45" s="1005"/>
      <c r="M45" s="1005"/>
      <c r="N45" s="1006"/>
      <c r="O45" s="1006"/>
      <c r="P45" s="1006"/>
      <c r="Q45" s="1006"/>
      <c r="R45" s="1006"/>
      <c r="S45" s="1006"/>
      <c r="T45" s="1006"/>
      <c r="U45" s="1006"/>
      <c r="V45" s="1006"/>
      <c r="W45" s="1006"/>
      <c r="X45" s="1006"/>
      <c r="Y45" s="1006"/>
      <c r="Z45" s="1006"/>
      <c r="AA45" s="1006"/>
      <c r="AB45" s="1006">
        <v>0</v>
      </c>
      <c r="AC45" s="1006">
        <v>0</v>
      </c>
      <c r="AD45" s="1006">
        <v>0</v>
      </c>
      <c r="AE45" s="1006">
        <v>0</v>
      </c>
      <c r="AF45" s="1006">
        <v>0</v>
      </c>
      <c r="AG45" s="1006">
        <v>0.1</v>
      </c>
      <c r="AH45" s="1009">
        <v>0.1</v>
      </c>
      <c r="AI45" s="1009">
        <v>0.1</v>
      </c>
      <c r="AJ45" s="1006">
        <v>0.1</v>
      </c>
      <c r="AK45" s="1006">
        <v>0.1</v>
      </c>
      <c r="AL45" s="1006">
        <v>0.1</v>
      </c>
    </row>
    <row r="46" spans="1:38" ht="13.5" customHeight="1" x14ac:dyDescent="0.2">
      <c r="A46" s="459" t="s">
        <v>103</v>
      </c>
      <c r="B46" t="s">
        <v>44</v>
      </c>
      <c r="C46" s="1008" t="s">
        <v>23</v>
      </c>
      <c r="D46" s="459" t="s">
        <v>104</v>
      </c>
      <c r="E46" s="1005">
        <v>0</v>
      </c>
      <c r="F46" s="1005">
        <v>0</v>
      </c>
      <c r="G46" s="1005">
        <v>0</v>
      </c>
      <c r="H46" s="1005">
        <v>0</v>
      </c>
      <c r="I46" s="1005">
        <v>0</v>
      </c>
      <c r="J46" s="1005">
        <v>0</v>
      </c>
      <c r="K46" s="1005">
        <v>0</v>
      </c>
      <c r="L46" s="1005">
        <v>0</v>
      </c>
      <c r="M46" s="1005">
        <v>0</v>
      </c>
      <c r="N46" s="1006">
        <v>0</v>
      </c>
      <c r="O46" s="1006">
        <v>0</v>
      </c>
      <c r="P46" s="1006">
        <v>0</v>
      </c>
      <c r="Q46" s="1006">
        <v>0</v>
      </c>
      <c r="R46" s="1006">
        <v>0</v>
      </c>
      <c r="S46" s="1006">
        <v>0</v>
      </c>
      <c r="T46" s="1006">
        <v>0</v>
      </c>
      <c r="U46" s="1006">
        <v>0</v>
      </c>
      <c r="V46" s="1006">
        <v>0</v>
      </c>
      <c r="W46" s="1006">
        <v>0</v>
      </c>
      <c r="X46" s="1006">
        <v>0</v>
      </c>
      <c r="Y46" s="1006">
        <v>0</v>
      </c>
      <c r="Z46" s="1006">
        <v>0</v>
      </c>
      <c r="AA46" s="1006">
        <v>0</v>
      </c>
      <c r="AB46" s="1006">
        <v>0</v>
      </c>
      <c r="AC46" s="1006">
        <v>0</v>
      </c>
      <c r="AD46" s="1006">
        <v>0</v>
      </c>
      <c r="AE46" s="1006">
        <v>0</v>
      </c>
      <c r="AF46" s="1006">
        <v>0</v>
      </c>
      <c r="AG46" s="1006">
        <v>0</v>
      </c>
      <c r="AH46" s="1009">
        <v>0</v>
      </c>
      <c r="AI46" s="1009">
        <v>0</v>
      </c>
      <c r="AJ46" s="1006">
        <v>0</v>
      </c>
      <c r="AK46" s="1006">
        <v>0</v>
      </c>
      <c r="AL46" s="1006">
        <v>0</v>
      </c>
    </row>
    <row r="47" spans="1:38" ht="13.5" customHeight="1" x14ac:dyDescent="0.2">
      <c r="A47" s="459"/>
      <c r="B47" s="459"/>
      <c r="C47" s="459"/>
      <c r="D47" s="459"/>
      <c r="E47" s="1005"/>
      <c r="F47" s="1005"/>
      <c r="G47" s="1005"/>
      <c r="H47" s="1005"/>
      <c r="I47" s="1005"/>
      <c r="J47" s="1005"/>
      <c r="K47" s="1005"/>
      <c r="L47" s="1005"/>
      <c r="M47" s="1005"/>
      <c r="N47" s="1006"/>
      <c r="O47" s="1006"/>
      <c r="P47" s="1006"/>
      <c r="Q47" s="1006"/>
      <c r="R47" s="1006"/>
      <c r="S47" s="1006"/>
      <c r="T47" s="1006"/>
      <c r="U47" s="1006"/>
      <c r="V47" s="1006"/>
      <c r="W47" s="1006"/>
      <c r="X47" s="1006"/>
      <c r="Y47" s="1006"/>
      <c r="Z47" s="1006"/>
      <c r="AA47" s="1006"/>
      <c r="AB47" s="1006"/>
      <c r="AC47" s="1006"/>
      <c r="AD47" s="1006"/>
      <c r="AE47" s="1006"/>
      <c r="AF47" s="1006"/>
      <c r="AG47" s="1006"/>
      <c r="AH47" s="1009"/>
      <c r="AI47" s="1009"/>
      <c r="AJ47" s="1006"/>
      <c r="AK47" s="1006"/>
      <c r="AL47" s="1006"/>
    </row>
    <row r="48" spans="1:38" ht="13.5" customHeight="1" x14ac:dyDescent="0.25">
      <c r="A48" s="1001" t="s">
        <v>105</v>
      </c>
      <c r="B48" s="1004" t="s">
        <v>106</v>
      </c>
      <c r="C48" s="459"/>
      <c r="D48" s="459"/>
      <c r="E48" s="1005"/>
      <c r="F48" s="1005"/>
      <c r="G48" s="1005"/>
      <c r="H48" s="1005"/>
      <c r="I48" s="1005"/>
      <c r="J48" s="1005"/>
      <c r="K48" s="1005"/>
      <c r="L48" s="1005"/>
      <c r="M48" s="1005"/>
      <c r="N48" s="1006"/>
      <c r="O48" s="1006"/>
      <c r="P48" s="1006"/>
      <c r="Q48" s="1006"/>
      <c r="R48" s="1006"/>
      <c r="S48" s="1006"/>
      <c r="T48" s="1006"/>
      <c r="U48" s="1006"/>
      <c r="V48" s="1006"/>
      <c r="W48" s="1006"/>
      <c r="X48" s="1006"/>
      <c r="Y48" s="1006"/>
      <c r="Z48" s="1006"/>
      <c r="AA48" s="1006"/>
      <c r="AB48" s="1006"/>
      <c r="AC48" s="1006"/>
      <c r="AD48" s="1006"/>
      <c r="AE48" s="1006"/>
      <c r="AF48" s="1006"/>
      <c r="AG48" s="1006"/>
      <c r="AH48" s="1009"/>
      <c r="AI48" s="1009"/>
      <c r="AJ48" s="1006"/>
      <c r="AK48" s="1006"/>
      <c r="AL48" s="1006"/>
    </row>
    <row r="49" spans="1:38" ht="13.5" customHeight="1" x14ac:dyDescent="0.2">
      <c r="A49" s="459" t="s">
        <v>107</v>
      </c>
      <c r="B49" s="459" t="s">
        <v>108</v>
      </c>
      <c r="C49" s="1008" t="s">
        <v>23</v>
      </c>
      <c r="D49" s="459" t="s">
        <v>109</v>
      </c>
      <c r="E49" s="1005">
        <v>2.7</v>
      </c>
      <c r="F49" s="1005">
        <v>2.8</v>
      </c>
      <c r="G49" s="1005">
        <v>2.6</v>
      </c>
      <c r="H49" s="1005">
        <v>2.6</v>
      </c>
      <c r="I49" s="1005">
        <v>2.2000000000000002</v>
      </c>
      <c r="J49" s="1005">
        <v>2.9</v>
      </c>
      <c r="K49" s="1005">
        <v>2.5</v>
      </c>
      <c r="L49" s="1005">
        <v>2.7</v>
      </c>
      <c r="M49" s="1005">
        <v>2.7</v>
      </c>
      <c r="N49" s="1006">
        <v>3.5</v>
      </c>
      <c r="O49" s="1006">
        <v>2.9</v>
      </c>
      <c r="P49" s="1006">
        <v>2</v>
      </c>
      <c r="Q49" s="1006">
        <v>2.5</v>
      </c>
      <c r="R49" s="1006">
        <v>2.2000000000000002</v>
      </c>
      <c r="S49" s="1006">
        <v>2.1</v>
      </c>
      <c r="T49" s="1006">
        <v>2.2999999999999998</v>
      </c>
      <c r="U49" s="1006">
        <v>1.7</v>
      </c>
      <c r="V49" s="1006">
        <v>1.8</v>
      </c>
      <c r="W49" s="1006">
        <v>1.8</v>
      </c>
      <c r="X49" s="1006">
        <v>1.7</v>
      </c>
      <c r="Y49" s="1006">
        <v>1.7</v>
      </c>
      <c r="Z49" s="1006">
        <v>1.3</v>
      </c>
      <c r="AA49" s="1006">
        <v>1.2</v>
      </c>
      <c r="AB49" s="1006">
        <v>1.3</v>
      </c>
      <c r="AC49" s="1006">
        <v>1.5</v>
      </c>
      <c r="AD49" s="1006">
        <v>1.2</v>
      </c>
      <c r="AE49" s="1006">
        <v>1.2</v>
      </c>
      <c r="AF49" s="1006">
        <v>1</v>
      </c>
      <c r="AG49" s="1006">
        <v>1</v>
      </c>
      <c r="AH49" s="1009">
        <v>1.1000000000000001</v>
      </c>
      <c r="AI49" s="1009">
        <v>1.1000000000000001</v>
      </c>
      <c r="AJ49" s="1006">
        <v>1.2</v>
      </c>
      <c r="AK49" s="1006">
        <v>1.3</v>
      </c>
      <c r="AL49" s="1006">
        <v>1.6</v>
      </c>
    </row>
    <row r="50" spans="1:38" ht="13.5" customHeight="1" x14ac:dyDescent="0.2">
      <c r="A50" t="s">
        <v>110</v>
      </c>
      <c r="B50" t="s">
        <v>111</v>
      </c>
      <c r="C50" s="1012" t="s">
        <v>23</v>
      </c>
      <c r="D50" t="s">
        <v>109</v>
      </c>
      <c r="E50" s="1006">
        <v>1.5</v>
      </c>
      <c r="F50" s="1006">
        <v>1.5</v>
      </c>
      <c r="G50" s="1006">
        <v>1.5</v>
      </c>
      <c r="H50" s="1006">
        <v>1.5</v>
      </c>
      <c r="I50" s="1006">
        <v>1.5</v>
      </c>
      <c r="J50" s="1006">
        <v>1.2</v>
      </c>
      <c r="K50" s="1006">
        <v>1.7</v>
      </c>
      <c r="L50" s="1006">
        <v>0.4</v>
      </c>
      <c r="M50" s="1006">
        <v>0.3</v>
      </c>
      <c r="N50" s="1006">
        <v>0.1</v>
      </c>
      <c r="O50" s="1006">
        <v>0.6</v>
      </c>
      <c r="P50" s="1006">
        <v>1.1000000000000001</v>
      </c>
      <c r="Q50" s="1006">
        <v>0.8</v>
      </c>
      <c r="R50" s="1006">
        <v>0.8</v>
      </c>
      <c r="S50" s="1006">
        <v>0.6</v>
      </c>
      <c r="T50" s="1006">
        <v>0.3</v>
      </c>
      <c r="U50" s="1006">
        <v>0.7</v>
      </c>
      <c r="V50" s="1006">
        <v>0.5</v>
      </c>
      <c r="W50" s="1006">
        <v>0.5</v>
      </c>
      <c r="X50" s="1006">
        <v>0.8</v>
      </c>
      <c r="Y50" s="1006">
        <v>1.7</v>
      </c>
      <c r="Z50" s="1006">
        <v>1.3</v>
      </c>
      <c r="AA50" s="1006">
        <v>0.8</v>
      </c>
      <c r="AB50" s="1006">
        <v>1</v>
      </c>
      <c r="AC50" s="1006">
        <v>1</v>
      </c>
      <c r="AD50" s="1006">
        <v>1</v>
      </c>
      <c r="AE50" s="1006">
        <v>1</v>
      </c>
      <c r="AF50" s="1006">
        <v>1</v>
      </c>
      <c r="AG50" s="1006">
        <v>1</v>
      </c>
      <c r="AH50" s="1009">
        <v>1</v>
      </c>
      <c r="AI50" s="1009">
        <v>1</v>
      </c>
      <c r="AJ50" s="1006">
        <v>1</v>
      </c>
      <c r="AK50" s="1006">
        <v>1.5</v>
      </c>
      <c r="AL50" s="1006">
        <v>1.4</v>
      </c>
    </row>
    <row r="51" spans="1:38" ht="13.5" customHeight="1" x14ac:dyDescent="0.2">
      <c r="A51"/>
      <c r="B51"/>
      <c r="C51"/>
      <c r="D51"/>
      <c r="E51" s="1006"/>
      <c r="F51" s="1006"/>
      <c r="G51" s="1006"/>
      <c r="H51" s="1006"/>
      <c r="I51" s="1006"/>
      <c r="J51" s="1006"/>
      <c r="K51" s="1006"/>
      <c r="L51" s="1006"/>
      <c r="M51" s="1006"/>
      <c r="N51" s="1006"/>
      <c r="O51" s="1006"/>
      <c r="P51" s="1006"/>
      <c r="Q51" s="1006"/>
      <c r="R51" s="1006"/>
      <c r="S51" s="1006"/>
      <c r="T51" s="1006"/>
      <c r="U51" s="1006"/>
      <c r="V51" s="1006"/>
      <c r="W51" s="1006"/>
      <c r="X51" s="1006"/>
      <c r="Y51" s="1006"/>
      <c r="Z51" s="1006"/>
      <c r="AA51" s="1006"/>
      <c r="AB51" s="1006"/>
      <c r="AC51" s="1006"/>
      <c r="AD51" s="1006"/>
      <c r="AE51" s="1006"/>
      <c r="AF51" s="1006"/>
      <c r="AG51" s="1006"/>
      <c r="AH51" s="1009"/>
      <c r="AI51" s="1009"/>
      <c r="AJ51" s="1006"/>
      <c r="AK51" s="1006"/>
      <c r="AL51" s="1006"/>
    </row>
    <row r="52" spans="1:38" ht="13.5" customHeight="1" x14ac:dyDescent="0.25">
      <c r="A52" s="1002" t="s">
        <v>112</v>
      </c>
      <c r="B52" s="1013" t="s">
        <v>113</v>
      </c>
      <c r="C52"/>
      <c r="D52"/>
      <c r="E52" s="1006"/>
      <c r="F52" s="1006"/>
      <c r="G52" s="1006"/>
      <c r="H52" s="1006"/>
      <c r="I52" s="1006"/>
      <c r="J52" s="1006"/>
      <c r="K52" s="1006"/>
      <c r="L52" s="1006"/>
      <c r="M52" s="1006"/>
      <c r="N52" s="1006"/>
      <c r="O52" s="1006"/>
      <c r="P52" s="1006"/>
      <c r="Q52" s="1006"/>
      <c r="R52" s="1006"/>
      <c r="S52" s="1006"/>
      <c r="T52" s="1006"/>
      <c r="U52" s="1006"/>
      <c r="V52" s="1006"/>
      <c r="W52" s="1006"/>
      <c r="X52" s="1006"/>
      <c r="Y52" s="1006"/>
      <c r="Z52" s="1006"/>
      <c r="AA52" s="1006"/>
      <c r="AB52" s="1006"/>
      <c r="AC52" s="1006"/>
      <c r="AD52" s="1006"/>
      <c r="AE52" s="1006"/>
      <c r="AF52" s="1006"/>
      <c r="AG52" s="1006"/>
      <c r="AH52" s="1009"/>
      <c r="AI52" s="1009"/>
      <c r="AJ52" s="1006"/>
      <c r="AK52" s="1006"/>
      <c r="AL52" s="1006"/>
    </row>
    <row r="53" spans="1:38" ht="13.5" customHeight="1" x14ac:dyDescent="0.2">
      <c r="A53" t="s">
        <v>114</v>
      </c>
      <c r="B53" t="s">
        <v>115</v>
      </c>
      <c r="C53" s="1012" t="s">
        <v>23</v>
      </c>
      <c r="D53" t="s">
        <v>116</v>
      </c>
      <c r="E53" s="1006">
        <v>0.2</v>
      </c>
      <c r="F53" s="1006">
        <v>0.2</v>
      </c>
      <c r="G53" s="1006">
        <v>0.2</v>
      </c>
      <c r="H53" s="1006">
        <v>0.2</v>
      </c>
      <c r="I53" s="1006">
        <v>0.2</v>
      </c>
      <c r="J53" s="1006">
        <v>0.2</v>
      </c>
      <c r="K53" s="1006">
        <v>0.1</v>
      </c>
      <c r="L53" s="1006">
        <v>0.2</v>
      </c>
      <c r="M53" s="1006">
        <v>0.2</v>
      </c>
      <c r="N53" s="1006">
        <v>0.2</v>
      </c>
      <c r="O53" s="1006">
        <v>0.1</v>
      </c>
      <c r="P53" s="1006">
        <v>0.1</v>
      </c>
      <c r="Q53" s="1006">
        <v>0.1</v>
      </c>
      <c r="R53" s="1006">
        <v>0.1</v>
      </c>
      <c r="S53" s="1006">
        <v>0.1</v>
      </c>
      <c r="T53" s="1006">
        <v>0.1</v>
      </c>
      <c r="U53" s="1006">
        <v>0.1</v>
      </c>
      <c r="V53" s="1006">
        <v>0.1</v>
      </c>
      <c r="W53" s="1006">
        <v>0.1</v>
      </c>
      <c r="X53" s="1006">
        <v>0.1</v>
      </c>
      <c r="Y53" s="1006">
        <v>0.1</v>
      </c>
      <c r="Z53" s="1006">
        <v>0.1</v>
      </c>
      <c r="AA53" s="1006">
        <v>0.1</v>
      </c>
      <c r="AB53" s="1006">
        <v>0.1</v>
      </c>
      <c r="AC53" s="1006">
        <v>0.1</v>
      </c>
      <c r="AD53" s="1006">
        <v>0</v>
      </c>
      <c r="AE53" s="1006">
        <v>0</v>
      </c>
      <c r="AF53" s="1006">
        <v>0</v>
      </c>
      <c r="AG53" s="1006">
        <v>0</v>
      </c>
      <c r="AH53" s="1009">
        <v>0</v>
      </c>
      <c r="AI53" s="1009">
        <v>0</v>
      </c>
      <c r="AJ53" s="1006">
        <v>0.1</v>
      </c>
      <c r="AK53" s="1006">
        <v>0.1</v>
      </c>
      <c r="AL53" s="1006">
        <v>0.1</v>
      </c>
    </row>
    <row r="54" spans="1:38" ht="13.5" customHeight="1" x14ac:dyDescent="0.2">
      <c r="A54" t="s">
        <v>117</v>
      </c>
      <c r="B54" t="s">
        <v>118</v>
      </c>
      <c r="C54" s="1012" t="s">
        <v>23</v>
      </c>
      <c r="D54" t="s">
        <v>116</v>
      </c>
      <c r="E54" s="1006">
        <v>1</v>
      </c>
      <c r="F54" s="1006">
        <v>1</v>
      </c>
      <c r="G54" s="1006">
        <v>1</v>
      </c>
      <c r="H54" s="1006">
        <v>1</v>
      </c>
      <c r="I54" s="1006">
        <v>1</v>
      </c>
      <c r="J54" s="1006">
        <v>1</v>
      </c>
      <c r="K54" s="1006">
        <v>1</v>
      </c>
      <c r="L54" s="1006">
        <v>1</v>
      </c>
      <c r="M54" s="1006">
        <v>0.9</v>
      </c>
      <c r="N54" s="1006">
        <v>0.7</v>
      </c>
      <c r="O54" s="1006">
        <v>0.7</v>
      </c>
      <c r="P54" s="1006">
        <v>0.6</v>
      </c>
      <c r="Q54" s="1006">
        <v>0.5</v>
      </c>
      <c r="R54" s="1006">
        <v>0.6</v>
      </c>
      <c r="S54" s="1006">
        <v>0.5</v>
      </c>
      <c r="T54" s="1006">
        <v>0.5</v>
      </c>
      <c r="U54" s="1006">
        <v>0.4</v>
      </c>
      <c r="V54" s="1006">
        <v>0.5</v>
      </c>
      <c r="W54" s="1006">
        <v>0.5</v>
      </c>
      <c r="X54" s="1006">
        <v>0.5</v>
      </c>
      <c r="Y54" s="1006">
        <v>0.5</v>
      </c>
      <c r="Z54" s="1006">
        <v>0.5</v>
      </c>
      <c r="AA54" s="1006">
        <v>0.5</v>
      </c>
      <c r="AB54" s="1006">
        <v>0.5</v>
      </c>
      <c r="AC54" s="1006">
        <v>0.4</v>
      </c>
      <c r="AD54" s="1006">
        <v>0.4</v>
      </c>
      <c r="AE54" s="1006">
        <v>0.4</v>
      </c>
      <c r="AF54" s="1006">
        <v>0.4</v>
      </c>
      <c r="AG54" s="1006">
        <v>0.4</v>
      </c>
      <c r="AH54" s="1009">
        <v>0.4</v>
      </c>
      <c r="AI54" s="1009">
        <v>0.3</v>
      </c>
      <c r="AJ54" s="1006">
        <v>0.3</v>
      </c>
      <c r="AK54" s="1006">
        <v>0.4</v>
      </c>
      <c r="AL54" s="1006">
        <v>0.3</v>
      </c>
    </row>
    <row r="55" spans="1:38" ht="13.5" customHeight="1" x14ac:dyDescent="0.2">
      <c r="A55" t="s">
        <v>119</v>
      </c>
      <c r="B55" t="s">
        <v>44</v>
      </c>
      <c r="C55" s="1008" t="s">
        <v>23</v>
      </c>
      <c r="D55" s="459" t="s">
        <v>104</v>
      </c>
      <c r="E55" s="1006">
        <v>0</v>
      </c>
      <c r="F55" s="1006">
        <v>0</v>
      </c>
      <c r="G55" s="1006">
        <v>0</v>
      </c>
      <c r="H55" s="1006">
        <v>0</v>
      </c>
      <c r="I55" s="1006">
        <v>0</v>
      </c>
      <c r="J55" s="1006">
        <v>0</v>
      </c>
      <c r="K55" s="1006">
        <v>0</v>
      </c>
      <c r="L55" s="1006">
        <v>0</v>
      </c>
      <c r="M55" s="1006">
        <v>0</v>
      </c>
      <c r="N55" s="1006">
        <v>0</v>
      </c>
      <c r="O55" s="1006">
        <v>0</v>
      </c>
      <c r="P55" s="1006">
        <v>0</v>
      </c>
      <c r="Q55" s="1006">
        <v>0</v>
      </c>
      <c r="R55" s="1006">
        <v>0</v>
      </c>
      <c r="S55" s="1006">
        <v>0</v>
      </c>
      <c r="T55" s="1006">
        <v>0</v>
      </c>
      <c r="U55" s="1006">
        <v>0</v>
      </c>
      <c r="V55" s="1006">
        <v>0</v>
      </c>
      <c r="W55" s="1006">
        <v>0</v>
      </c>
      <c r="X55" s="1006">
        <v>0</v>
      </c>
      <c r="Y55" s="1006">
        <v>0</v>
      </c>
      <c r="Z55" s="1006">
        <v>0</v>
      </c>
      <c r="AA55" s="1006">
        <v>0</v>
      </c>
      <c r="AB55" s="1006">
        <v>0</v>
      </c>
      <c r="AC55" s="1006">
        <v>0</v>
      </c>
      <c r="AD55" s="1006">
        <v>0</v>
      </c>
      <c r="AE55" s="1006">
        <v>0</v>
      </c>
      <c r="AF55" s="1006">
        <v>0</v>
      </c>
      <c r="AG55" s="1006">
        <v>0</v>
      </c>
      <c r="AH55" s="1009">
        <v>0</v>
      </c>
      <c r="AI55" s="1009">
        <v>0</v>
      </c>
      <c r="AJ55" s="1006">
        <v>0</v>
      </c>
      <c r="AK55" s="1006">
        <v>0</v>
      </c>
      <c r="AL55" s="1006">
        <v>0</v>
      </c>
    </row>
    <row r="56" spans="1:38" ht="13.5" customHeight="1" x14ac:dyDescent="0.2">
      <c r="A56"/>
      <c r="B56"/>
      <c r="C56"/>
      <c r="D56"/>
      <c r="E56" s="1006"/>
      <c r="F56" s="1006"/>
      <c r="G56" s="1006"/>
      <c r="H56" s="1006"/>
      <c r="I56" s="1006"/>
      <c r="J56" s="1006"/>
      <c r="K56" s="1006"/>
      <c r="L56" s="1006"/>
      <c r="M56" s="1006"/>
      <c r="N56" s="1006"/>
      <c r="O56" s="1006"/>
      <c r="P56" s="1006"/>
      <c r="Q56" s="1006"/>
      <c r="R56" s="1006"/>
      <c r="S56" s="1006"/>
      <c r="T56" s="1006"/>
      <c r="U56" s="1006"/>
      <c r="V56" s="1006"/>
      <c r="W56" s="1006"/>
      <c r="X56" s="1006"/>
      <c r="Y56" s="1006"/>
      <c r="Z56" s="1006"/>
      <c r="AA56" s="1006"/>
      <c r="AB56" s="1006"/>
      <c r="AC56" s="1006"/>
      <c r="AD56" s="1006"/>
      <c r="AE56" s="1006"/>
      <c r="AF56" s="1006"/>
      <c r="AG56" s="1006"/>
      <c r="AH56" s="1009"/>
      <c r="AI56" s="1009"/>
      <c r="AJ56" s="1006"/>
      <c r="AK56" s="1006"/>
      <c r="AL56" s="1006"/>
    </row>
    <row r="57" spans="1:38" ht="13.5" customHeight="1" x14ac:dyDescent="0.25">
      <c r="A57" s="1002" t="s">
        <v>120</v>
      </c>
      <c r="B57" s="1013" t="s">
        <v>121</v>
      </c>
      <c r="C57"/>
      <c r="D57"/>
      <c r="E57" s="1006"/>
      <c r="F57" s="1006"/>
      <c r="G57" s="1006"/>
      <c r="H57" s="1006"/>
      <c r="I57" s="1006"/>
      <c r="J57" s="1006"/>
      <c r="K57" s="1006"/>
      <c r="L57" s="1006"/>
      <c r="M57" s="1006"/>
      <c r="N57" s="1006"/>
      <c r="O57" s="1006"/>
      <c r="P57" s="1006"/>
      <c r="Q57" s="1006"/>
      <c r="R57" s="1006"/>
      <c r="S57" s="1006"/>
      <c r="T57" s="1006"/>
      <c r="U57" s="1006"/>
      <c r="V57" s="1006"/>
      <c r="W57" s="1006"/>
      <c r="X57" s="1006"/>
      <c r="Y57" s="1006"/>
      <c r="Z57" s="1006"/>
      <c r="AA57" s="1006"/>
      <c r="AB57" s="1006"/>
      <c r="AC57" s="1006"/>
      <c r="AD57" s="1006"/>
      <c r="AE57" s="1006"/>
      <c r="AF57" s="1006"/>
      <c r="AG57" s="1006"/>
      <c r="AH57" s="1009"/>
      <c r="AI57" s="1009"/>
      <c r="AJ57" s="1006"/>
      <c r="AK57" s="1006"/>
      <c r="AL57" s="1006"/>
    </row>
    <row r="58" spans="1:38" ht="13.5" customHeight="1" x14ac:dyDescent="0.2">
      <c r="A58" t="s">
        <v>122</v>
      </c>
      <c r="B58" t="s">
        <v>123</v>
      </c>
      <c r="C58" t="s">
        <v>124</v>
      </c>
      <c r="D58" t="s">
        <v>90</v>
      </c>
      <c r="E58" s="1006">
        <v>7.2</v>
      </c>
      <c r="F58" s="1006">
        <v>7.7</v>
      </c>
      <c r="G58" s="1006">
        <v>7.3</v>
      </c>
      <c r="H58" s="1006">
        <v>7.1</v>
      </c>
      <c r="I58" s="1006">
        <v>6.7</v>
      </c>
      <c r="J58" s="1006">
        <v>6.6</v>
      </c>
      <c r="K58" s="1006">
        <v>6.8</v>
      </c>
      <c r="L58" s="1006">
        <v>6</v>
      </c>
      <c r="M58" s="1006">
        <v>5.7</v>
      </c>
      <c r="N58" s="1006">
        <v>6.1</v>
      </c>
      <c r="O58" s="1006">
        <v>6.2</v>
      </c>
      <c r="P58" s="1006">
        <v>6.4</v>
      </c>
      <c r="Q58" s="1006">
        <v>6.6</v>
      </c>
      <c r="R58" s="1006">
        <v>5.9</v>
      </c>
      <c r="S58" s="1006">
        <v>5.9</v>
      </c>
      <c r="T58" s="1006">
        <v>6.2</v>
      </c>
      <c r="U58" s="1006">
        <v>6.5</v>
      </c>
      <c r="V58" s="1006">
        <v>6.9</v>
      </c>
      <c r="W58" s="1006">
        <v>7.2</v>
      </c>
      <c r="X58" s="1006">
        <v>6.7</v>
      </c>
      <c r="Y58" s="1006">
        <v>7.4</v>
      </c>
      <c r="Z58" s="1006">
        <v>7.2</v>
      </c>
      <c r="AA58" s="1006">
        <v>7.3</v>
      </c>
      <c r="AB58" s="1006">
        <v>7.4</v>
      </c>
      <c r="AC58" s="1006">
        <v>5.9</v>
      </c>
      <c r="AD58" s="1006">
        <v>7.5</v>
      </c>
      <c r="AE58" s="1006">
        <v>7.7</v>
      </c>
      <c r="AF58" s="1006">
        <v>7.8</v>
      </c>
      <c r="AG58" s="1006">
        <v>6.6</v>
      </c>
      <c r="AH58" s="1009">
        <v>6.2</v>
      </c>
      <c r="AI58" s="1009">
        <v>4.5999999999999996</v>
      </c>
      <c r="AJ58" s="1006">
        <v>5.0999999999999996</v>
      </c>
      <c r="AK58" s="1006">
        <v>5.0999999999999996</v>
      </c>
      <c r="AL58" s="1006">
        <v>6.4</v>
      </c>
    </row>
    <row r="59" spans="1:38" ht="13.5" customHeight="1" x14ac:dyDescent="0.2">
      <c r="A59" t="s">
        <v>125</v>
      </c>
      <c r="B59" t="s">
        <v>126</v>
      </c>
      <c r="C59" s="1130" t="s">
        <v>95</v>
      </c>
      <c r="D59" t="s">
        <v>90</v>
      </c>
      <c r="E59" s="1006">
        <v>1.3</v>
      </c>
      <c r="F59" s="1006">
        <v>1.3</v>
      </c>
      <c r="G59" s="1006">
        <v>1.3</v>
      </c>
      <c r="H59" s="1006">
        <v>1.3</v>
      </c>
      <c r="I59" s="1006">
        <v>1.4</v>
      </c>
      <c r="J59" s="1006">
        <v>1.4</v>
      </c>
      <c r="K59" s="1006">
        <v>1.4</v>
      </c>
      <c r="L59" s="1006">
        <v>1.3</v>
      </c>
      <c r="M59" s="1006">
        <v>1.5</v>
      </c>
      <c r="N59" s="1006">
        <v>1.4</v>
      </c>
      <c r="O59" s="1006">
        <v>1.3</v>
      </c>
      <c r="P59" s="1006">
        <v>1.3</v>
      </c>
      <c r="Q59" s="1006">
        <v>1.3</v>
      </c>
      <c r="R59" s="1006">
        <v>1.2</v>
      </c>
      <c r="S59" s="1006">
        <v>1.4</v>
      </c>
      <c r="T59" s="1006">
        <v>1.4</v>
      </c>
      <c r="U59" s="1006">
        <v>1.4</v>
      </c>
      <c r="V59" s="1006">
        <v>1.4</v>
      </c>
      <c r="W59" s="1006">
        <v>1.4</v>
      </c>
      <c r="X59" s="1006">
        <v>1.3</v>
      </c>
      <c r="Y59" s="1006">
        <v>1.3</v>
      </c>
      <c r="Z59" s="1006">
        <v>1.4</v>
      </c>
      <c r="AA59" s="1006">
        <v>1.3</v>
      </c>
      <c r="AB59" s="1006">
        <v>1.2</v>
      </c>
      <c r="AC59" s="1006">
        <v>1.2</v>
      </c>
      <c r="AD59" s="1006">
        <v>1.3</v>
      </c>
      <c r="AE59" s="1006">
        <v>1.3</v>
      </c>
      <c r="AF59" s="1006">
        <v>1.3</v>
      </c>
      <c r="AG59" s="1006">
        <v>1.3</v>
      </c>
      <c r="AH59" s="1009">
        <v>1.4</v>
      </c>
      <c r="AI59" s="1009">
        <v>1.5</v>
      </c>
      <c r="AJ59" s="1006">
        <v>1.5</v>
      </c>
      <c r="AK59" s="1006">
        <v>1.5</v>
      </c>
      <c r="AL59" s="1006">
        <v>1.4</v>
      </c>
    </row>
    <row r="60" spans="1:38" ht="13.5" customHeight="1" x14ac:dyDescent="0.2">
      <c r="A60" s="459" t="s">
        <v>127</v>
      </c>
      <c r="B60" s="459" t="s">
        <v>128</v>
      </c>
      <c r="C60" s="1012" t="s">
        <v>23</v>
      </c>
      <c r="D60" t="s">
        <v>90</v>
      </c>
      <c r="E60" s="1006"/>
      <c r="F60" s="1006"/>
      <c r="G60" s="1006"/>
      <c r="H60" s="1006"/>
      <c r="I60" s="1006"/>
      <c r="J60" s="1006"/>
      <c r="K60" s="1006"/>
      <c r="L60" s="1006"/>
      <c r="M60" s="1006"/>
      <c r="N60" s="1006"/>
      <c r="O60" s="1006"/>
      <c r="P60" s="1006"/>
      <c r="Q60" s="1006"/>
      <c r="R60" s="1006"/>
      <c r="S60" s="1006"/>
      <c r="T60" s="1006"/>
      <c r="U60" s="1006"/>
      <c r="V60" s="1006"/>
      <c r="W60" s="1006"/>
      <c r="X60" s="1006"/>
      <c r="Y60" s="1006"/>
      <c r="Z60" s="1006"/>
      <c r="AA60" s="1006"/>
      <c r="AB60" s="1006"/>
      <c r="AC60" s="1006"/>
      <c r="AD60" s="1006"/>
      <c r="AE60" s="1006"/>
      <c r="AF60" s="1006"/>
      <c r="AG60" s="1006">
        <v>0</v>
      </c>
      <c r="AH60" s="1009">
        <v>0.1</v>
      </c>
      <c r="AI60" s="1009">
        <v>0</v>
      </c>
      <c r="AJ60" s="1006">
        <v>0</v>
      </c>
      <c r="AK60" s="1006">
        <v>0</v>
      </c>
      <c r="AL60" s="1006">
        <v>0</v>
      </c>
    </row>
    <row r="61" spans="1:38" ht="13.5" customHeight="1" x14ac:dyDescent="0.2">
      <c r="A61" t="s">
        <v>129</v>
      </c>
      <c r="B61" t="s">
        <v>130</v>
      </c>
      <c r="C61" s="1012" t="s">
        <v>23</v>
      </c>
      <c r="D61" t="s">
        <v>90</v>
      </c>
      <c r="E61" s="1006">
        <v>1</v>
      </c>
      <c r="F61" s="1006">
        <v>1</v>
      </c>
      <c r="G61" s="1006">
        <v>0.7</v>
      </c>
      <c r="H61" s="1006">
        <v>0.8</v>
      </c>
      <c r="I61" s="1006">
        <v>1</v>
      </c>
      <c r="J61" s="1006">
        <v>1.2</v>
      </c>
      <c r="K61" s="1006">
        <v>1.3</v>
      </c>
      <c r="L61" s="1006">
        <v>1.5</v>
      </c>
      <c r="M61" s="1006">
        <v>1.7</v>
      </c>
      <c r="N61" s="1006">
        <v>2</v>
      </c>
      <c r="O61" s="1006">
        <v>1.9</v>
      </c>
      <c r="P61" s="1006">
        <v>2.1</v>
      </c>
      <c r="Q61" s="1006">
        <v>2.2999999999999998</v>
      </c>
      <c r="R61" s="1006">
        <v>2.2999999999999998</v>
      </c>
      <c r="S61" s="1006">
        <v>2.5</v>
      </c>
      <c r="T61" s="1006">
        <v>3.1</v>
      </c>
      <c r="U61" s="1006">
        <v>3.3</v>
      </c>
      <c r="V61" s="1006">
        <v>3.9</v>
      </c>
      <c r="W61" s="1006">
        <v>4</v>
      </c>
      <c r="X61" s="1006">
        <v>4.7</v>
      </c>
      <c r="Y61" s="1006">
        <v>5.6</v>
      </c>
      <c r="Z61" s="1006">
        <v>6</v>
      </c>
      <c r="AA61" s="1006">
        <v>4.7</v>
      </c>
      <c r="AB61" s="1006">
        <v>5.4</v>
      </c>
      <c r="AC61" s="1006">
        <v>4.8</v>
      </c>
      <c r="AD61" s="1006">
        <v>4.7</v>
      </c>
      <c r="AE61" s="1006">
        <v>3.4</v>
      </c>
      <c r="AF61" s="1006">
        <v>3</v>
      </c>
      <c r="AG61" s="1006">
        <v>4.2</v>
      </c>
      <c r="AH61" s="1009">
        <v>3.7</v>
      </c>
      <c r="AI61" s="1009">
        <v>2.2999999999999998</v>
      </c>
      <c r="AJ61" s="1006">
        <v>2.9</v>
      </c>
      <c r="AK61" s="1006">
        <v>3.4</v>
      </c>
      <c r="AL61" s="1006">
        <v>2.8</v>
      </c>
    </row>
    <row r="62" spans="1:38" ht="13.5" customHeight="1" x14ac:dyDescent="0.2">
      <c r="A62" t="s">
        <v>131</v>
      </c>
      <c r="B62" t="s">
        <v>132</v>
      </c>
      <c r="C62" s="1008" t="s">
        <v>23</v>
      </c>
      <c r="D62" s="459" t="s">
        <v>90</v>
      </c>
      <c r="E62" s="1006"/>
      <c r="F62" s="1006"/>
      <c r="G62" s="1006"/>
      <c r="H62" s="1006"/>
      <c r="I62" s="1006"/>
      <c r="J62" s="1006"/>
      <c r="K62" s="1006"/>
      <c r="L62" s="1006"/>
      <c r="M62" s="1006"/>
      <c r="N62" s="1006"/>
      <c r="O62" s="1006"/>
      <c r="P62" s="1006"/>
      <c r="Q62" s="1006"/>
      <c r="R62" s="1006"/>
      <c r="S62" s="1006"/>
      <c r="T62" s="1006"/>
      <c r="U62" s="1006"/>
      <c r="V62" s="1006"/>
      <c r="W62" s="1006"/>
      <c r="X62" s="1006"/>
      <c r="Y62" s="1006"/>
      <c r="Z62" s="1006"/>
      <c r="AA62" s="1006"/>
      <c r="AB62" s="1006"/>
      <c r="AC62" s="1006"/>
      <c r="AD62" s="1006"/>
      <c r="AE62" s="1006"/>
      <c r="AF62" s="1006"/>
      <c r="AG62" s="1006"/>
      <c r="AH62" s="1009"/>
      <c r="AI62" s="1009">
        <v>0</v>
      </c>
      <c r="AJ62" s="1006">
        <v>0</v>
      </c>
      <c r="AK62" s="1006">
        <v>0</v>
      </c>
      <c r="AL62" s="1006">
        <v>0.2</v>
      </c>
    </row>
    <row r="63" spans="1:38" ht="13.5" customHeight="1" x14ac:dyDescent="0.2">
      <c r="A63" t="s">
        <v>133</v>
      </c>
      <c r="B63" t="s">
        <v>44</v>
      </c>
      <c r="C63" s="1012" t="s">
        <v>23</v>
      </c>
      <c r="D63" t="s">
        <v>104</v>
      </c>
      <c r="E63" s="1006">
        <v>0.1</v>
      </c>
      <c r="F63" s="1006">
        <v>0.1</v>
      </c>
      <c r="G63" s="1006">
        <v>0.1</v>
      </c>
      <c r="H63" s="1006">
        <v>0.1</v>
      </c>
      <c r="I63" s="1006">
        <v>0.1</v>
      </c>
      <c r="J63" s="1006">
        <v>0.1</v>
      </c>
      <c r="K63" s="1006">
        <v>0.1</v>
      </c>
      <c r="L63" s="1006">
        <v>0.1</v>
      </c>
      <c r="M63" s="1006">
        <v>0.1</v>
      </c>
      <c r="N63" s="1006">
        <v>0.1</v>
      </c>
      <c r="O63" s="1006">
        <v>0.1</v>
      </c>
      <c r="P63" s="1006">
        <v>0.1</v>
      </c>
      <c r="Q63" s="1006">
        <v>0.1</v>
      </c>
      <c r="R63" s="1006">
        <v>0.1</v>
      </c>
      <c r="S63" s="1006">
        <v>0.1</v>
      </c>
      <c r="T63" s="1006">
        <v>0.1</v>
      </c>
      <c r="U63" s="1006">
        <v>0.1</v>
      </c>
      <c r="V63" s="1006">
        <v>0.1</v>
      </c>
      <c r="W63" s="1006">
        <v>0.1</v>
      </c>
      <c r="X63" s="1006">
        <v>0.1</v>
      </c>
      <c r="Y63" s="1006">
        <v>0.1</v>
      </c>
      <c r="Z63" s="1006">
        <v>0.1</v>
      </c>
      <c r="AA63" s="1006">
        <v>0</v>
      </c>
      <c r="AB63" s="1006">
        <v>0.1</v>
      </c>
      <c r="AC63" s="1006">
        <v>0.1</v>
      </c>
      <c r="AD63" s="1006">
        <v>0.1</v>
      </c>
      <c r="AE63" s="1006">
        <v>0.1</v>
      </c>
      <c r="AF63" s="1006">
        <v>0.1</v>
      </c>
      <c r="AG63" s="1006">
        <v>0.1</v>
      </c>
      <c r="AH63" s="1009">
        <v>0.1</v>
      </c>
      <c r="AI63" s="1009">
        <v>0.1</v>
      </c>
      <c r="AJ63" s="1006">
        <v>0.1</v>
      </c>
      <c r="AK63" s="1006">
        <v>0.1</v>
      </c>
      <c r="AL63" s="1006">
        <v>0.1</v>
      </c>
    </row>
    <row r="64" spans="1:38" ht="13.5" customHeight="1" x14ac:dyDescent="0.25">
      <c r="A64" s="1002"/>
      <c r="B64" s="1013"/>
      <c r="C64"/>
      <c r="D64"/>
      <c r="E64" s="1006"/>
      <c r="F64" s="1006"/>
      <c r="G64" s="1006"/>
      <c r="H64" s="1006"/>
      <c r="I64" s="1006"/>
      <c r="J64" s="1006"/>
      <c r="K64" s="1006"/>
      <c r="L64" s="1006"/>
      <c r="M64" s="1006"/>
      <c r="N64" s="1006"/>
      <c r="O64" s="1006"/>
      <c r="P64" s="1006"/>
      <c r="Q64" s="1006"/>
      <c r="R64" s="1006"/>
      <c r="S64" s="1006"/>
      <c r="T64" s="1006"/>
      <c r="U64" s="1006"/>
      <c r="V64" s="1006"/>
      <c r="W64" s="1006"/>
      <c r="X64" s="1006"/>
      <c r="Y64" s="1006"/>
      <c r="Z64" s="1006"/>
      <c r="AA64" s="1006"/>
      <c r="AB64" s="1006"/>
      <c r="AC64" s="1006"/>
      <c r="AD64" s="1006"/>
      <c r="AE64" s="1006"/>
      <c r="AF64" s="1006"/>
      <c r="AG64" s="1006"/>
      <c r="AH64" s="1009"/>
      <c r="AI64" s="1009"/>
      <c r="AJ64" s="1006"/>
      <c r="AK64" s="1006"/>
      <c r="AL64" s="1006"/>
    </row>
    <row r="65" spans="1:38" ht="13.5" customHeight="1" x14ac:dyDescent="0.2">
      <c r="A65" t="s">
        <v>134</v>
      </c>
      <c r="B65" t="s">
        <v>7</v>
      </c>
      <c r="C65"/>
      <c r="D65"/>
      <c r="E65" s="1006"/>
      <c r="F65" s="1006"/>
      <c r="G65" s="1006"/>
      <c r="H65" s="1006"/>
      <c r="I65" s="1006"/>
      <c r="J65" s="1006"/>
      <c r="K65" s="1006"/>
      <c r="L65" s="1006"/>
      <c r="M65" s="1006"/>
      <c r="N65" s="1006"/>
      <c r="O65" s="1006"/>
      <c r="P65" s="1006"/>
      <c r="Q65" s="1006"/>
      <c r="R65" s="1006"/>
      <c r="S65" s="1006"/>
      <c r="T65" s="1006"/>
      <c r="U65" s="1006"/>
      <c r="V65" s="1006"/>
      <c r="W65" s="1006"/>
      <c r="X65" s="1006"/>
      <c r="Y65" s="1006"/>
      <c r="Z65" s="1006"/>
      <c r="AA65" s="1006"/>
      <c r="AB65" s="1006"/>
      <c r="AC65" s="1006"/>
      <c r="AD65" s="1006"/>
      <c r="AE65" s="1006"/>
      <c r="AF65" s="1006"/>
      <c r="AG65" s="1006"/>
      <c r="AH65" s="1009"/>
      <c r="AI65" s="1009"/>
      <c r="AJ65" s="1006"/>
      <c r="AK65" s="1006"/>
      <c r="AL65" s="1006"/>
    </row>
    <row r="66" spans="1:38" ht="13.5" customHeight="1" x14ac:dyDescent="0.2">
      <c r="A66" t="s">
        <v>135</v>
      </c>
      <c r="B66" t="s">
        <v>94</v>
      </c>
      <c r="C66" s="1012" t="s">
        <v>23</v>
      </c>
      <c r="D66" t="s">
        <v>136</v>
      </c>
      <c r="E66" s="1011">
        <v>13</v>
      </c>
      <c r="F66" s="1011">
        <v>12.5</v>
      </c>
      <c r="G66" s="1011">
        <v>11.9</v>
      </c>
      <c r="H66" s="1011">
        <v>11.8</v>
      </c>
      <c r="I66" s="1011">
        <v>12.5</v>
      </c>
      <c r="J66" s="1011">
        <v>14.1</v>
      </c>
      <c r="K66" s="1011">
        <v>13.6</v>
      </c>
      <c r="L66" s="1011">
        <v>14</v>
      </c>
      <c r="M66" s="1011">
        <v>14.7</v>
      </c>
      <c r="N66" s="1011">
        <v>15</v>
      </c>
      <c r="O66" s="1011">
        <v>14.7</v>
      </c>
      <c r="P66" s="1011">
        <v>14.7</v>
      </c>
      <c r="Q66" s="1011">
        <v>12.5</v>
      </c>
      <c r="R66" s="1011">
        <v>11.2</v>
      </c>
      <c r="S66" s="1011">
        <v>10.6</v>
      </c>
      <c r="T66" s="1011">
        <v>10.4</v>
      </c>
      <c r="U66" s="1011">
        <v>9.8000000000000007</v>
      </c>
      <c r="V66" s="1011">
        <v>8.4</v>
      </c>
      <c r="W66" s="1011">
        <v>7.3</v>
      </c>
      <c r="X66" s="1011">
        <v>6.6</v>
      </c>
      <c r="Y66" s="1011">
        <v>7.2</v>
      </c>
      <c r="Z66" s="1011">
        <v>6.7</v>
      </c>
      <c r="AA66" s="1011">
        <v>5.4</v>
      </c>
      <c r="AB66" s="1011">
        <v>6.1</v>
      </c>
      <c r="AC66" s="1011">
        <v>5.6</v>
      </c>
      <c r="AD66" s="1011">
        <v>6.8</v>
      </c>
      <c r="AE66" s="1011">
        <v>6.8</v>
      </c>
      <c r="AF66" s="1011">
        <v>5.7</v>
      </c>
      <c r="AG66" s="1011">
        <v>5.5</v>
      </c>
      <c r="AH66" s="1009">
        <v>6.1</v>
      </c>
      <c r="AI66" s="1009">
        <v>6.8</v>
      </c>
      <c r="AJ66" s="1006">
        <v>5.8</v>
      </c>
      <c r="AK66" s="1006">
        <v>4.5</v>
      </c>
      <c r="AL66" s="1006">
        <v>4.5999999999999996</v>
      </c>
    </row>
    <row r="67" spans="1:38" ht="13.5" customHeight="1" x14ac:dyDescent="0.2">
      <c r="A67" t="s">
        <v>137</v>
      </c>
      <c r="B67" t="s">
        <v>138</v>
      </c>
      <c r="C67" s="1012" t="s">
        <v>23</v>
      </c>
      <c r="D67" t="s">
        <v>136</v>
      </c>
      <c r="E67" s="1006">
        <v>2.9</v>
      </c>
      <c r="F67" s="1006">
        <v>3</v>
      </c>
      <c r="G67" s="1006">
        <v>3.1</v>
      </c>
      <c r="H67" s="1006">
        <v>3.2</v>
      </c>
      <c r="I67" s="1006">
        <v>3</v>
      </c>
      <c r="J67" s="1006">
        <v>3.6</v>
      </c>
      <c r="K67" s="1006">
        <v>3.5</v>
      </c>
      <c r="L67" s="1006">
        <v>3.7</v>
      </c>
      <c r="M67" s="1006">
        <v>3.1</v>
      </c>
      <c r="N67" s="1006">
        <v>3.2</v>
      </c>
      <c r="O67" s="1006">
        <v>3</v>
      </c>
      <c r="P67" s="1006">
        <v>2.7</v>
      </c>
      <c r="Q67" s="1006">
        <v>2.1</v>
      </c>
      <c r="R67" s="1006">
        <v>2</v>
      </c>
      <c r="S67" s="1006">
        <v>1.9</v>
      </c>
      <c r="T67" s="1006">
        <v>1.9</v>
      </c>
      <c r="U67" s="1006">
        <v>1.9</v>
      </c>
      <c r="V67" s="1006">
        <v>1.8</v>
      </c>
      <c r="W67" s="1006">
        <v>2</v>
      </c>
      <c r="X67" s="1006">
        <v>2.2000000000000002</v>
      </c>
      <c r="Y67" s="1006">
        <v>2.1</v>
      </c>
      <c r="Z67" s="1006">
        <v>1.9</v>
      </c>
      <c r="AA67" s="1006">
        <v>2.1</v>
      </c>
      <c r="AB67" s="1006">
        <v>2.2000000000000002</v>
      </c>
      <c r="AC67" s="1006">
        <v>2.7</v>
      </c>
      <c r="AD67" s="1006">
        <v>1</v>
      </c>
      <c r="AE67" s="1006">
        <v>0.8</v>
      </c>
      <c r="AF67" s="1006">
        <v>0.8</v>
      </c>
      <c r="AG67" s="1006">
        <v>0.7</v>
      </c>
      <c r="AH67" s="1009">
        <v>0.3</v>
      </c>
      <c r="AI67" s="1009"/>
      <c r="AJ67" s="1006"/>
      <c r="AK67" s="1006"/>
      <c r="AL67" s="1006"/>
    </row>
    <row r="68" spans="1:38" ht="13.5" customHeight="1" x14ac:dyDescent="0.25">
      <c r="A68" s="1002"/>
      <c r="B68" s="1013"/>
      <c r="C68"/>
      <c r="D68"/>
      <c r="E68" s="1006"/>
      <c r="F68" s="1006"/>
      <c r="G68" s="1006"/>
      <c r="H68" s="1006"/>
      <c r="I68" s="1006"/>
      <c r="J68" s="1006"/>
      <c r="K68" s="1006"/>
      <c r="L68" s="1006"/>
      <c r="M68" s="1006"/>
      <c r="N68" s="1006"/>
      <c r="O68" s="1006"/>
      <c r="P68" s="1006"/>
      <c r="Q68" s="1006"/>
      <c r="R68" s="1006"/>
      <c r="S68" s="1006"/>
      <c r="T68" s="1006"/>
      <c r="U68" s="1006"/>
      <c r="V68" s="1006"/>
      <c r="W68" s="1006"/>
      <c r="X68" s="1006"/>
      <c r="Y68" s="1006"/>
      <c r="Z68" s="1006"/>
      <c r="AA68" s="1006"/>
      <c r="AB68" s="1006"/>
      <c r="AC68" s="1006"/>
      <c r="AD68" s="1006"/>
      <c r="AE68" s="1006"/>
      <c r="AF68" s="1006"/>
      <c r="AG68" s="1006"/>
      <c r="AH68" s="1009"/>
      <c r="AI68" s="1009"/>
      <c r="AJ68" s="1006"/>
      <c r="AK68" s="1006"/>
      <c r="AL68" s="1006"/>
    </row>
    <row r="69" spans="1:38" ht="13.5" customHeight="1" x14ac:dyDescent="0.2">
      <c r="A69" t="s">
        <v>139</v>
      </c>
      <c r="B69" t="s">
        <v>140</v>
      </c>
      <c r="C69"/>
      <c r="D69"/>
      <c r="E69" s="1006"/>
      <c r="F69" s="1006"/>
      <c r="G69" s="1006"/>
      <c r="H69" s="1006"/>
      <c r="I69" s="1006"/>
      <c r="J69" s="1006"/>
      <c r="K69" s="1006"/>
      <c r="L69" s="1006"/>
      <c r="M69" s="1006"/>
      <c r="N69" s="1006"/>
      <c r="O69" s="1006"/>
      <c r="P69" s="1006"/>
      <c r="Q69" s="1006"/>
      <c r="R69" s="1006"/>
      <c r="S69" s="1006"/>
      <c r="T69" s="1006"/>
      <c r="U69" s="1006"/>
      <c r="V69" s="1006"/>
      <c r="W69" s="1006"/>
      <c r="X69" s="1006"/>
      <c r="Y69" s="1006"/>
      <c r="Z69" s="1006"/>
      <c r="AA69" s="1006"/>
      <c r="AB69" s="1006"/>
      <c r="AC69" s="1006"/>
      <c r="AD69" s="1006"/>
      <c r="AE69" s="1006"/>
      <c r="AF69" s="1006"/>
      <c r="AG69" s="1006"/>
      <c r="AH69" s="1009"/>
      <c r="AI69" s="1009"/>
      <c r="AJ69" s="1006"/>
      <c r="AK69" s="1006"/>
      <c r="AL69" s="1006"/>
    </row>
    <row r="70" spans="1:38" ht="13.5" customHeight="1" x14ac:dyDescent="0.2">
      <c r="A70" t="s">
        <v>141</v>
      </c>
      <c r="B70" t="s">
        <v>142</v>
      </c>
      <c r="C70" s="1012" t="s">
        <v>23</v>
      </c>
      <c r="D70"/>
      <c r="E70" s="1006">
        <v>142.80000000000001</v>
      </c>
      <c r="F70" s="1006">
        <v>143.30000000000001</v>
      </c>
      <c r="G70" s="1006">
        <v>148.6</v>
      </c>
      <c r="H70" s="1006">
        <v>157</v>
      </c>
      <c r="I70" s="1006">
        <v>160.6</v>
      </c>
      <c r="J70" s="1006">
        <v>165.3</v>
      </c>
      <c r="K70" s="1006">
        <v>172.5</v>
      </c>
      <c r="L70" s="1006">
        <v>170.1</v>
      </c>
      <c r="M70" s="1006">
        <v>171.1</v>
      </c>
      <c r="N70" s="1006">
        <v>171.1</v>
      </c>
      <c r="O70" s="1006">
        <v>166</v>
      </c>
      <c r="P70" s="1006">
        <v>169.8</v>
      </c>
      <c r="Q70" s="1006">
        <v>171.7</v>
      </c>
      <c r="R70" s="1006">
        <v>172.4</v>
      </c>
      <c r="S70" s="1006">
        <v>170.6</v>
      </c>
      <c r="T70" s="1006">
        <v>169.1</v>
      </c>
      <c r="U70" s="1006">
        <v>172.2</v>
      </c>
      <c r="V70" s="1006">
        <v>174.9</v>
      </c>
      <c r="W70" s="1006">
        <v>174.5</v>
      </c>
      <c r="X70" s="1006">
        <v>175.2</v>
      </c>
      <c r="Y70" s="1006">
        <v>175.1</v>
      </c>
      <c r="Z70" s="1006">
        <v>177.8</v>
      </c>
      <c r="AA70" s="1006">
        <v>169.2</v>
      </c>
      <c r="AB70" s="1006">
        <v>165.2</v>
      </c>
      <c r="AC70" s="1006">
        <v>163.80000000000001</v>
      </c>
      <c r="AD70" s="1006">
        <v>164.3</v>
      </c>
      <c r="AE70" s="1006">
        <v>168.6</v>
      </c>
      <c r="AF70" s="1006">
        <v>174.3</v>
      </c>
      <c r="AG70" s="1006">
        <v>178.6</v>
      </c>
      <c r="AH70" s="1009">
        <v>183.3</v>
      </c>
      <c r="AI70" s="1009">
        <v>155.4</v>
      </c>
      <c r="AJ70" s="1006">
        <v>160</v>
      </c>
      <c r="AK70" s="1006">
        <v>164.4</v>
      </c>
      <c r="AL70" s="1006">
        <v>182.7</v>
      </c>
    </row>
    <row r="71" spans="1:38" ht="13.5" customHeight="1" x14ac:dyDescent="0.2">
      <c r="A71" t="s">
        <v>143</v>
      </c>
      <c r="B71" t="s">
        <v>26</v>
      </c>
      <c r="C71" s="1012" t="s">
        <v>23</v>
      </c>
      <c r="D71"/>
      <c r="E71" s="1006"/>
      <c r="F71" s="1006"/>
      <c r="G71" s="1006"/>
      <c r="H71" s="1006"/>
      <c r="I71" s="1006"/>
      <c r="J71" s="1006"/>
      <c r="K71" s="1006"/>
      <c r="L71" s="1006"/>
      <c r="M71" s="1006"/>
      <c r="N71" s="1006"/>
      <c r="O71" s="1006"/>
      <c r="P71" s="1006"/>
      <c r="Q71" s="1006"/>
      <c r="R71" s="1006"/>
      <c r="S71" s="1006"/>
      <c r="T71" s="1006"/>
      <c r="U71" s="1006">
        <v>0.8</v>
      </c>
      <c r="V71" s="1006">
        <v>3.7</v>
      </c>
      <c r="W71" s="1006">
        <v>4.5</v>
      </c>
      <c r="X71" s="1006">
        <v>5.8</v>
      </c>
      <c r="Y71" s="1006">
        <v>5.6</v>
      </c>
      <c r="Z71" s="1006">
        <v>6.2</v>
      </c>
      <c r="AA71" s="1006">
        <v>5.2</v>
      </c>
      <c r="AB71" s="1006">
        <v>5.2</v>
      </c>
      <c r="AC71" s="1006">
        <v>5.4</v>
      </c>
      <c r="AD71" s="1006">
        <v>5.9</v>
      </c>
      <c r="AE71" s="1006">
        <v>5</v>
      </c>
      <c r="AF71" s="1006">
        <v>5.4</v>
      </c>
      <c r="AG71" s="1006">
        <v>7.1</v>
      </c>
      <c r="AH71" s="1009">
        <v>8.3000000000000007</v>
      </c>
      <c r="AI71" s="1009">
        <v>9.5</v>
      </c>
      <c r="AJ71" s="1006">
        <v>9.8000000000000007</v>
      </c>
      <c r="AK71" s="1006">
        <v>10.5</v>
      </c>
      <c r="AL71" s="1006">
        <v>10.8</v>
      </c>
    </row>
    <row r="72" spans="1:38" ht="13.5" customHeight="1" x14ac:dyDescent="0.2">
      <c r="A72" t="s">
        <v>144</v>
      </c>
      <c r="B72" t="s">
        <v>145</v>
      </c>
      <c r="C72" s="1131" t="s">
        <v>146</v>
      </c>
      <c r="D72"/>
      <c r="E72" s="1006">
        <v>176.5</v>
      </c>
      <c r="F72" s="1006">
        <v>182.4</v>
      </c>
      <c r="G72" s="1006">
        <v>198.2</v>
      </c>
      <c r="H72" s="1006">
        <v>202.6</v>
      </c>
      <c r="I72" s="1006">
        <v>192.6</v>
      </c>
      <c r="J72" s="1006">
        <v>192.9</v>
      </c>
      <c r="K72" s="1006">
        <v>202.7</v>
      </c>
      <c r="L72" s="1006">
        <v>206.9</v>
      </c>
      <c r="M72" s="1006">
        <v>217.2</v>
      </c>
      <c r="N72" s="1006">
        <v>227.6</v>
      </c>
      <c r="O72" s="1006">
        <v>235.9</v>
      </c>
      <c r="P72" s="1006">
        <v>237.2</v>
      </c>
      <c r="Q72" s="1006">
        <v>246</v>
      </c>
      <c r="R72" s="1006">
        <v>255.5</v>
      </c>
      <c r="S72" s="1006">
        <v>264.60000000000002</v>
      </c>
      <c r="T72" s="1006">
        <v>269.3</v>
      </c>
      <c r="U72" s="1006">
        <v>281</v>
      </c>
      <c r="V72" s="1006">
        <v>285.8</v>
      </c>
      <c r="W72" s="1006">
        <v>289.5</v>
      </c>
      <c r="X72" s="1006">
        <v>273.10000000000002</v>
      </c>
      <c r="Y72" s="1006">
        <v>274.8</v>
      </c>
      <c r="Z72" s="1006">
        <v>278.10000000000002</v>
      </c>
      <c r="AA72" s="1006">
        <v>266.89999999999998</v>
      </c>
      <c r="AB72" s="1006">
        <v>297</v>
      </c>
      <c r="AC72" s="1006">
        <v>273.10000000000002</v>
      </c>
      <c r="AD72" s="1006">
        <v>272.3</v>
      </c>
      <c r="AE72" s="1006">
        <v>268.8</v>
      </c>
      <c r="AF72" s="1006">
        <v>276.3</v>
      </c>
      <c r="AG72" s="1006">
        <v>284.60000000000002</v>
      </c>
      <c r="AH72" s="1009">
        <v>278.2</v>
      </c>
      <c r="AI72" s="1009">
        <v>246.8</v>
      </c>
      <c r="AJ72" s="1006">
        <v>243.6</v>
      </c>
      <c r="AK72" s="1006">
        <v>234.8</v>
      </c>
      <c r="AL72" s="1006">
        <v>230.5</v>
      </c>
    </row>
    <row r="73" spans="1:38" ht="13.5" customHeight="1" x14ac:dyDescent="0.2">
      <c r="A73" t="s">
        <v>147</v>
      </c>
      <c r="B73" t="s">
        <v>31</v>
      </c>
      <c r="C73" s="1012" t="s">
        <v>23</v>
      </c>
      <c r="D73"/>
      <c r="E73" s="1006"/>
      <c r="F73" s="1006"/>
      <c r="G73" s="1006"/>
      <c r="H73" s="1006"/>
      <c r="I73" s="1006"/>
      <c r="J73" s="1006"/>
      <c r="K73" s="1006"/>
      <c r="L73" s="1006"/>
      <c r="M73" s="1006"/>
      <c r="N73" s="1006"/>
      <c r="O73" s="1006"/>
      <c r="P73" s="1006"/>
      <c r="Q73" s="1006"/>
      <c r="R73" s="1006">
        <v>0.1</v>
      </c>
      <c r="S73" s="1006">
        <v>0.1</v>
      </c>
      <c r="T73" s="1006">
        <v>0.1</v>
      </c>
      <c r="U73" s="1006">
        <v>1</v>
      </c>
      <c r="V73" s="1006">
        <v>9.3000000000000007</v>
      </c>
      <c r="W73" s="1006">
        <v>7.5</v>
      </c>
      <c r="X73" s="1006">
        <v>9.8000000000000007</v>
      </c>
      <c r="Y73" s="1006">
        <v>4</v>
      </c>
      <c r="Z73" s="1006">
        <v>7.2</v>
      </c>
      <c r="AA73" s="1006">
        <v>7.8</v>
      </c>
      <c r="AB73" s="1006">
        <v>8.1999999999999993</v>
      </c>
      <c r="AC73" s="1006">
        <v>10.5</v>
      </c>
      <c r="AD73" s="1006">
        <v>7.5</v>
      </c>
      <c r="AE73" s="1006">
        <v>5.7</v>
      </c>
      <c r="AF73" s="1006">
        <v>8.5</v>
      </c>
      <c r="AG73" s="1006">
        <v>15.8</v>
      </c>
      <c r="AH73" s="1009">
        <v>20</v>
      </c>
      <c r="AI73" s="1009">
        <v>14.8</v>
      </c>
      <c r="AJ73" s="1006">
        <v>17.899999999999999</v>
      </c>
      <c r="AK73" s="1006">
        <v>15.1</v>
      </c>
      <c r="AL73" s="1006">
        <v>14.7</v>
      </c>
    </row>
    <row r="74" spans="1:38" ht="13.5" customHeight="1" x14ac:dyDescent="0.2">
      <c r="A74" s="459" t="s">
        <v>148</v>
      </c>
      <c r="B74" t="s">
        <v>34</v>
      </c>
      <c r="C74" s="1135" t="s">
        <v>23</v>
      </c>
      <c r="D74"/>
      <c r="E74" s="1006">
        <v>43.5</v>
      </c>
      <c r="F74" s="1006">
        <v>42.6</v>
      </c>
      <c r="G74" s="1006">
        <v>41.8</v>
      </c>
      <c r="H74" s="1006">
        <v>40.5</v>
      </c>
      <c r="I74" s="1006">
        <v>38.5</v>
      </c>
      <c r="J74" s="1006">
        <v>38.299999999999997</v>
      </c>
      <c r="K74" s="1006">
        <v>37.799999999999997</v>
      </c>
      <c r="L74" s="1006">
        <v>36.200000000000003</v>
      </c>
      <c r="M74" s="1006">
        <v>34.799999999999997</v>
      </c>
      <c r="N74" s="1006">
        <v>31.3</v>
      </c>
      <c r="O74" s="1006">
        <v>27.5</v>
      </c>
      <c r="P74" s="1006">
        <v>25.6</v>
      </c>
      <c r="Q74" s="1006">
        <v>24.8</v>
      </c>
      <c r="R74" s="1006">
        <v>21.8</v>
      </c>
      <c r="S74" s="1006">
        <v>21.6</v>
      </c>
      <c r="T74" s="1006">
        <v>20.6</v>
      </c>
      <c r="U74" s="1006">
        <v>19.899999999999999</v>
      </c>
      <c r="V74" s="1006">
        <v>17</v>
      </c>
      <c r="W74" s="1006">
        <v>17.2</v>
      </c>
      <c r="X74" s="1006">
        <v>17.2</v>
      </c>
      <c r="Y74" s="1006">
        <v>16.100000000000001</v>
      </c>
      <c r="Z74" s="1006">
        <v>14.6</v>
      </c>
      <c r="AA74" s="1006">
        <v>14.3</v>
      </c>
      <c r="AB74" s="1006">
        <v>13.4</v>
      </c>
      <c r="AC74" s="1006">
        <v>10.5</v>
      </c>
      <c r="AD74" s="1006">
        <v>9.1999999999999993</v>
      </c>
      <c r="AE74" s="1006">
        <v>8.6999999999999993</v>
      </c>
      <c r="AF74" s="1006">
        <v>7.8</v>
      </c>
      <c r="AG74" s="1006">
        <v>7.1</v>
      </c>
      <c r="AH74" s="1006">
        <v>6.6</v>
      </c>
      <c r="AI74" s="1006">
        <v>5.7</v>
      </c>
      <c r="AJ74" s="1006">
        <v>5.6</v>
      </c>
      <c r="AK74" s="1006">
        <v>5.9</v>
      </c>
      <c r="AL74" s="1006">
        <v>5.6</v>
      </c>
    </row>
    <row r="75" spans="1:38" ht="13.5" customHeight="1" x14ac:dyDescent="0.2">
      <c r="A75" t="s">
        <v>149</v>
      </c>
      <c r="B75" t="s">
        <v>150</v>
      </c>
      <c r="C75" s="1017" t="s">
        <v>151</v>
      </c>
      <c r="D75"/>
      <c r="E75" s="1006">
        <v>54.5</v>
      </c>
      <c r="F75" s="1006">
        <v>54.3</v>
      </c>
      <c r="G75" s="1006">
        <v>54.1</v>
      </c>
      <c r="H75" s="1006">
        <v>53.2</v>
      </c>
      <c r="I75" s="1006">
        <v>54.7</v>
      </c>
      <c r="J75" s="1006">
        <v>55.1</v>
      </c>
      <c r="K75" s="1006">
        <v>55.3</v>
      </c>
      <c r="L75" s="1006">
        <v>54.3</v>
      </c>
      <c r="M75" s="1006">
        <v>54</v>
      </c>
      <c r="N75" s="1006">
        <v>57.7</v>
      </c>
      <c r="O75" s="1006">
        <v>56.3</v>
      </c>
      <c r="P75" s="1006">
        <v>54.8</v>
      </c>
      <c r="Q75" s="1006">
        <v>52.3</v>
      </c>
      <c r="R75" s="1006">
        <v>51.5</v>
      </c>
      <c r="S75" s="1006">
        <v>51.5</v>
      </c>
      <c r="T75" s="1006">
        <v>53</v>
      </c>
      <c r="U75" s="1006">
        <v>52.2</v>
      </c>
      <c r="V75" s="1006">
        <v>51.8</v>
      </c>
      <c r="W75" s="1006">
        <v>51.4</v>
      </c>
      <c r="X75" s="1006">
        <v>49.8</v>
      </c>
      <c r="Y75" s="1006">
        <v>47.9</v>
      </c>
      <c r="Z75" s="1006">
        <v>49.7</v>
      </c>
      <c r="AA75" s="1006">
        <v>47.1</v>
      </c>
      <c r="AB75" s="1006"/>
      <c r="AC75" s="1006"/>
      <c r="AD75" s="1006"/>
      <c r="AE75" s="1006"/>
      <c r="AF75" s="1006"/>
      <c r="AG75" s="1006"/>
      <c r="AH75" s="1009"/>
      <c r="AI75" s="1009"/>
      <c r="AJ75" s="1006"/>
      <c r="AK75" s="1006"/>
      <c r="AL75" s="1006"/>
    </row>
    <row r="76" spans="1:38" ht="13.5" customHeight="1" x14ac:dyDescent="0.2">
      <c r="A76" t="s">
        <v>152</v>
      </c>
      <c r="B76" t="s">
        <v>153</v>
      </c>
      <c r="C76" s="1012" t="s">
        <v>23</v>
      </c>
      <c r="D76"/>
      <c r="E76" s="1006">
        <v>9.5</v>
      </c>
      <c r="F76" s="1006">
        <v>10.1</v>
      </c>
      <c r="G76" s="1006">
        <v>9.6</v>
      </c>
      <c r="H76" s="1006">
        <v>9.6</v>
      </c>
      <c r="I76" s="1006">
        <v>9.6999999999999993</v>
      </c>
      <c r="J76" s="1006">
        <v>9.8000000000000007</v>
      </c>
      <c r="K76" s="1006">
        <v>10.3</v>
      </c>
      <c r="L76" s="1006">
        <v>9.6999999999999993</v>
      </c>
      <c r="M76" s="1006">
        <v>9.6</v>
      </c>
      <c r="N76" s="1006">
        <v>10.199999999999999</v>
      </c>
      <c r="O76" s="1006">
        <v>10.199999999999999</v>
      </c>
      <c r="P76" s="1006">
        <v>10.6</v>
      </c>
      <c r="Q76" s="1006">
        <v>11</v>
      </c>
      <c r="R76" s="1006">
        <v>10.4</v>
      </c>
      <c r="S76" s="1006">
        <v>10.5</v>
      </c>
      <c r="T76" s="1006">
        <v>11.4</v>
      </c>
      <c r="U76" s="1006">
        <v>11.9</v>
      </c>
      <c r="V76" s="1006">
        <v>12.9</v>
      </c>
      <c r="W76" s="1006">
        <v>13.3</v>
      </c>
      <c r="X76" s="1006">
        <v>13.5</v>
      </c>
      <c r="Y76" s="1006">
        <v>15.1</v>
      </c>
      <c r="Z76" s="1006">
        <v>15.3</v>
      </c>
      <c r="AA76" s="1006">
        <v>14.1</v>
      </c>
      <c r="AB76" s="1006">
        <v>14.9</v>
      </c>
      <c r="AC76" s="1006">
        <v>12.8</v>
      </c>
      <c r="AD76" s="1006">
        <v>14.2</v>
      </c>
      <c r="AE76" s="1006">
        <v>13.2</v>
      </c>
      <c r="AF76" s="1006">
        <v>12.7</v>
      </c>
      <c r="AG76" s="1006">
        <v>12.8</v>
      </c>
      <c r="AH76" s="1009">
        <v>11.8</v>
      </c>
      <c r="AI76" s="1009">
        <v>8.8000000000000007</v>
      </c>
      <c r="AJ76" s="1006">
        <v>9.9</v>
      </c>
      <c r="AK76" s="1006">
        <v>10.4</v>
      </c>
      <c r="AL76" s="1006">
        <v>11.1</v>
      </c>
    </row>
    <row r="77" spans="1:38" ht="13.5" customHeight="1" x14ac:dyDescent="0.2">
      <c r="A77" s="459" t="s">
        <v>154</v>
      </c>
      <c r="B77" t="s">
        <v>31</v>
      </c>
      <c r="C77" s="1135" t="s">
        <v>23</v>
      </c>
      <c r="D77"/>
      <c r="E77" s="1006"/>
      <c r="F77" s="1006"/>
      <c r="G77" s="1006"/>
      <c r="H77" s="1006"/>
      <c r="I77" s="1006"/>
      <c r="J77" s="1006"/>
      <c r="K77" s="1006"/>
      <c r="L77" s="1006"/>
      <c r="M77" s="1006"/>
      <c r="N77" s="1006"/>
      <c r="O77" s="1006"/>
      <c r="P77" s="1006"/>
      <c r="Q77" s="1006"/>
      <c r="R77" s="1006"/>
      <c r="S77" s="1006"/>
      <c r="T77" s="1006"/>
      <c r="U77" s="1006"/>
      <c r="V77" s="1006"/>
      <c r="W77" s="1006"/>
      <c r="X77" s="1006"/>
      <c r="Y77" s="1006"/>
      <c r="Z77" s="1006"/>
      <c r="AA77" s="1006"/>
      <c r="AB77" s="1006"/>
      <c r="AC77" s="1006"/>
      <c r="AD77" s="1006">
        <v>0.1</v>
      </c>
      <c r="AE77" s="1006">
        <v>0</v>
      </c>
      <c r="AF77" s="1006">
        <v>0.1</v>
      </c>
      <c r="AG77" s="1006">
        <v>0.1</v>
      </c>
      <c r="AH77" s="1009">
        <v>0.1</v>
      </c>
      <c r="AI77" s="1009">
        <v>0.1</v>
      </c>
      <c r="AJ77" s="1006">
        <v>0</v>
      </c>
      <c r="AK77" s="1006">
        <v>0.1</v>
      </c>
      <c r="AL77" s="1006">
        <v>0</v>
      </c>
    </row>
    <row r="78" spans="1:38" ht="13.5" customHeight="1" x14ac:dyDescent="0.2">
      <c r="A78" s="459" t="s">
        <v>155</v>
      </c>
      <c r="B78" t="s">
        <v>156</v>
      </c>
      <c r="C78" s="1132" t="s">
        <v>157</v>
      </c>
      <c r="D78"/>
      <c r="E78" s="1006"/>
      <c r="F78" s="1006"/>
      <c r="G78" s="1006"/>
      <c r="H78" s="1006"/>
      <c r="I78" s="1006"/>
      <c r="J78" s="1006"/>
      <c r="K78" s="1006"/>
      <c r="L78" s="1006"/>
      <c r="M78" s="1006"/>
      <c r="N78" s="1006"/>
      <c r="O78" s="1006"/>
      <c r="P78" s="1006"/>
      <c r="Q78" s="1006"/>
      <c r="R78" s="1006"/>
      <c r="S78" s="1006"/>
      <c r="T78" s="1006"/>
      <c r="U78" s="1006">
        <v>0.5</v>
      </c>
      <c r="V78" s="1006">
        <v>2.1</v>
      </c>
      <c r="W78" s="1006">
        <v>2.6</v>
      </c>
      <c r="X78" s="1006">
        <v>3.3</v>
      </c>
      <c r="Y78" s="1006">
        <v>3.2</v>
      </c>
      <c r="Z78" s="1006">
        <v>3.5</v>
      </c>
      <c r="AA78" s="1006">
        <v>3.1</v>
      </c>
      <c r="AB78" s="1006">
        <v>3.2</v>
      </c>
      <c r="AC78" s="1006">
        <v>3.3</v>
      </c>
      <c r="AD78" s="1006">
        <v>3.6</v>
      </c>
      <c r="AE78" s="1014">
        <v>3</v>
      </c>
      <c r="AF78" s="1014">
        <v>3.1</v>
      </c>
      <c r="AG78" s="1014">
        <v>4</v>
      </c>
      <c r="AH78" s="1014">
        <v>4.5</v>
      </c>
      <c r="AI78" s="1014">
        <v>6.1</v>
      </c>
      <c r="AJ78" s="1014">
        <v>6.1</v>
      </c>
      <c r="AK78" s="1014">
        <v>6.4</v>
      </c>
      <c r="AL78" s="1006">
        <v>5.9</v>
      </c>
    </row>
    <row r="79" spans="1:38" ht="13.5" customHeight="1" x14ac:dyDescent="0.2">
      <c r="A79" t="s">
        <v>158</v>
      </c>
      <c r="B79" t="s">
        <v>159</v>
      </c>
      <c r="C79" s="1132" t="s">
        <v>160</v>
      </c>
      <c r="D79"/>
      <c r="E79" s="1014"/>
      <c r="F79" s="1014"/>
      <c r="G79" s="1014"/>
      <c r="H79" s="1014"/>
      <c r="I79" s="1014"/>
      <c r="J79" s="1014"/>
      <c r="K79" s="1014"/>
      <c r="L79" s="1014"/>
      <c r="M79" s="1014"/>
      <c r="N79" s="1014"/>
      <c r="O79" s="1014"/>
      <c r="P79" s="1014"/>
      <c r="Q79" s="1014"/>
      <c r="R79" s="1014">
        <v>0.1</v>
      </c>
      <c r="S79" s="1014">
        <v>0.1</v>
      </c>
      <c r="T79" s="1014">
        <v>0</v>
      </c>
      <c r="U79" s="1014">
        <v>0.3</v>
      </c>
      <c r="V79" s="1014">
        <v>3.3</v>
      </c>
      <c r="W79" s="1014">
        <v>2.6</v>
      </c>
      <c r="X79" s="1014">
        <v>3.6</v>
      </c>
      <c r="Y79" s="1014">
        <v>1.4</v>
      </c>
      <c r="Z79" s="1014">
        <v>2.6</v>
      </c>
      <c r="AA79" s="1014">
        <v>2.9</v>
      </c>
      <c r="AB79" s="1014">
        <v>2.8</v>
      </c>
      <c r="AC79" s="1014">
        <v>3.9</v>
      </c>
      <c r="AD79" s="1014">
        <v>2.7</v>
      </c>
      <c r="AE79" s="1014">
        <v>2.1</v>
      </c>
      <c r="AF79" s="1014">
        <v>3.1</v>
      </c>
      <c r="AG79" s="1014">
        <v>5.5</v>
      </c>
      <c r="AH79" s="1014">
        <v>7.2</v>
      </c>
      <c r="AI79" s="1014">
        <v>6</v>
      </c>
      <c r="AJ79" s="1014">
        <v>7.4</v>
      </c>
      <c r="AK79" s="1014">
        <v>6.4</v>
      </c>
      <c r="AL79" s="1006">
        <v>6.4</v>
      </c>
    </row>
    <row r="80" spans="1:38" ht="13.5" customHeight="1" x14ac:dyDescent="0.25">
      <c r="A80" s="1002"/>
      <c r="B80" s="1013"/>
      <c r="C80"/>
      <c r="D80"/>
      <c r="E80" s="1014"/>
      <c r="F80" s="1014"/>
      <c r="G80" s="1014"/>
      <c r="H80" s="1014"/>
      <c r="I80" s="1014"/>
      <c r="J80" s="1014"/>
      <c r="K80" s="1014"/>
      <c r="L80" s="1014"/>
      <c r="M80" s="1014"/>
      <c r="N80" s="1014"/>
      <c r="O80" s="1014"/>
      <c r="P80" s="1014"/>
      <c r="Q80" s="1014"/>
      <c r="R80" s="1014"/>
      <c r="S80" s="1014"/>
      <c r="T80" s="1014"/>
      <c r="U80" s="1014"/>
      <c r="V80" s="1014"/>
      <c r="W80" s="1014"/>
      <c r="X80" s="1014"/>
      <c r="Y80" s="1014"/>
      <c r="Z80" s="1014"/>
      <c r="AA80" s="1014"/>
      <c r="AB80" s="1014"/>
      <c r="AC80" s="1014"/>
      <c r="AD80" s="1014"/>
      <c r="AE80" s="1014"/>
      <c r="AF80" s="1014"/>
      <c r="AG80" s="1014"/>
      <c r="AH80" s="1015"/>
      <c r="AI80" s="1015"/>
      <c r="AJ80" s="1003"/>
      <c r="AK80" s="1003"/>
      <c r="AL80" s="1006"/>
    </row>
    <row r="81" spans="1:38" ht="13.5" customHeight="1" x14ac:dyDescent="0.2">
      <c r="A81" t="s">
        <v>161</v>
      </c>
      <c r="B81" t="s">
        <v>162</v>
      </c>
      <c r="C81"/>
      <c r="D81"/>
      <c r="E81" s="1015"/>
      <c r="F81" s="1015"/>
      <c r="G81" s="1015"/>
      <c r="H81" s="1015"/>
      <c r="I81" s="1015"/>
      <c r="J81" s="1015"/>
      <c r="K81" s="1015"/>
      <c r="L81" s="1015"/>
      <c r="M81" s="1015"/>
      <c r="N81" s="1015"/>
      <c r="O81" s="1015"/>
      <c r="P81" s="1015"/>
      <c r="Q81" s="1015"/>
      <c r="R81" s="1015"/>
      <c r="S81" s="1015"/>
      <c r="T81" s="1015"/>
      <c r="U81" s="1015"/>
      <c r="V81" s="1015"/>
      <c r="W81" s="1015"/>
      <c r="X81" s="1015"/>
      <c r="Y81" s="1015"/>
      <c r="Z81" s="1015"/>
      <c r="AA81" s="1015"/>
      <c r="AB81" s="1015"/>
      <c r="AC81" s="1015"/>
      <c r="AD81" s="1015"/>
      <c r="AE81" s="1015"/>
      <c r="AF81" s="1015"/>
      <c r="AG81" s="1015"/>
      <c r="AH81" s="1015"/>
      <c r="AI81" s="1015"/>
      <c r="AJ81" s="1015"/>
      <c r="AK81" s="1015"/>
      <c r="AL81" s="1006"/>
    </row>
    <row r="82" spans="1:38" ht="13.5" customHeight="1" x14ac:dyDescent="0.2">
      <c r="A82" t="s">
        <v>163</v>
      </c>
      <c r="B82" t="s">
        <v>164</v>
      </c>
      <c r="C82" s="1012" t="s">
        <v>23</v>
      </c>
      <c r="D82" t="s">
        <v>165</v>
      </c>
      <c r="E82" s="1015">
        <v>32.5</v>
      </c>
      <c r="F82" s="1015">
        <v>35.700000000000003</v>
      </c>
      <c r="G82" s="1015">
        <v>32.799999999999997</v>
      </c>
      <c r="H82" s="1015">
        <v>33</v>
      </c>
      <c r="I82" s="1015">
        <v>32.6</v>
      </c>
      <c r="J82" s="1015">
        <v>32.299999999999997</v>
      </c>
      <c r="K82" s="1015">
        <v>34.1</v>
      </c>
      <c r="L82" s="1015">
        <v>33.799999999999997</v>
      </c>
      <c r="M82" s="1015">
        <v>34.6</v>
      </c>
      <c r="N82" s="1015">
        <v>34.9</v>
      </c>
      <c r="O82" s="1015">
        <v>34.6</v>
      </c>
      <c r="P82" s="1015">
        <v>38.4</v>
      </c>
      <c r="Q82" s="1015">
        <v>37.4</v>
      </c>
      <c r="R82" s="1015">
        <v>36.4</v>
      </c>
      <c r="S82" s="1015">
        <v>36.200000000000003</v>
      </c>
      <c r="T82" s="1015">
        <v>35.700000000000003</v>
      </c>
      <c r="U82" s="1015">
        <v>36.1</v>
      </c>
      <c r="V82" s="1015">
        <v>35.700000000000003</v>
      </c>
      <c r="W82" s="1015">
        <v>34.1</v>
      </c>
      <c r="X82" s="1015">
        <v>31.8</v>
      </c>
      <c r="Y82" s="1015">
        <v>34.6</v>
      </c>
      <c r="Z82" s="1015">
        <v>32.700000000000003</v>
      </c>
      <c r="AA82" s="1015">
        <v>31.7</v>
      </c>
      <c r="AB82" s="1015">
        <v>31.7</v>
      </c>
      <c r="AC82" s="1015">
        <v>30.5</v>
      </c>
      <c r="AD82" s="1015">
        <v>33.9</v>
      </c>
      <c r="AE82" s="1015">
        <v>34.1</v>
      </c>
      <c r="AF82" s="1015">
        <v>35.5</v>
      </c>
      <c r="AG82" s="1015">
        <v>34.799999999999997</v>
      </c>
      <c r="AH82" s="1015">
        <v>36.200000000000003</v>
      </c>
      <c r="AI82" s="1015">
        <v>36</v>
      </c>
      <c r="AJ82" s="1015">
        <v>37.6</v>
      </c>
      <c r="AK82" s="1015">
        <v>37</v>
      </c>
      <c r="AL82" s="1006">
        <v>34.9</v>
      </c>
    </row>
    <row r="83" spans="1:38" ht="13.5" customHeight="1" x14ac:dyDescent="0.2">
      <c r="A83" t="s">
        <v>166</v>
      </c>
      <c r="B83" t="s">
        <v>31</v>
      </c>
      <c r="C83" s="1012" t="s">
        <v>23</v>
      </c>
      <c r="D83" t="s">
        <v>165</v>
      </c>
      <c r="E83" s="1015"/>
      <c r="F83" s="1015"/>
      <c r="G83" s="1015"/>
      <c r="H83" s="1015"/>
      <c r="I83" s="1015"/>
      <c r="J83" s="1015"/>
      <c r="K83" s="1015"/>
      <c r="L83" s="1015"/>
      <c r="M83" s="1015"/>
      <c r="N83" s="1015"/>
      <c r="O83" s="1015"/>
      <c r="P83" s="1015"/>
      <c r="Q83" s="1015"/>
      <c r="R83" s="1015"/>
      <c r="S83" s="1015"/>
      <c r="T83" s="1015"/>
      <c r="U83" s="1015"/>
      <c r="V83" s="1015"/>
      <c r="W83" s="1015"/>
      <c r="X83" s="1015"/>
      <c r="Y83" s="1015"/>
      <c r="Z83" s="1015"/>
      <c r="AA83" s="1015"/>
      <c r="AB83" s="1015"/>
      <c r="AC83" s="1015"/>
      <c r="AD83" s="1015"/>
      <c r="AE83" s="1015"/>
      <c r="AF83" s="1015"/>
      <c r="AG83" s="1015">
        <v>0.2</v>
      </c>
      <c r="AH83" s="1015">
        <v>0.3</v>
      </c>
      <c r="AI83" s="1015">
        <v>0.4</v>
      </c>
      <c r="AJ83" s="1015">
        <v>0.2</v>
      </c>
      <c r="AK83" s="1015">
        <v>0.3</v>
      </c>
      <c r="AL83" s="1006">
        <v>0.2</v>
      </c>
    </row>
    <row r="84" spans="1:38" ht="13.5" customHeight="1" x14ac:dyDescent="0.2">
      <c r="A84" t="s">
        <v>167</v>
      </c>
      <c r="B84" t="s">
        <v>168</v>
      </c>
      <c r="C84" s="1012" t="s">
        <v>23</v>
      </c>
      <c r="D84" t="s">
        <v>165</v>
      </c>
      <c r="E84" s="1015">
        <v>52.2</v>
      </c>
      <c r="F84" s="1015">
        <v>49.6</v>
      </c>
      <c r="G84" s="1015">
        <v>48.4</v>
      </c>
      <c r="H84" s="1015">
        <v>43.2</v>
      </c>
      <c r="I84" s="1015">
        <v>39.799999999999997</v>
      </c>
      <c r="J84" s="1015">
        <v>43.9</v>
      </c>
      <c r="K84" s="1015">
        <v>40.9</v>
      </c>
      <c r="L84" s="1015">
        <v>40.200000000000003</v>
      </c>
      <c r="M84" s="1015">
        <v>39</v>
      </c>
      <c r="N84" s="1015">
        <v>37.200000000000003</v>
      </c>
      <c r="O84" s="1015">
        <v>38</v>
      </c>
      <c r="P84" s="1015">
        <v>35.700000000000003</v>
      </c>
      <c r="Q84" s="1015">
        <v>34.299999999999997</v>
      </c>
      <c r="R84" s="1015">
        <v>31</v>
      </c>
      <c r="S84" s="1015">
        <v>29.8</v>
      </c>
      <c r="T84" s="1015">
        <v>30.8</v>
      </c>
      <c r="U84" s="1015">
        <v>29.6</v>
      </c>
      <c r="V84" s="1015">
        <v>32.299999999999997</v>
      </c>
      <c r="W84" s="1015">
        <v>29.7</v>
      </c>
      <c r="X84" s="1015">
        <v>29.4</v>
      </c>
      <c r="Y84" s="1015">
        <v>31</v>
      </c>
      <c r="Z84" s="1015">
        <v>30.4</v>
      </c>
      <c r="AA84" s="1015">
        <v>32</v>
      </c>
      <c r="AB84" s="1015">
        <v>26.1</v>
      </c>
      <c r="AC84" s="1015">
        <v>27.4</v>
      </c>
      <c r="AD84" s="1015">
        <v>52.3</v>
      </c>
      <c r="AE84" s="1015">
        <v>53.5</v>
      </c>
      <c r="AF84" s="1015">
        <v>54.5</v>
      </c>
      <c r="AG84" s="1015">
        <v>51.6</v>
      </c>
      <c r="AH84" s="1015">
        <v>50.9</v>
      </c>
      <c r="AI84" s="1015">
        <v>53</v>
      </c>
      <c r="AJ84" s="1015">
        <v>52.7</v>
      </c>
      <c r="AK84" s="1015">
        <v>61.9</v>
      </c>
      <c r="AL84" s="1006">
        <v>42.3</v>
      </c>
    </row>
    <row r="85" spans="1:38" ht="13.5" customHeight="1" x14ac:dyDescent="0.2">
      <c r="A85" t="s">
        <v>169</v>
      </c>
      <c r="B85" t="s">
        <v>31</v>
      </c>
      <c r="C85" s="1012" t="s">
        <v>23</v>
      </c>
      <c r="D85" t="s">
        <v>165</v>
      </c>
      <c r="E85" s="1014"/>
      <c r="F85" s="1014"/>
      <c r="G85" s="1014"/>
      <c r="H85" s="1014"/>
      <c r="I85" s="1014"/>
      <c r="J85" s="1014"/>
      <c r="K85" s="1014"/>
      <c r="L85" s="1014"/>
      <c r="M85" s="1014"/>
      <c r="N85" s="1014"/>
      <c r="O85" s="1014"/>
      <c r="P85" s="1014"/>
      <c r="Q85" s="1014"/>
      <c r="R85" s="1014"/>
      <c r="S85" s="1014"/>
      <c r="T85" s="1014"/>
      <c r="U85" s="1014"/>
      <c r="V85" s="1014"/>
      <c r="W85" s="1014"/>
      <c r="X85" s="1014"/>
      <c r="Y85" s="1014"/>
      <c r="Z85" s="1014"/>
      <c r="AA85" s="1014"/>
      <c r="AB85" s="1014"/>
      <c r="AC85" s="1014"/>
      <c r="AD85" s="1014"/>
      <c r="AE85" s="1014"/>
      <c r="AF85" s="1014"/>
      <c r="AG85" s="1014">
        <v>0.5</v>
      </c>
      <c r="AH85" s="1015">
        <v>1.7</v>
      </c>
      <c r="AI85" s="1015">
        <v>9.5</v>
      </c>
      <c r="AJ85" s="1015">
        <v>6.7</v>
      </c>
      <c r="AK85" s="1015">
        <v>17.8</v>
      </c>
      <c r="AL85" s="1006">
        <v>13.5</v>
      </c>
    </row>
    <row r="86" spans="1:38" ht="14.25" x14ac:dyDescent="0.2">
      <c r="A86" t="s">
        <v>170</v>
      </c>
      <c r="B86" t="s">
        <v>171</v>
      </c>
      <c r="C86" t="s">
        <v>172</v>
      </c>
      <c r="D86" t="s">
        <v>165</v>
      </c>
      <c r="E86" s="1015">
        <v>84.7</v>
      </c>
      <c r="F86" s="1015">
        <v>85.3</v>
      </c>
      <c r="G86" s="1015">
        <v>81.2</v>
      </c>
      <c r="H86" s="1015">
        <v>76.2</v>
      </c>
      <c r="I86" s="1015">
        <v>72.400000000000006</v>
      </c>
      <c r="J86" s="1015">
        <v>76.099999999999994</v>
      </c>
      <c r="K86" s="1015">
        <v>75</v>
      </c>
      <c r="L86" s="1015">
        <v>74</v>
      </c>
      <c r="M86" s="1015">
        <v>73.7</v>
      </c>
      <c r="N86" s="1015">
        <v>72.099999999999994</v>
      </c>
      <c r="O86" s="1015">
        <v>72.599999999999994</v>
      </c>
      <c r="P86" s="1015">
        <v>74.2</v>
      </c>
      <c r="Q86" s="1015">
        <v>71.7</v>
      </c>
      <c r="R86" s="1015">
        <v>67.400000000000006</v>
      </c>
      <c r="S86" s="1015">
        <v>66</v>
      </c>
      <c r="T86" s="1015">
        <v>66.5</v>
      </c>
      <c r="U86" s="1015">
        <v>65.8</v>
      </c>
      <c r="V86" s="1015">
        <v>68</v>
      </c>
      <c r="W86" s="1015">
        <v>63.8</v>
      </c>
      <c r="X86" s="1015">
        <v>61.2</v>
      </c>
      <c r="Y86" s="1015">
        <v>65.599999999999994</v>
      </c>
      <c r="Z86" s="1015">
        <v>63.1</v>
      </c>
      <c r="AA86" s="1015">
        <v>63.7</v>
      </c>
      <c r="AB86" s="1015">
        <v>57.7</v>
      </c>
      <c r="AC86" s="1015">
        <v>58</v>
      </c>
      <c r="AD86" s="1015">
        <v>86.2</v>
      </c>
      <c r="AE86" s="1015">
        <v>87.6</v>
      </c>
      <c r="AF86" s="1015">
        <v>90</v>
      </c>
      <c r="AG86" s="1015">
        <v>86.4</v>
      </c>
      <c r="AH86" s="1015">
        <v>87.1</v>
      </c>
      <c r="AI86" s="1015">
        <v>88.9</v>
      </c>
      <c r="AJ86" s="1015">
        <v>90.3</v>
      </c>
      <c r="AK86" s="1015">
        <v>99</v>
      </c>
      <c r="AL86" s="1006">
        <v>77.3</v>
      </c>
    </row>
    <row r="87" spans="1:38" ht="14.25" x14ac:dyDescent="0.2">
      <c r="A87" t="s">
        <v>173</v>
      </c>
      <c r="B87" t="s">
        <v>174</v>
      </c>
      <c r="C87" s="1012" t="s">
        <v>23</v>
      </c>
      <c r="D87" t="s">
        <v>165</v>
      </c>
      <c r="E87" s="1015">
        <v>367.3</v>
      </c>
      <c r="F87" s="1015">
        <v>376.6</v>
      </c>
      <c r="G87" s="1015">
        <v>380.7</v>
      </c>
      <c r="H87" s="1015">
        <v>367</v>
      </c>
      <c r="I87" s="1015">
        <v>382.7</v>
      </c>
      <c r="J87" s="1015">
        <v>370.9</v>
      </c>
      <c r="K87" s="1015">
        <v>389.8</v>
      </c>
      <c r="L87" s="1015">
        <v>425.6</v>
      </c>
      <c r="M87" s="1015">
        <v>425.5</v>
      </c>
      <c r="N87" s="1015">
        <v>444.6</v>
      </c>
      <c r="O87" s="1015">
        <v>471.7</v>
      </c>
      <c r="P87" s="1015">
        <v>521.1</v>
      </c>
      <c r="Q87" s="1015">
        <v>520.70000000000005</v>
      </c>
      <c r="R87" s="1015">
        <v>488.4</v>
      </c>
      <c r="S87" s="1015">
        <v>540.20000000000005</v>
      </c>
      <c r="T87" s="1015">
        <v>582.4</v>
      </c>
      <c r="U87" s="1015">
        <v>627</v>
      </c>
      <c r="V87" s="1015">
        <v>642.79999999999995</v>
      </c>
      <c r="W87" s="1015">
        <v>618.79999999999995</v>
      </c>
      <c r="X87" s="1015">
        <v>548.4</v>
      </c>
      <c r="Y87" s="1015">
        <v>511.2</v>
      </c>
      <c r="Z87" s="1015">
        <v>558.79999999999995</v>
      </c>
      <c r="AA87" s="1015">
        <v>508.4</v>
      </c>
      <c r="AB87" s="1015">
        <v>490.8</v>
      </c>
      <c r="AC87" s="1015">
        <v>479.6</v>
      </c>
      <c r="AD87" s="1015">
        <v>410.9</v>
      </c>
      <c r="AE87" s="1015">
        <v>406.1</v>
      </c>
      <c r="AF87" s="1015">
        <v>393</v>
      </c>
      <c r="AG87" s="1015">
        <v>377.7</v>
      </c>
      <c r="AH87" s="1015">
        <v>385.2</v>
      </c>
      <c r="AI87" s="1015">
        <v>399.4</v>
      </c>
      <c r="AJ87" s="1015">
        <v>378.5</v>
      </c>
      <c r="AK87" s="1015">
        <v>377.3</v>
      </c>
      <c r="AL87" s="1006">
        <v>357.6</v>
      </c>
    </row>
    <row r="88" spans="1:38" ht="14.25" x14ac:dyDescent="0.2">
      <c r="A88" t="s">
        <v>175</v>
      </c>
      <c r="B88" t="s">
        <v>176</v>
      </c>
      <c r="C88" s="1012" t="s">
        <v>23</v>
      </c>
      <c r="D88" t="s">
        <v>165</v>
      </c>
      <c r="E88" s="1014"/>
      <c r="F88" s="1014"/>
      <c r="G88" s="1014"/>
      <c r="H88" s="1014"/>
      <c r="I88" s="1014"/>
      <c r="J88" s="1014"/>
      <c r="K88" s="1014"/>
      <c r="L88" s="1014"/>
      <c r="M88" s="1014"/>
      <c r="N88" s="1014"/>
      <c r="O88" s="1014"/>
      <c r="P88" s="1014"/>
      <c r="Q88" s="1014"/>
      <c r="R88" s="1014"/>
      <c r="S88" s="1014"/>
      <c r="T88" s="1014"/>
      <c r="U88" s="1014"/>
      <c r="V88" s="1014"/>
      <c r="W88" s="1014"/>
      <c r="X88" s="1014"/>
      <c r="Y88" s="1014"/>
      <c r="Z88" s="1014"/>
      <c r="AA88" s="1014"/>
      <c r="AB88" s="1014">
        <v>0</v>
      </c>
      <c r="AC88" s="1014">
        <v>0</v>
      </c>
      <c r="AD88" s="1014">
        <v>0</v>
      </c>
      <c r="AE88" s="1014">
        <v>0</v>
      </c>
      <c r="AF88" s="1014">
        <v>0.1</v>
      </c>
      <c r="AG88" s="1014">
        <v>0.2</v>
      </c>
      <c r="AH88" s="1015">
        <v>0.2</v>
      </c>
      <c r="AI88" s="1015">
        <v>0.2</v>
      </c>
      <c r="AJ88" s="1015">
        <v>0.2</v>
      </c>
      <c r="AK88" s="1015">
        <v>0.1</v>
      </c>
      <c r="AL88" s="1006">
        <v>0</v>
      </c>
    </row>
    <row r="89" spans="1:38" ht="14.25" x14ac:dyDescent="0.2">
      <c r="A89" t="s">
        <v>177</v>
      </c>
      <c r="B89" t="s">
        <v>178</v>
      </c>
      <c r="C89" s="1012" t="s">
        <v>23</v>
      </c>
      <c r="D89" t="s">
        <v>165</v>
      </c>
      <c r="E89" s="1015"/>
      <c r="F89" s="1015"/>
      <c r="G89" s="1015"/>
      <c r="H89" s="1015"/>
      <c r="I89" s="1015"/>
      <c r="J89" s="1015"/>
      <c r="K89" s="1015"/>
      <c r="L89" s="1015"/>
      <c r="M89" s="1015"/>
      <c r="N89" s="1015"/>
      <c r="O89" s="1015"/>
      <c r="P89" s="1015"/>
      <c r="Q89" s="1015"/>
      <c r="R89" s="1015"/>
      <c r="S89" s="1015"/>
      <c r="T89" s="1015"/>
      <c r="U89" s="1015"/>
      <c r="V89" s="1015"/>
      <c r="W89" s="1015"/>
      <c r="X89" s="1015"/>
      <c r="Y89" s="1015"/>
      <c r="Z89" s="1015"/>
      <c r="AA89" s="1015"/>
      <c r="AB89" s="1015"/>
      <c r="AC89" s="1015"/>
      <c r="AD89" s="1015"/>
      <c r="AE89" s="1015"/>
      <c r="AF89" s="1015">
        <v>0.1</v>
      </c>
      <c r="AG89" s="1015">
        <v>0.5</v>
      </c>
      <c r="AH89" s="1015">
        <v>2.2999999999999998</v>
      </c>
      <c r="AI89" s="1015">
        <v>4.5999999999999996</v>
      </c>
      <c r="AJ89" s="1015">
        <v>4.8</v>
      </c>
      <c r="AK89" s="1015">
        <v>3.1</v>
      </c>
      <c r="AL89" s="1006">
        <v>8.6</v>
      </c>
    </row>
    <row r="90" spans="1:38" ht="14.25" x14ac:dyDescent="0.2">
      <c r="A90" t="s">
        <v>179</v>
      </c>
      <c r="B90" t="s">
        <v>180</v>
      </c>
      <c r="C90" s="1012" t="s">
        <v>23</v>
      </c>
      <c r="D90" t="s">
        <v>165</v>
      </c>
      <c r="E90" s="1015">
        <v>64.400000000000006</v>
      </c>
      <c r="F90" s="1015">
        <v>68.5</v>
      </c>
      <c r="G90" s="1015">
        <v>80</v>
      </c>
      <c r="H90" s="1015">
        <v>87.5</v>
      </c>
      <c r="I90" s="1015">
        <v>92.2</v>
      </c>
      <c r="J90" s="1015">
        <v>106.3</v>
      </c>
      <c r="K90" s="1015">
        <v>114.1</v>
      </c>
      <c r="L90" s="1015">
        <v>123.2</v>
      </c>
      <c r="M90" s="1015">
        <v>130.1</v>
      </c>
      <c r="N90" s="1015">
        <v>138.19999999999999</v>
      </c>
      <c r="O90" s="1015">
        <v>138.19999999999999</v>
      </c>
      <c r="P90" s="1015">
        <v>134.6</v>
      </c>
      <c r="Q90" s="1015">
        <v>140.4</v>
      </c>
      <c r="R90" s="1015">
        <v>138.4</v>
      </c>
      <c r="S90" s="1015">
        <v>148.30000000000001</v>
      </c>
      <c r="T90" s="1015">
        <v>152.69999999999999</v>
      </c>
      <c r="U90" s="1015">
        <v>154.80000000000001</v>
      </c>
      <c r="V90" s="1015">
        <v>155.69999999999999</v>
      </c>
      <c r="W90" s="1015">
        <v>157.9</v>
      </c>
      <c r="X90" s="1015">
        <v>146.30000000000001</v>
      </c>
      <c r="Y90" s="1015">
        <v>142.80000000000001</v>
      </c>
      <c r="Z90" s="1015">
        <v>148.6</v>
      </c>
      <c r="AA90" s="1015">
        <v>142.80000000000001</v>
      </c>
      <c r="AB90" s="1015">
        <v>145.9</v>
      </c>
      <c r="AC90" s="1015">
        <v>151.4</v>
      </c>
      <c r="AD90" s="1015">
        <v>159.19999999999999</v>
      </c>
      <c r="AE90" s="1015">
        <v>163.30000000000001</v>
      </c>
      <c r="AF90" s="1015">
        <v>168</v>
      </c>
      <c r="AG90" s="1015">
        <v>170</v>
      </c>
      <c r="AH90" s="1015">
        <v>166.3</v>
      </c>
      <c r="AI90" s="1015">
        <v>92.7</v>
      </c>
      <c r="AJ90" s="1015">
        <v>102</v>
      </c>
      <c r="AK90" s="1015">
        <v>133.5</v>
      </c>
      <c r="AL90" s="1006">
        <v>142.30000000000001</v>
      </c>
    </row>
    <row r="91" spans="1:38" x14ac:dyDescent="0.25">
      <c r="A91" t="s">
        <v>181</v>
      </c>
      <c r="B91" t="s">
        <v>182</v>
      </c>
      <c r="C91" s="1012" t="s">
        <v>23</v>
      </c>
      <c r="D91" t="s">
        <v>165</v>
      </c>
      <c r="E91"/>
      <c r="F91"/>
      <c r="G91"/>
      <c r="H91"/>
      <c r="I91"/>
      <c r="J91"/>
      <c r="K91"/>
      <c r="L91"/>
      <c r="M91"/>
      <c r="N91"/>
      <c r="O91"/>
      <c r="P91"/>
      <c r="Q91"/>
      <c r="R91"/>
      <c r="S91"/>
      <c r="T91"/>
      <c r="U91"/>
      <c r="V91"/>
      <c r="W91"/>
      <c r="X91"/>
      <c r="Y91"/>
      <c r="Z91"/>
      <c r="AA91"/>
      <c r="AB91"/>
      <c r="AC91" s="1016"/>
      <c r="AD91" s="1016"/>
      <c r="AE91" s="1016"/>
      <c r="AF91" s="1016"/>
      <c r="AG91" s="1016"/>
      <c r="AH91" s="1016"/>
      <c r="AI91" s="1016"/>
      <c r="AJ91" s="1003"/>
      <c r="AK91" s="1016">
        <v>0.9</v>
      </c>
      <c r="AL91" s="1006">
        <v>2.6</v>
      </c>
    </row>
    <row r="92" spans="1:38" ht="14.25" x14ac:dyDescent="0.2">
      <c r="A92" t="s">
        <v>183</v>
      </c>
      <c r="B92" s="1016" t="s">
        <v>44</v>
      </c>
      <c r="C92" s="1012" t="s">
        <v>23</v>
      </c>
      <c r="D92" t="s">
        <v>165</v>
      </c>
      <c r="E92">
        <v>3.8</v>
      </c>
      <c r="F92">
        <v>4.3</v>
      </c>
      <c r="G92">
        <v>4.0999999999999996</v>
      </c>
      <c r="H92">
        <v>3.7</v>
      </c>
      <c r="I92">
        <v>3.9</v>
      </c>
      <c r="J92">
        <v>4.4000000000000004</v>
      </c>
      <c r="K92">
        <v>4.5</v>
      </c>
      <c r="L92" s="1046">
        <v>4.8</v>
      </c>
      <c r="M92" s="1046">
        <v>5.3</v>
      </c>
      <c r="N92" s="1046">
        <v>5.3</v>
      </c>
      <c r="O92" s="1046">
        <v>6.7</v>
      </c>
      <c r="P92" s="1046">
        <v>7.1</v>
      </c>
      <c r="Q92" s="1046">
        <v>4.9000000000000004</v>
      </c>
      <c r="R92" s="1046">
        <v>4.8</v>
      </c>
      <c r="S92" s="1046">
        <v>4.4000000000000004</v>
      </c>
      <c r="T92" s="1046">
        <v>5.0999999999999996</v>
      </c>
      <c r="U92" s="1046">
        <v>4.5</v>
      </c>
      <c r="V92" s="1046">
        <v>4</v>
      </c>
      <c r="W92" s="1046">
        <v>4</v>
      </c>
      <c r="X92" s="1046">
        <v>3.2</v>
      </c>
      <c r="Y92" s="1046">
        <v>3.4</v>
      </c>
      <c r="Z92" s="1046">
        <v>3.3</v>
      </c>
      <c r="AA92" s="1046">
        <v>3.3</v>
      </c>
      <c r="AB92" s="1046">
        <v>3.3</v>
      </c>
      <c r="AC92" s="1046">
        <v>3.3</v>
      </c>
      <c r="AD92" s="1046">
        <v>3.2</v>
      </c>
      <c r="AE92" s="1046">
        <v>3.4</v>
      </c>
      <c r="AF92" s="1046">
        <v>4.7</v>
      </c>
      <c r="AG92" s="1046">
        <v>4.5999999999999996</v>
      </c>
      <c r="AH92" s="1046">
        <v>3.8</v>
      </c>
      <c r="AI92" s="1046">
        <v>4.5999999999999996</v>
      </c>
      <c r="AJ92" s="1046">
        <v>4.7</v>
      </c>
      <c r="AK92" s="1046">
        <v>4.7</v>
      </c>
      <c r="AL92" s="1006">
        <v>4.7</v>
      </c>
    </row>
    <row r="93" spans="1:38" x14ac:dyDescent="0.25">
      <c r="B93" s="1016"/>
      <c r="C93"/>
      <c r="D93"/>
      <c r="E93"/>
      <c r="F93"/>
      <c r="G93"/>
      <c r="H93"/>
      <c r="I93"/>
      <c r="J93"/>
      <c r="K93"/>
      <c r="L93"/>
      <c r="M93"/>
      <c r="N93"/>
      <c r="O93"/>
      <c r="P93"/>
      <c r="Q93"/>
      <c r="R93"/>
      <c r="S93" s="1003"/>
      <c r="T93" s="1003"/>
      <c r="U93" s="1003"/>
      <c r="V93" s="1003"/>
      <c r="W93" s="1003"/>
      <c r="X93" s="1003"/>
      <c r="Y93" s="1003"/>
      <c r="Z93" s="1003"/>
      <c r="AA93" s="1003"/>
      <c r="AB93" s="1003"/>
      <c r="AC93" s="1003"/>
      <c r="AD93" s="1003"/>
      <c r="AE93" s="1003"/>
      <c r="AF93" s="1003"/>
      <c r="AG93" s="1003"/>
      <c r="AH93" s="1003"/>
      <c r="AI93" s="1003"/>
      <c r="AJ93" s="1003"/>
      <c r="AK93" s="1003"/>
      <c r="AL93" s="1128"/>
    </row>
    <row r="94" spans="1:38" x14ac:dyDescent="0.25">
      <c r="A94" s="1134"/>
      <c r="B94" s="1016" t="s">
        <v>184</v>
      </c>
      <c r="C94" s="1003"/>
      <c r="D94" s="1016"/>
      <c r="E94"/>
      <c r="F94"/>
      <c r="G94"/>
      <c r="H94"/>
      <c r="I94"/>
      <c r="J94"/>
      <c r="K94"/>
      <c r="L94"/>
      <c r="M94"/>
      <c r="N94"/>
      <c r="O94"/>
      <c r="P94"/>
      <c r="Q94"/>
      <c r="R94"/>
      <c r="S94" s="1018"/>
      <c r="T94" s="1018"/>
      <c r="U94" s="1018"/>
      <c r="V94" s="1018"/>
      <c r="W94" s="1018"/>
      <c r="X94" s="1018"/>
      <c r="Y94" s="1018"/>
      <c r="Z94" s="1018"/>
      <c r="AA94" s="1018"/>
      <c r="AB94" s="1018"/>
      <c r="AC94" s="1018"/>
      <c r="AD94" s="1018"/>
      <c r="AE94" s="1018"/>
      <c r="AF94" s="1018"/>
      <c r="AG94" s="1018"/>
      <c r="AH94" s="1018"/>
      <c r="AI94" s="1018"/>
      <c r="AJ94" s="1018"/>
      <c r="AK94" s="1018"/>
      <c r="AL94" s="1128"/>
    </row>
    <row r="95" spans="1:38" x14ac:dyDescent="0.25">
      <c r="A95" s="1017"/>
      <c r="B95" s="1016" t="s">
        <v>185</v>
      </c>
      <c r="C95" s="1003"/>
      <c r="D95" s="1003"/>
      <c r="E95"/>
      <c r="F95"/>
      <c r="G95"/>
      <c r="H95"/>
      <c r="I95"/>
      <c r="J95"/>
      <c r="K95"/>
      <c r="L95"/>
      <c r="M95"/>
      <c r="N95"/>
      <c r="O95"/>
      <c r="P95"/>
      <c r="Q95"/>
      <c r="R95"/>
      <c r="S95"/>
      <c r="T95"/>
      <c r="U95"/>
      <c r="V95"/>
      <c r="W95"/>
      <c r="X95"/>
      <c r="Y95"/>
      <c r="Z95"/>
      <c r="AA95"/>
      <c r="AB95"/>
      <c r="AC95"/>
      <c r="AD95"/>
      <c r="AE95"/>
      <c r="AF95"/>
      <c r="AG95"/>
      <c r="AH95"/>
      <c r="AI95"/>
      <c r="AJ95"/>
      <c r="AK95"/>
      <c r="AL95" s="1128"/>
    </row>
    <row r="96" spans="1:38" x14ac:dyDescent="0.25">
      <c r="A96" s="1012"/>
      <c r="B96" s="1016" t="s">
        <v>186</v>
      </c>
      <c r="C96" s="1003"/>
      <c r="D96" s="1003"/>
      <c r="E96"/>
      <c r="F96"/>
      <c r="G96"/>
      <c r="H96"/>
      <c r="I96"/>
      <c r="J96"/>
      <c r="K96"/>
      <c r="L96"/>
      <c r="M96"/>
      <c r="N96"/>
      <c r="O96"/>
      <c r="P96"/>
      <c r="Q96"/>
      <c r="R96"/>
      <c r="S96"/>
      <c r="T96"/>
      <c r="U96"/>
      <c r="V96"/>
      <c r="W96"/>
      <c r="X96"/>
      <c r="Y96"/>
      <c r="Z96"/>
      <c r="AA96"/>
      <c r="AB96"/>
      <c r="AC96"/>
      <c r="AD96"/>
      <c r="AE96"/>
      <c r="AF96"/>
      <c r="AG96"/>
      <c r="AH96"/>
      <c r="AI96"/>
      <c r="AJ96"/>
      <c r="AK96"/>
      <c r="AL96" s="1128"/>
    </row>
    <row r="97" spans="1:38" ht="14.25" x14ac:dyDescent="0.2">
      <c r="A97" s="1019"/>
      <c r="B97" s="1128" t="s">
        <v>187</v>
      </c>
      <c r="E97" s="504"/>
      <c r="F97" s="504"/>
      <c r="G97" s="504"/>
      <c r="H97" s="504"/>
      <c r="I97" s="504"/>
      <c r="J97" s="504"/>
      <c r="K97" s="504"/>
      <c r="L97" s="504"/>
      <c r="M97" s="504"/>
      <c r="N97" s="504"/>
      <c r="O97" s="504"/>
      <c r="P97" s="504"/>
      <c r="Q97" s="504"/>
      <c r="R97" s="504"/>
      <c r="S97" s="504"/>
      <c r="T97" s="504"/>
      <c r="U97" s="504"/>
      <c r="V97" s="504"/>
      <c r="W97" s="504"/>
      <c r="X97" s="504"/>
      <c r="Y97" s="504"/>
      <c r="Z97" s="504"/>
      <c r="AA97" s="504"/>
      <c r="AB97" s="504"/>
      <c r="AC97" s="504"/>
      <c r="AD97" s="504"/>
      <c r="AE97" s="504"/>
      <c r="AF97" s="504"/>
      <c r="AG97" s="504"/>
      <c r="AH97" s="504"/>
      <c r="AI97" s="504"/>
      <c r="AJ97" s="504"/>
      <c r="AL97" s="1128"/>
    </row>
    <row r="98" spans="1:38" x14ac:dyDescent="0.25">
      <c r="A98" s="1020"/>
      <c r="B98" s="1128" t="s">
        <v>188</v>
      </c>
      <c r="E98" s="504"/>
      <c r="F98" s="504"/>
      <c r="G98" s="504"/>
      <c r="H98" s="504"/>
      <c r="I98" s="504"/>
      <c r="J98" s="504"/>
      <c r="K98" s="504"/>
      <c r="L98" s="504"/>
      <c r="M98" s="504"/>
      <c r="N98" s="504"/>
      <c r="O98" s="504"/>
      <c r="P98" s="504"/>
      <c r="Q98" s="504"/>
      <c r="R98" s="504"/>
      <c r="S98" s="504"/>
      <c r="T98" s="504"/>
      <c r="U98" s="504"/>
      <c r="V98" s="504"/>
      <c r="W98" s="504"/>
      <c r="X98" s="504"/>
      <c r="Y98" s="504"/>
      <c r="Z98" s="504"/>
      <c r="AA98" s="504"/>
      <c r="AB98" s="504"/>
      <c r="AC98" s="504"/>
      <c r="AD98" s="504"/>
      <c r="AE98" s="504"/>
      <c r="AF98" s="504"/>
      <c r="AG98" s="504"/>
      <c r="AH98" s="504"/>
      <c r="AI98" s="504"/>
      <c r="AJ98" s="504"/>
      <c r="AL98" s="1128"/>
    </row>
    <row r="99" spans="1:38" ht="14.25" x14ac:dyDescent="0.2">
      <c r="E99" s="504"/>
      <c r="F99" s="504"/>
      <c r="G99" s="504"/>
      <c r="H99" s="504"/>
      <c r="I99" s="504"/>
      <c r="J99" s="504"/>
      <c r="K99" s="504"/>
      <c r="L99" s="504"/>
      <c r="M99" s="504"/>
      <c r="N99" s="504"/>
      <c r="O99" s="504"/>
      <c r="P99" s="504"/>
      <c r="Q99" s="504"/>
      <c r="R99" s="504"/>
      <c r="S99" s="504"/>
      <c r="T99" s="504"/>
      <c r="U99" s="504"/>
      <c r="V99" s="504"/>
      <c r="W99" s="504"/>
      <c r="X99" s="504"/>
      <c r="Y99" s="504"/>
      <c r="Z99" s="504"/>
      <c r="AA99" s="504"/>
      <c r="AB99" s="504"/>
      <c r="AC99" s="504"/>
      <c r="AD99" s="504"/>
      <c r="AE99" s="504"/>
      <c r="AF99" s="504"/>
      <c r="AG99" s="504"/>
      <c r="AH99" s="504"/>
      <c r="AI99" s="504"/>
      <c r="AJ99" s="504"/>
      <c r="AL99" s="1128"/>
    </row>
    <row r="100" spans="1:38" ht="14.25" x14ac:dyDescent="0.2">
      <c r="E100" s="504"/>
      <c r="F100" s="504"/>
      <c r="G100" s="504"/>
      <c r="H100" s="504"/>
      <c r="I100" s="504"/>
      <c r="J100" s="504"/>
      <c r="K100" s="504"/>
      <c r="L100" s="504"/>
      <c r="M100" s="504"/>
      <c r="N100" s="504"/>
      <c r="O100" s="504"/>
      <c r="P100" s="504"/>
      <c r="Q100" s="504"/>
      <c r="R100" s="504"/>
      <c r="S100" s="504"/>
      <c r="T100" s="504"/>
      <c r="U100" s="504"/>
      <c r="V100" s="504"/>
      <c r="W100" s="504"/>
      <c r="X100" s="504"/>
      <c r="Y100" s="504"/>
      <c r="Z100" s="504"/>
      <c r="AA100" s="504"/>
      <c r="AB100" s="504"/>
      <c r="AC100" s="504"/>
      <c r="AD100" s="504"/>
      <c r="AE100" s="504"/>
      <c r="AF100" s="504"/>
      <c r="AG100" s="504"/>
      <c r="AH100" s="504"/>
      <c r="AI100" s="504"/>
      <c r="AJ100" s="504"/>
      <c r="AL100" s="1128"/>
    </row>
    <row r="101" spans="1:38" ht="14.25" x14ac:dyDescent="0.2">
      <c r="E101" s="504"/>
      <c r="F101" s="504"/>
      <c r="G101" s="504"/>
      <c r="H101" s="504"/>
      <c r="I101" s="504"/>
      <c r="J101" s="504"/>
      <c r="K101" s="504"/>
      <c r="L101" s="504"/>
      <c r="M101" s="504"/>
      <c r="N101" s="504"/>
      <c r="O101" s="504"/>
      <c r="P101" s="504"/>
      <c r="Q101" s="504"/>
      <c r="R101" s="504"/>
      <c r="S101" s="504"/>
      <c r="T101" s="504"/>
      <c r="U101" s="504"/>
      <c r="V101" s="504"/>
      <c r="W101" s="504"/>
      <c r="X101" s="504"/>
      <c r="Y101" s="504"/>
      <c r="Z101" s="504"/>
      <c r="AA101" s="504"/>
      <c r="AB101" s="504"/>
      <c r="AC101" s="504"/>
      <c r="AD101" s="504"/>
      <c r="AE101" s="504"/>
      <c r="AF101" s="504"/>
      <c r="AG101" s="504"/>
      <c r="AH101" s="504"/>
      <c r="AI101" s="504"/>
      <c r="AJ101" s="504"/>
      <c r="AL101" s="1128"/>
    </row>
    <row r="102" spans="1:38" ht="14.25" x14ac:dyDescent="0.2">
      <c r="E102" s="504"/>
      <c r="F102" s="504"/>
      <c r="G102" s="504"/>
      <c r="H102" s="504"/>
      <c r="I102" s="504"/>
      <c r="J102" s="504"/>
      <c r="K102" s="504"/>
      <c r="L102" s="504"/>
      <c r="M102" s="504"/>
      <c r="N102" s="504"/>
      <c r="O102" s="504"/>
      <c r="P102" s="504"/>
      <c r="Q102" s="504"/>
      <c r="R102" s="504"/>
      <c r="S102" s="504"/>
      <c r="T102" s="504"/>
      <c r="U102" s="504"/>
      <c r="V102" s="504"/>
      <c r="W102" s="504"/>
      <c r="X102" s="504"/>
      <c r="Y102" s="504"/>
      <c r="Z102" s="504"/>
      <c r="AA102" s="504"/>
      <c r="AB102" s="504"/>
      <c r="AC102" s="504"/>
      <c r="AD102" s="504"/>
      <c r="AE102" s="504"/>
      <c r="AF102" s="504"/>
      <c r="AG102" s="504"/>
      <c r="AH102" s="504"/>
      <c r="AI102" s="504"/>
      <c r="AJ102" s="504"/>
      <c r="AL102" s="1128"/>
    </row>
    <row r="103" spans="1:38" ht="14.25" x14ac:dyDescent="0.2">
      <c r="E103" s="504"/>
      <c r="F103" s="504"/>
      <c r="G103" s="504"/>
      <c r="H103" s="504"/>
      <c r="I103" s="504"/>
      <c r="J103" s="504"/>
      <c r="K103" s="504"/>
      <c r="L103" s="504"/>
      <c r="M103" s="504"/>
      <c r="N103" s="504"/>
      <c r="O103" s="504"/>
      <c r="P103" s="504"/>
      <c r="Q103" s="504"/>
      <c r="R103" s="504"/>
      <c r="S103" s="504"/>
      <c r="T103" s="504"/>
      <c r="U103" s="504"/>
      <c r="V103" s="504"/>
      <c r="W103" s="504"/>
      <c r="X103" s="504"/>
      <c r="Y103" s="504"/>
      <c r="Z103" s="504"/>
      <c r="AA103" s="504"/>
      <c r="AB103" s="504"/>
      <c r="AC103" s="504"/>
      <c r="AD103" s="504"/>
      <c r="AE103" s="504"/>
      <c r="AF103" s="504"/>
      <c r="AG103" s="504"/>
      <c r="AH103" s="504"/>
      <c r="AI103" s="504"/>
      <c r="AJ103" s="504"/>
      <c r="AL103" s="1128"/>
    </row>
    <row r="104" spans="1:38" x14ac:dyDescent="0.25">
      <c r="E104" s="504"/>
      <c r="F104" s="504"/>
      <c r="G104" s="504"/>
      <c r="H104" s="504"/>
      <c r="I104" s="504"/>
      <c r="J104" s="504"/>
      <c r="K104" s="504"/>
      <c r="L104" s="504"/>
      <c r="M104" s="504"/>
      <c r="N104" s="504"/>
      <c r="O104" s="504"/>
      <c r="P104" s="504"/>
      <c r="Q104" s="504"/>
      <c r="R104" s="504"/>
      <c r="S104" s="504"/>
      <c r="T104" s="504"/>
      <c r="U104" s="504"/>
      <c r="V104" s="504"/>
      <c r="W104" s="504"/>
      <c r="X104" s="504"/>
      <c r="Y104" s="504"/>
      <c r="Z104" s="504"/>
      <c r="AA104" s="504"/>
      <c r="AB104" s="504"/>
      <c r="AC104" s="504"/>
      <c r="AD104" s="504"/>
      <c r="AE104" s="504"/>
      <c r="AF104" s="504"/>
      <c r="AG104" s="504"/>
      <c r="AH104" s="504"/>
      <c r="AI104" s="504"/>
      <c r="AJ104" s="504"/>
    </row>
    <row r="105" spans="1:38" x14ac:dyDescent="0.25">
      <c r="E105" s="504"/>
      <c r="F105" s="504"/>
      <c r="G105" s="504"/>
      <c r="H105" s="504"/>
      <c r="I105" s="504"/>
      <c r="J105" s="504"/>
      <c r="K105" s="504"/>
      <c r="L105" s="504"/>
      <c r="M105" s="504"/>
      <c r="N105" s="504"/>
      <c r="O105" s="504"/>
      <c r="P105" s="504"/>
      <c r="Q105" s="504"/>
      <c r="R105" s="504"/>
      <c r="S105" s="504"/>
      <c r="T105" s="504"/>
      <c r="U105" s="504"/>
      <c r="V105" s="504"/>
      <c r="W105" s="504"/>
      <c r="X105" s="504"/>
      <c r="Y105" s="504"/>
      <c r="Z105" s="504"/>
      <c r="AA105" s="504"/>
      <c r="AB105" s="504"/>
      <c r="AC105" s="504"/>
      <c r="AD105" s="504"/>
      <c r="AE105" s="504"/>
      <c r="AF105" s="504"/>
      <c r="AG105" s="504"/>
      <c r="AH105" s="504"/>
      <c r="AI105" s="504"/>
      <c r="AJ105" s="504"/>
    </row>
    <row r="106" spans="1:38" x14ac:dyDescent="0.25">
      <c r="E106" s="504"/>
      <c r="F106" s="504"/>
      <c r="G106" s="504"/>
      <c r="H106" s="504"/>
      <c r="I106" s="504"/>
      <c r="J106" s="504"/>
      <c r="K106" s="504"/>
      <c r="L106" s="504"/>
      <c r="M106" s="504"/>
      <c r="N106" s="504"/>
      <c r="O106" s="504"/>
      <c r="P106" s="504"/>
      <c r="Q106" s="504"/>
      <c r="R106" s="504"/>
      <c r="S106" s="504"/>
      <c r="T106" s="504"/>
      <c r="U106" s="504"/>
      <c r="V106" s="504"/>
      <c r="W106" s="504"/>
      <c r="X106" s="504"/>
      <c r="Y106" s="504"/>
      <c r="Z106" s="504"/>
      <c r="AA106" s="504"/>
      <c r="AB106" s="504"/>
      <c r="AC106" s="504"/>
      <c r="AD106" s="504"/>
      <c r="AE106" s="504"/>
      <c r="AF106" s="504"/>
      <c r="AG106" s="504"/>
      <c r="AH106" s="504"/>
      <c r="AI106" s="504"/>
      <c r="AJ106" s="504"/>
    </row>
    <row r="107" spans="1:38" x14ac:dyDescent="0.25">
      <c r="E107" s="504"/>
      <c r="F107" s="504"/>
      <c r="G107" s="504"/>
      <c r="H107" s="504"/>
      <c r="I107" s="504"/>
      <c r="J107" s="504"/>
      <c r="K107" s="504"/>
      <c r="L107" s="504"/>
      <c r="M107" s="504"/>
      <c r="N107" s="504"/>
      <c r="O107" s="504"/>
      <c r="P107" s="504"/>
      <c r="Q107" s="504"/>
      <c r="R107" s="504"/>
      <c r="S107" s="504"/>
      <c r="T107" s="504"/>
      <c r="U107" s="504"/>
      <c r="V107" s="504"/>
      <c r="W107" s="504"/>
      <c r="X107" s="504"/>
      <c r="Y107" s="504"/>
      <c r="Z107" s="504"/>
      <c r="AA107" s="504"/>
      <c r="AB107" s="504"/>
      <c r="AC107" s="504"/>
      <c r="AD107" s="504"/>
      <c r="AE107" s="504"/>
      <c r="AF107" s="504"/>
      <c r="AG107" s="504"/>
      <c r="AH107" s="504"/>
      <c r="AI107" s="504"/>
      <c r="AJ107" s="504"/>
    </row>
    <row r="108" spans="1:38" x14ac:dyDescent="0.25">
      <c r="E108" s="504"/>
      <c r="F108" s="504"/>
      <c r="G108" s="504"/>
      <c r="H108" s="504"/>
      <c r="I108" s="504"/>
      <c r="J108" s="504"/>
      <c r="K108" s="504"/>
      <c r="L108" s="504"/>
      <c r="M108" s="504"/>
      <c r="N108" s="504"/>
      <c r="O108" s="504"/>
      <c r="P108" s="504"/>
      <c r="Q108" s="504"/>
      <c r="R108" s="504"/>
      <c r="S108" s="504"/>
      <c r="T108" s="504"/>
      <c r="U108" s="504"/>
      <c r="V108" s="504"/>
      <c r="W108" s="504"/>
      <c r="X108" s="504"/>
      <c r="Y108" s="504"/>
      <c r="Z108" s="504"/>
      <c r="AA108" s="504"/>
      <c r="AB108" s="504"/>
      <c r="AC108" s="504"/>
      <c r="AD108" s="504"/>
      <c r="AE108" s="504"/>
      <c r="AF108" s="504"/>
      <c r="AG108" s="504"/>
      <c r="AH108" s="504"/>
      <c r="AI108" s="504"/>
      <c r="AJ108" s="504"/>
    </row>
    <row r="109" spans="1:38" x14ac:dyDescent="0.25">
      <c r="E109" s="504"/>
      <c r="F109" s="504"/>
      <c r="G109" s="504"/>
      <c r="H109" s="504"/>
      <c r="I109" s="504"/>
      <c r="J109" s="504"/>
      <c r="K109" s="504"/>
      <c r="L109" s="504"/>
      <c r="M109" s="504"/>
      <c r="N109" s="504"/>
      <c r="O109" s="504"/>
      <c r="P109" s="504"/>
      <c r="Q109" s="504"/>
      <c r="R109" s="504"/>
      <c r="S109" s="504"/>
      <c r="T109" s="504"/>
      <c r="U109" s="504"/>
      <c r="V109" s="504"/>
      <c r="W109" s="504"/>
      <c r="X109" s="504"/>
      <c r="Y109" s="504"/>
      <c r="Z109" s="504"/>
      <c r="AA109" s="504"/>
      <c r="AB109" s="504"/>
      <c r="AC109" s="504"/>
      <c r="AD109" s="504"/>
      <c r="AE109" s="504"/>
      <c r="AF109" s="504"/>
      <c r="AG109" s="504"/>
      <c r="AH109" s="504"/>
      <c r="AI109" s="504"/>
      <c r="AJ109" s="504"/>
    </row>
    <row r="110" spans="1:38" x14ac:dyDescent="0.25">
      <c r="E110" s="504"/>
      <c r="F110" s="504"/>
      <c r="G110" s="504"/>
      <c r="H110" s="504"/>
      <c r="I110" s="504"/>
      <c r="J110" s="504"/>
      <c r="K110" s="504"/>
      <c r="L110" s="504"/>
      <c r="M110" s="504"/>
      <c r="N110" s="504"/>
      <c r="O110" s="504"/>
      <c r="P110" s="504"/>
      <c r="Q110" s="504"/>
      <c r="R110" s="504"/>
      <c r="S110" s="504"/>
      <c r="T110" s="504"/>
      <c r="U110" s="504"/>
      <c r="V110" s="504"/>
      <c r="W110" s="504"/>
      <c r="X110" s="504"/>
      <c r="Y110" s="504"/>
      <c r="Z110" s="504"/>
      <c r="AA110" s="504"/>
      <c r="AB110" s="504"/>
      <c r="AC110" s="504"/>
      <c r="AD110" s="504"/>
      <c r="AE110" s="504"/>
      <c r="AF110" s="504"/>
      <c r="AG110" s="504"/>
      <c r="AH110" s="504"/>
      <c r="AI110" s="504"/>
      <c r="AJ110" s="504"/>
    </row>
    <row r="111" spans="1:38" x14ac:dyDescent="0.25">
      <c r="E111" s="504"/>
      <c r="F111" s="504"/>
      <c r="G111" s="504"/>
      <c r="H111" s="504"/>
      <c r="I111" s="504"/>
      <c r="J111" s="504"/>
      <c r="K111" s="504"/>
      <c r="L111" s="504"/>
      <c r="M111" s="504"/>
      <c r="N111" s="504"/>
      <c r="O111" s="504"/>
      <c r="P111" s="504"/>
      <c r="Q111" s="504"/>
      <c r="R111" s="504"/>
      <c r="S111" s="504"/>
      <c r="T111" s="504"/>
      <c r="U111" s="504"/>
      <c r="V111" s="504"/>
      <c r="W111" s="504"/>
      <c r="X111" s="504"/>
      <c r="Y111" s="504"/>
      <c r="Z111" s="504"/>
      <c r="AA111" s="504"/>
      <c r="AB111" s="504"/>
      <c r="AC111" s="504"/>
      <c r="AD111" s="504"/>
      <c r="AE111" s="504"/>
      <c r="AF111" s="504"/>
      <c r="AG111" s="504"/>
      <c r="AH111" s="504"/>
      <c r="AI111" s="504"/>
      <c r="AJ111" s="504"/>
    </row>
    <row r="112" spans="1:38" x14ac:dyDescent="0.25">
      <c r="E112" s="504"/>
      <c r="F112" s="504"/>
      <c r="G112" s="504"/>
      <c r="H112" s="504"/>
      <c r="I112" s="504"/>
      <c r="J112" s="504"/>
      <c r="K112" s="504"/>
      <c r="L112" s="504"/>
      <c r="M112" s="504"/>
      <c r="N112" s="504"/>
      <c r="O112" s="504"/>
      <c r="P112" s="504"/>
      <c r="Q112" s="504"/>
      <c r="R112" s="504"/>
      <c r="S112" s="504"/>
      <c r="T112" s="504"/>
      <c r="U112" s="504"/>
      <c r="V112" s="504"/>
      <c r="W112" s="504"/>
      <c r="X112" s="504"/>
      <c r="Y112" s="504"/>
      <c r="Z112" s="504"/>
      <c r="AA112" s="504"/>
      <c r="AB112" s="504"/>
      <c r="AC112" s="504"/>
      <c r="AD112" s="504"/>
      <c r="AE112" s="504"/>
      <c r="AF112" s="504"/>
      <c r="AG112" s="504"/>
      <c r="AH112" s="504"/>
      <c r="AI112" s="504"/>
      <c r="AJ112" s="504"/>
    </row>
    <row r="113" spans="5:36" x14ac:dyDescent="0.25">
      <c r="E113" s="504"/>
      <c r="F113" s="504"/>
      <c r="G113" s="504"/>
      <c r="H113" s="504"/>
      <c r="I113" s="504"/>
      <c r="J113" s="504"/>
      <c r="K113" s="504"/>
      <c r="L113" s="504"/>
      <c r="M113" s="504"/>
      <c r="N113" s="504"/>
      <c r="O113" s="504"/>
      <c r="P113" s="504"/>
      <c r="Q113" s="504"/>
      <c r="R113" s="504"/>
      <c r="S113" s="504"/>
      <c r="T113" s="504"/>
      <c r="U113" s="504"/>
      <c r="V113" s="504"/>
      <c r="W113" s="504"/>
      <c r="X113" s="504"/>
      <c r="Y113" s="504"/>
      <c r="Z113" s="504"/>
      <c r="AA113" s="504"/>
      <c r="AB113" s="504"/>
      <c r="AC113" s="504"/>
      <c r="AD113" s="504"/>
      <c r="AE113" s="504"/>
      <c r="AF113" s="504"/>
      <c r="AG113" s="504"/>
      <c r="AH113" s="504"/>
      <c r="AI113" s="504"/>
      <c r="AJ113" s="504"/>
    </row>
    <row r="114" spans="5:36" x14ac:dyDescent="0.25">
      <c r="E114" s="504"/>
      <c r="F114" s="504"/>
      <c r="G114" s="504"/>
      <c r="H114" s="504"/>
      <c r="I114" s="504"/>
      <c r="J114" s="504"/>
      <c r="K114" s="504"/>
      <c r="L114" s="504"/>
      <c r="M114" s="504"/>
      <c r="N114" s="504"/>
      <c r="O114" s="504"/>
      <c r="P114" s="504"/>
      <c r="Q114" s="504"/>
      <c r="R114" s="504"/>
      <c r="S114" s="504"/>
      <c r="T114" s="504"/>
      <c r="U114" s="504"/>
      <c r="V114" s="504"/>
      <c r="W114" s="504"/>
      <c r="X114" s="504"/>
      <c r="Y114" s="504"/>
      <c r="Z114" s="504"/>
      <c r="AA114" s="504"/>
      <c r="AB114" s="504"/>
      <c r="AC114" s="504"/>
      <c r="AD114" s="504"/>
      <c r="AE114" s="504"/>
      <c r="AF114" s="504"/>
      <c r="AG114" s="504"/>
      <c r="AH114" s="504"/>
      <c r="AI114" s="504"/>
      <c r="AJ114" s="504"/>
    </row>
    <row r="115" spans="5:36" x14ac:dyDescent="0.25">
      <c r="E115" s="1555"/>
      <c r="F115" s="504"/>
      <c r="G115" s="504"/>
      <c r="H115" s="504"/>
      <c r="I115" s="504"/>
      <c r="J115" s="504"/>
      <c r="K115" s="504"/>
      <c r="L115" s="504"/>
      <c r="M115" s="504"/>
      <c r="N115" s="504"/>
      <c r="O115" s="504"/>
      <c r="P115" s="504"/>
      <c r="Q115" s="504"/>
      <c r="R115" s="504"/>
      <c r="S115" s="504"/>
      <c r="T115" s="504"/>
      <c r="U115" s="504"/>
      <c r="V115" s="504"/>
      <c r="W115" s="504"/>
      <c r="X115" s="504"/>
      <c r="Y115" s="504"/>
      <c r="Z115" s="504"/>
      <c r="AA115" s="504"/>
      <c r="AB115" s="504"/>
      <c r="AC115" s="504"/>
      <c r="AD115" s="504"/>
      <c r="AE115" s="504"/>
      <c r="AF115" s="504"/>
      <c r="AG115" s="504"/>
      <c r="AH115" s="504"/>
      <c r="AI115" s="504"/>
      <c r="AJ115" s="504"/>
    </row>
    <row r="116" spans="5:36" x14ac:dyDescent="0.25">
      <c r="E116" s="1555"/>
      <c r="F116" s="504"/>
      <c r="G116" s="504"/>
      <c r="H116" s="504"/>
      <c r="I116" s="504"/>
      <c r="J116" s="504"/>
      <c r="K116" s="504"/>
      <c r="L116" s="504"/>
      <c r="M116" s="504"/>
      <c r="N116" s="504"/>
      <c r="O116" s="504"/>
      <c r="P116" s="504"/>
      <c r="Q116" s="504"/>
      <c r="R116" s="504"/>
      <c r="S116" s="504"/>
      <c r="T116" s="504"/>
      <c r="U116" s="504"/>
      <c r="V116" s="504"/>
      <c r="W116" s="504"/>
      <c r="X116" s="504"/>
      <c r="Y116" s="504"/>
      <c r="Z116" s="504"/>
      <c r="AA116" s="504"/>
      <c r="AB116" s="504"/>
      <c r="AC116" s="504"/>
      <c r="AD116" s="504"/>
      <c r="AE116" s="504"/>
      <c r="AF116" s="504"/>
      <c r="AG116" s="504"/>
      <c r="AH116" s="504"/>
      <c r="AI116" s="504"/>
      <c r="AJ116" s="504"/>
    </row>
    <row r="117" spans="5:36" x14ac:dyDescent="0.25">
      <c r="E117" s="504"/>
      <c r="F117" s="504"/>
      <c r="G117" s="504"/>
      <c r="H117" s="504"/>
      <c r="I117" s="504"/>
      <c r="J117" s="504"/>
      <c r="K117" s="504"/>
      <c r="L117" s="504"/>
      <c r="M117" s="504"/>
      <c r="N117" s="504"/>
      <c r="O117" s="504"/>
      <c r="P117" s="504"/>
      <c r="Q117" s="504"/>
      <c r="R117" s="504"/>
      <c r="S117" s="504"/>
      <c r="T117" s="504"/>
      <c r="U117" s="504"/>
      <c r="V117" s="504"/>
      <c r="W117" s="504"/>
      <c r="X117" s="504"/>
      <c r="Y117" s="504"/>
      <c r="Z117" s="504"/>
      <c r="AA117" s="504"/>
      <c r="AB117" s="504"/>
      <c r="AC117" s="504"/>
      <c r="AD117" s="504"/>
      <c r="AE117" s="504"/>
      <c r="AF117" s="504"/>
      <c r="AG117" s="504"/>
      <c r="AH117" s="504"/>
      <c r="AI117" s="504"/>
      <c r="AJ117" s="504"/>
    </row>
    <row r="118" spans="5:36" x14ac:dyDescent="0.25">
      <c r="E118" s="504"/>
      <c r="F118" s="504"/>
      <c r="G118" s="504"/>
      <c r="H118" s="504"/>
      <c r="I118" s="504"/>
      <c r="J118" s="504"/>
      <c r="K118" s="504"/>
      <c r="L118" s="504"/>
      <c r="M118" s="504"/>
      <c r="N118" s="504"/>
      <c r="O118" s="504"/>
      <c r="P118" s="504"/>
      <c r="Q118" s="504"/>
      <c r="R118" s="504"/>
      <c r="S118" s="504"/>
      <c r="T118" s="504"/>
      <c r="U118" s="504"/>
      <c r="V118" s="504"/>
      <c r="W118" s="504"/>
      <c r="X118" s="504"/>
      <c r="Y118" s="504"/>
      <c r="Z118" s="504"/>
      <c r="AA118" s="504"/>
      <c r="AB118" s="504"/>
      <c r="AC118" s="504"/>
      <c r="AD118" s="504"/>
      <c r="AE118" s="504"/>
      <c r="AF118" s="504"/>
      <c r="AG118" s="504"/>
      <c r="AH118" s="504"/>
      <c r="AI118" s="504"/>
      <c r="AJ118" s="504"/>
    </row>
    <row r="119" spans="5:36" x14ac:dyDescent="0.25">
      <c r="E119" s="504"/>
      <c r="F119" s="504"/>
      <c r="G119" s="504"/>
      <c r="H119" s="504"/>
      <c r="I119" s="504"/>
      <c r="J119" s="504"/>
      <c r="K119" s="504"/>
      <c r="L119" s="504"/>
      <c r="M119" s="504"/>
      <c r="N119" s="504"/>
      <c r="O119" s="504"/>
      <c r="P119" s="504"/>
      <c r="Q119" s="504"/>
      <c r="R119" s="504"/>
      <c r="S119" s="504"/>
      <c r="T119" s="504"/>
      <c r="U119" s="504"/>
      <c r="V119" s="504"/>
      <c r="W119" s="504"/>
      <c r="X119" s="504"/>
      <c r="Y119" s="504"/>
      <c r="Z119" s="504"/>
      <c r="AA119" s="504"/>
      <c r="AB119" s="504"/>
      <c r="AC119" s="504"/>
      <c r="AD119" s="504"/>
      <c r="AE119" s="504"/>
      <c r="AF119" s="504"/>
      <c r="AG119" s="504"/>
      <c r="AH119" s="504"/>
      <c r="AI119" s="504"/>
      <c r="AJ119" s="504"/>
    </row>
  </sheetData>
  <mergeCells count="1">
    <mergeCell ref="A1:B1"/>
  </mergeCells>
  <phoneticPr fontId="27" type="noConversion"/>
  <hyperlinks>
    <hyperlink ref="A1" location="Contents!A1" display="To table of contents" xr:uid="{E7E8FC62-CC8A-4076-AD7C-423D59221E4D}"/>
  </hyperlinks>
  <pageMargins left="0.59055118110236227" right="0.59055118110236227" top="0.39370078740157483" bottom="0" header="0.31496062992125984" footer="0.31496062992125984"/>
  <pageSetup paperSize="8" scale="95" orientation="portrait" r:id="rId1"/>
  <customProperties>
    <customPr name="EpmWorksheetKeyString_GUID" r:id="rId2"/>
  </customPropertie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Blad26">
    <pageSetUpPr fitToPage="1"/>
  </sheetPr>
  <dimension ref="A1:D14"/>
  <sheetViews>
    <sheetView zoomScaleNormal="100" workbookViewId="0">
      <selection activeCell="A2" sqref="A2"/>
    </sheetView>
  </sheetViews>
  <sheetFormatPr defaultRowHeight="12" x14ac:dyDescent="0.2"/>
  <cols>
    <col min="1" max="1" width="26.6640625" customWidth="1"/>
    <col min="2" max="3" width="11.6640625" customWidth="1"/>
    <col min="4" max="5" width="8.6640625" customWidth="1"/>
  </cols>
  <sheetData>
    <row r="1" spans="1:4" ht="30.75" customHeight="1" x14ac:dyDescent="0.2">
      <c r="A1" s="1942" t="s">
        <v>10</v>
      </c>
      <c r="B1" s="1942"/>
      <c r="C1" s="1942"/>
    </row>
    <row r="2" spans="1:4" ht="20.25" x14ac:dyDescent="0.3">
      <c r="A2" s="132" t="s">
        <v>1685</v>
      </c>
      <c r="B2" s="504"/>
      <c r="C2" s="504"/>
      <c r="D2" s="504"/>
    </row>
    <row r="3" spans="1:4" ht="12.75" x14ac:dyDescent="0.2">
      <c r="A3" s="504"/>
      <c r="B3" s="86" t="s">
        <v>29</v>
      </c>
      <c r="C3" s="86"/>
      <c r="D3" s="504"/>
    </row>
    <row r="4" spans="1:4" x14ac:dyDescent="0.2">
      <c r="A4" s="504"/>
      <c r="B4" s="1726" t="s">
        <v>1670</v>
      </c>
      <c r="C4" s="1727" t="s">
        <v>1671</v>
      </c>
      <c r="D4" s="504"/>
    </row>
    <row r="5" spans="1:4" x14ac:dyDescent="0.2">
      <c r="A5" s="504"/>
      <c r="B5" s="1075" t="s">
        <v>1673</v>
      </c>
      <c r="C5" s="1076" t="s">
        <v>1673</v>
      </c>
      <c r="D5" s="504"/>
    </row>
    <row r="6" spans="1:4" ht="12.75" x14ac:dyDescent="0.2">
      <c r="A6" s="504"/>
      <c r="B6" s="41" t="s">
        <v>363</v>
      </c>
      <c r="C6" s="1076"/>
      <c r="D6" s="504"/>
    </row>
    <row r="7" spans="1:4" x14ac:dyDescent="0.2">
      <c r="A7" s="504"/>
      <c r="B7" s="1075"/>
      <c r="C7" s="1076"/>
      <c r="D7" s="504"/>
    </row>
    <row r="8" spans="1:4" ht="12.75" x14ac:dyDescent="0.2">
      <c r="A8" s="1728" t="s">
        <v>939</v>
      </c>
      <c r="B8" s="1729">
        <v>12</v>
      </c>
      <c r="C8" s="1730">
        <v>12</v>
      </c>
      <c r="D8" s="504"/>
    </row>
    <row r="9" spans="1:4" ht="12.75" x14ac:dyDescent="0.2">
      <c r="A9" s="1077" t="s">
        <v>1686</v>
      </c>
      <c r="B9" s="1078">
        <v>2.5</v>
      </c>
      <c r="C9" s="69">
        <v>2.5</v>
      </c>
      <c r="D9" s="504"/>
    </row>
    <row r="10" spans="1:4" ht="14.25" x14ac:dyDescent="0.25">
      <c r="A10" s="1238" t="s">
        <v>1687</v>
      </c>
      <c r="B10" s="1210">
        <v>0.75</v>
      </c>
      <c r="C10" s="1211">
        <v>0.75</v>
      </c>
      <c r="D10" s="504"/>
    </row>
    <row r="11" spans="1:4" ht="12.75" x14ac:dyDescent="0.2">
      <c r="A11" s="86"/>
      <c r="B11" s="156"/>
      <c r="C11" s="156"/>
      <c r="D11" s="504"/>
    </row>
    <row r="12" spans="1:4" ht="12.75" x14ac:dyDescent="0.2">
      <c r="A12" s="86"/>
      <c r="B12" s="156"/>
      <c r="C12" s="156"/>
      <c r="D12" s="504"/>
    </row>
    <row r="13" spans="1:4" ht="12.75" x14ac:dyDescent="0.2">
      <c r="A13" s="21" t="s">
        <v>356</v>
      </c>
      <c r="B13" s="504"/>
      <c r="C13" s="504"/>
      <c r="D13" s="504"/>
    </row>
    <row r="14" spans="1:4" ht="12.75" x14ac:dyDescent="0.2">
      <c r="A14" s="87" t="s">
        <v>1688</v>
      </c>
      <c r="B14" s="504"/>
      <c r="C14" s="504"/>
      <c r="D14" s="504"/>
    </row>
  </sheetData>
  <mergeCells count="1">
    <mergeCell ref="A1:C1"/>
  </mergeCells>
  <hyperlinks>
    <hyperlink ref="A1" location="Contents!A1" display="To table of contents" xr:uid="{00000000-0004-0000-1900-000000000000}"/>
  </hyperlinks>
  <pageMargins left="0.59" right="0.49" top="1" bottom="1" header="0.5" footer="0.5"/>
  <pageSetup paperSize="9" orientation="portrait" r:id="rId1"/>
  <headerFooter alignWithMargins="0"/>
  <customProperties>
    <customPr name="EpmWorksheetKeyString_GUID" r:id="rId2"/>
  </customPropertie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Blad27">
    <pageSetUpPr fitToPage="1"/>
  </sheetPr>
  <dimension ref="A1:C18"/>
  <sheetViews>
    <sheetView zoomScaleNormal="100" workbookViewId="0">
      <selection activeCell="A2" sqref="A2"/>
    </sheetView>
  </sheetViews>
  <sheetFormatPr defaultRowHeight="12" x14ac:dyDescent="0.2"/>
  <cols>
    <col min="1" max="1" width="33.6640625" customWidth="1"/>
    <col min="2" max="2" width="27.33203125" customWidth="1"/>
    <col min="3" max="3" width="84.5" customWidth="1"/>
  </cols>
  <sheetData>
    <row r="1" spans="1:3" ht="30.75" customHeight="1" x14ac:dyDescent="0.2">
      <c r="A1" s="1942" t="s">
        <v>10</v>
      </c>
      <c r="B1" s="1942"/>
      <c r="C1" s="141"/>
    </row>
    <row r="2" spans="1:3" ht="20.25" x14ac:dyDescent="0.3">
      <c r="A2" s="132" t="s">
        <v>1689</v>
      </c>
    </row>
    <row r="3" spans="1:3" ht="12.75" x14ac:dyDescent="0.2">
      <c r="A3" t="s">
        <v>1616</v>
      </c>
      <c r="B3" s="86" t="s">
        <v>1617</v>
      </c>
    </row>
    <row r="4" spans="1:3" x14ac:dyDescent="0.2">
      <c r="A4" t="s">
        <v>1690</v>
      </c>
      <c r="B4" s="136">
        <v>90</v>
      </c>
    </row>
    <row r="5" spans="1:3" x14ac:dyDescent="0.2">
      <c r="A5" t="s">
        <v>1691</v>
      </c>
      <c r="B5" s="135">
        <v>33</v>
      </c>
    </row>
    <row r="6" spans="1:3" x14ac:dyDescent="0.2">
      <c r="A6" t="s">
        <v>1692</v>
      </c>
      <c r="B6" s="136">
        <v>32</v>
      </c>
    </row>
    <row r="7" spans="1:3" x14ac:dyDescent="0.2">
      <c r="A7" t="s">
        <v>1693</v>
      </c>
      <c r="B7" s="136">
        <v>71</v>
      </c>
      <c r="C7" s="131"/>
    </row>
    <row r="8" spans="1:3" x14ac:dyDescent="0.2">
      <c r="C8" s="131"/>
    </row>
    <row r="9" spans="1:3" ht="12.75" x14ac:dyDescent="0.2">
      <c r="A9" s="1460" t="s">
        <v>356</v>
      </c>
    </row>
    <row r="10" spans="1:3" ht="12.75" x14ac:dyDescent="0.2">
      <c r="A10" s="1469" t="s">
        <v>1688</v>
      </c>
      <c r="B10" s="312"/>
    </row>
    <row r="11" spans="1:3" ht="12.75" x14ac:dyDescent="0.2">
      <c r="A11" s="457"/>
      <c r="B11" s="312"/>
    </row>
    <row r="12" spans="1:3" x14ac:dyDescent="0.2">
      <c r="A12" s="645"/>
      <c r="B12" s="312"/>
    </row>
    <row r="13" spans="1:3" ht="12.75" x14ac:dyDescent="0.2">
      <c r="A13" s="21"/>
      <c r="B13" s="312"/>
    </row>
    <row r="14" spans="1:3" ht="12.75" x14ac:dyDescent="0.2">
      <c r="A14" s="21"/>
      <c r="B14" s="312"/>
    </row>
    <row r="15" spans="1:3" ht="12.75" x14ac:dyDescent="0.2">
      <c r="A15" s="457"/>
      <c r="B15" s="312"/>
    </row>
    <row r="16" spans="1:3" x14ac:dyDescent="0.2">
      <c r="A16" s="459"/>
      <c r="B16" s="312"/>
    </row>
    <row r="17" spans="1:2" x14ac:dyDescent="0.2">
      <c r="A17" s="312"/>
      <c r="B17" s="312"/>
    </row>
    <row r="18" spans="1:2" x14ac:dyDescent="0.2">
      <c r="A18" s="312"/>
      <c r="B18" s="312"/>
    </row>
  </sheetData>
  <mergeCells count="1">
    <mergeCell ref="A1:B1"/>
  </mergeCells>
  <hyperlinks>
    <hyperlink ref="A1" location="Contents!A1" display="To table of contents" xr:uid="{00000000-0004-0000-1A00-000002000000}"/>
  </hyperlinks>
  <pageMargins left="0.75" right="0.75" top="1" bottom="1" header="0.5" footer="0.5"/>
  <pageSetup paperSize="9" scale="89" orientation="landscape" r:id="rId1"/>
  <headerFooter alignWithMargins="0"/>
  <customProperties>
    <customPr name="EpmWorksheetKeyString_GUID" r:id="rId2"/>
  </customPropertie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32ACB-BBD3-41B7-8A79-5F8E68719973}">
  <dimension ref="A1:G42"/>
  <sheetViews>
    <sheetView workbookViewId="0">
      <selection activeCell="A2" sqref="A2"/>
    </sheetView>
  </sheetViews>
  <sheetFormatPr defaultRowHeight="12" x14ac:dyDescent="0.2"/>
  <sheetData>
    <row r="1" spans="1:7" ht="30.75" customHeight="1" x14ac:dyDescent="0.2">
      <c r="A1" s="1942" t="s">
        <v>10</v>
      </c>
      <c r="B1" s="1942"/>
      <c r="C1" s="1942"/>
      <c r="D1" s="1942"/>
      <c r="E1" s="1942"/>
    </row>
    <row r="2" spans="1:7" ht="20.25" x14ac:dyDescent="0.3">
      <c r="A2" s="1079" t="s">
        <v>1694</v>
      </c>
      <c r="B2" s="1731"/>
      <c r="C2" s="1530"/>
      <c r="D2" s="1530"/>
      <c r="E2" s="1732"/>
      <c r="F2" s="129"/>
      <c r="G2" s="129"/>
    </row>
    <row r="3" spans="1:7" ht="14.25" x14ac:dyDescent="0.2">
      <c r="A3" s="1731"/>
      <c r="B3" s="1733" t="s">
        <v>1669</v>
      </c>
      <c r="C3" s="1734"/>
      <c r="D3" s="1735"/>
      <c r="E3" s="1736"/>
      <c r="F3" s="1080"/>
      <c r="G3" s="1080"/>
    </row>
    <row r="4" spans="1:7" ht="12.75" x14ac:dyDescent="0.2">
      <c r="A4" s="1731"/>
      <c r="B4" s="2006" t="s">
        <v>1695</v>
      </c>
      <c r="C4" s="2007"/>
      <c r="D4" s="2006" t="s">
        <v>1696</v>
      </c>
      <c r="E4" s="2008"/>
      <c r="F4" s="1081"/>
      <c r="G4" s="1081"/>
    </row>
    <row r="5" spans="1:7" ht="12.75" x14ac:dyDescent="0.2">
      <c r="A5" s="1731"/>
      <c r="B5" s="1737" t="s">
        <v>1670</v>
      </c>
      <c r="C5" s="1738" t="s">
        <v>1671</v>
      </c>
      <c r="D5" s="1531" t="s">
        <v>1670</v>
      </c>
      <c r="E5" s="1738" t="s">
        <v>1671</v>
      </c>
      <c r="F5" s="1082"/>
      <c r="G5" s="1081"/>
    </row>
    <row r="6" spans="1:7" ht="12.75" x14ac:dyDescent="0.2">
      <c r="A6" s="1083"/>
      <c r="B6" s="1239" t="s">
        <v>1673</v>
      </c>
      <c r="C6" s="1174" t="s">
        <v>1673</v>
      </c>
      <c r="D6" s="1084" t="s">
        <v>1673</v>
      </c>
      <c r="E6" s="1174" t="s">
        <v>1673</v>
      </c>
      <c r="F6" s="1085"/>
      <c r="G6" s="1085"/>
    </row>
    <row r="7" spans="1:7" ht="12.75" x14ac:dyDescent="0.2">
      <c r="A7" s="1086">
        <v>1990</v>
      </c>
      <c r="B7" s="1087">
        <v>60</v>
      </c>
      <c r="C7" s="1088">
        <v>70</v>
      </c>
      <c r="D7" s="1089">
        <v>3</v>
      </c>
      <c r="E7" s="1090">
        <v>2.7</v>
      </c>
      <c r="F7" s="1085"/>
      <c r="G7" s="1085"/>
    </row>
    <row r="8" spans="1:7" ht="12.75" x14ac:dyDescent="0.2">
      <c r="A8" s="1086">
        <v>1991</v>
      </c>
      <c r="B8" s="1087">
        <v>59</v>
      </c>
      <c r="C8" s="1088">
        <v>70</v>
      </c>
      <c r="D8" s="1089">
        <v>3</v>
      </c>
      <c r="E8" s="1090">
        <v>2.7</v>
      </c>
      <c r="F8" s="1085"/>
      <c r="G8" s="1085"/>
    </row>
    <row r="9" spans="1:7" ht="12.75" x14ac:dyDescent="0.2">
      <c r="A9" s="1086">
        <v>1992</v>
      </c>
      <c r="B9" s="1087">
        <v>58</v>
      </c>
      <c r="C9" s="1088">
        <v>70</v>
      </c>
      <c r="D9" s="1089">
        <v>3</v>
      </c>
      <c r="E9" s="1090">
        <v>2.7</v>
      </c>
      <c r="F9" s="1085"/>
      <c r="G9" s="1085"/>
    </row>
    <row r="10" spans="1:7" ht="12.75" x14ac:dyDescent="0.2">
      <c r="A10" s="1086">
        <v>1993</v>
      </c>
      <c r="B10" s="1087">
        <v>57</v>
      </c>
      <c r="C10" s="1088">
        <v>70</v>
      </c>
      <c r="D10" s="1089">
        <v>3</v>
      </c>
      <c r="E10" s="1090">
        <v>2.7</v>
      </c>
      <c r="F10" s="1085"/>
      <c r="G10" s="1085"/>
    </row>
    <row r="11" spans="1:7" ht="12.75" x14ac:dyDescent="0.2">
      <c r="A11" s="1086">
        <v>1994</v>
      </c>
      <c r="B11" s="1087">
        <v>56</v>
      </c>
      <c r="C11" s="1088">
        <v>70</v>
      </c>
      <c r="D11" s="1089">
        <v>3</v>
      </c>
      <c r="E11" s="1090">
        <v>2.7</v>
      </c>
      <c r="F11" s="1085"/>
      <c r="G11" s="1085"/>
    </row>
    <row r="12" spans="1:7" ht="12.75" x14ac:dyDescent="0.2">
      <c r="A12" s="1086">
        <v>1995</v>
      </c>
      <c r="B12" s="1087">
        <v>55</v>
      </c>
      <c r="C12" s="1088">
        <v>70</v>
      </c>
      <c r="D12" s="1089">
        <v>3</v>
      </c>
      <c r="E12" s="1090">
        <v>2.7</v>
      </c>
      <c r="F12" s="1085"/>
      <c r="G12" s="1085"/>
    </row>
    <row r="13" spans="1:7" ht="12.75" x14ac:dyDescent="0.2">
      <c r="A13" s="1086">
        <v>1996</v>
      </c>
      <c r="B13" s="1087">
        <v>54</v>
      </c>
      <c r="C13" s="1088">
        <v>70</v>
      </c>
      <c r="D13" s="1089">
        <v>3</v>
      </c>
      <c r="E13" s="1090">
        <v>2.7</v>
      </c>
      <c r="F13" s="1085"/>
      <c r="G13" s="1085"/>
    </row>
    <row r="14" spans="1:7" ht="12.75" x14ac:dyDescent="0.2">
      <c r="A14" s="1086">
        <v>1997</v>
      </c>
      <c r="B14" s="1087">
        <v>53</v>
      </c>
      <c r="C14" s="1088">
        <v>70</v>
      </c>
      <c r="D14" s="1089">
        <v>3</v>
      </c>
      <c r="E14" s="1090">
        <v>2.7</v>
      </c>
      <c r="F14" s="1085"/>
      <c r="G14" s="1085"/>
    </row>
    <row r="15" spans="1:7" ht="12.75" x14ac:dyDescent="0.2">
      <c r="A15" s="1086">
        <v>1998</v>
      </c>
      <c r="B15" s="1087">
        <v>52</v>
      </c>
      <c r="C15" s="1088">
        <v>70</v>
      </c>
      <c r="D15" s="1089">
        <v>3</v>
      </c>
      <c r="E15" s="1090">
        <v>2.7</v>
      </c>
      <c r="F15" s="1085"/>
      <c r="G15" s="1085"/>
    </row>
    <row r="16" spans="1:7" ht="12.75" x14ac:dyDescent="0.2">
      <c r="A16" s="1086">
        <v>1999</v>
      </c>
      <c r="B16" s="1087">
        <v>51</v>
      </c>
      <c r="C16" s="1088">
        <v>70</v>
      </c>
      <c r="D16" s="1089">
        <v>3</v>
      </c>
      <c r="E16" s="1090">
        <v>2.7</v>
      </c>
      <c r="F16" s="1085"/>
      <c r="G16" s="1085"/>
    </row>
    <row r="17" spans="1:7" ht="12.75" x14ac:dyDescent="0.2">
      <c r="A17" s="1086">
        <v>2000</v>
      </c>
      <c r="B17" s="1087">
        <v>50</v>
      </c>
      <c r="C17" s="1088">
        <v>70</v>
      </c>
      <c r="D17" s="1089">
        <v>3</v>
      </c>
      <c r="E17" s="1090">
        <v>2.7</v>
      </c>
      <c r="F17" s="1085"/>
      <c r="G17" s="1085"/>
    </row>
    <row r="18" spans="1:7" ht="12.75" x14ac:dyDescent="0.2">
      <c r="A18" s="1086">
        <v>2001</v>
      </c>
      <c r="B18" s="1087">
        <v>49</v>
      </c>
      <c r="C18" s="1088">
        <v>70</v>
      </c>
      <c r="D18" s="1089">
        <v>3</v>
      </c>
      <c r="E18" s="1090">
        <v>2.7</v>
      </c>
      <c r="F18" s="1085"/>
      <c r="G18" s="1085"/>
    </row>
    <row r="19" spans="1:7" ht="12.75" x14ac:dyDescent="0.2">
      <c r="A19" s="1086">
        <v>2002</v>
      </c>
      <c r="B19" s="1087">
        <v>48</v>
      </c>
      <c r="C19" s="1088">
        <v>70</v>
      </c>
      <c r="D19" s="1089">
        <v>3</v>
      </c>
      <c r="E19" s="1090">
        <v>2.7</v>
      </c>
      <c r="F19" s="1085"/>
      <c r="G19" s="1085"/>
    </row>
    <row r="20" spans="1:7" ht="12.75" x14ac:dyDescent="0.2">
      <c r="A20" s="1086">
        <v>2003</v>
      </c>
      <c r="B20" s="1087">
        <v>48</v>
      </c>
      <c r="C20" s="1088">
        <v>70</v>
      </c>
      <c r="D20" s="1089">
        <v>3</v>
      </c>
      <c r="E20" s="1090">
        <v>2.7</v>
      </c>
      <c r="F20" s="1085"/>
      <c r="G20" s="1085"/>
    </row>
    <row r="21" spans="1:7" ht="12.75" x14ac:dyDescent="0.2">
      <c r="A21" s="1086">
        <v>2004</v>
      </c>
      <c r="B21" s="1087">
        <v>48</v>
      </c>
      <c r="C21" s="1088">
        <v>70</v>
      </c>
      <c r="D21" s="1089">
        <v>3</v>
      </c>
      <c r="E21" s="1090">
        <v>2.7</v>
      </c>
      <c r="F21" s="1085"/>
      <c r="G21" s="1085"/>
    </row>
    <row r="22" spans="1:7" ht="12.75" x14ac:dyDescent="0.2">
      <c r="A22" s="1086">
        <v>2005</v>
      </c>
      <c r="B22" s="1087">
        <v>48</v>
      </c>
      <c r="C22" s="1088">
        <v>70</v>
      </c>
      <c r="D22" s="1089">
        <v>3</v>
      </c>
      <c r="E22" s="1090">
        <v>2.7</v>
      </c>
      <c r="F22" s="1085"/>
      <c r="G22" s="1085"/>
    </row>
    <row r="23" spans="1:7" ht="12.75" x14ac:dyDescent="0.2">
      <c r="A23" s="1086">
        <v>2006</v>
      </c>
      <c r="B23" s="1091">
        <v>48</v>
      </c>
      <c r="C23" s="1088">
        <v>70</v>
      </c>
      <c r="D23" s="1089">
        <v>3</v>
      </c>
      <c r="E23" s="1090">
        <v>2.7</v>
      </c>
      <c r="F23" s="1085"/>
      <c r="G23" s="1085"/>
    </row>
    <row r="24" spans="1:7" ht="12.75" x14ac:dyDescent="0.2">
      <c r="A24" s="1086">
        <v>2007</v>
      </c>
      <c r="B24" s="1091">
        <v>48</v>
      </c>
      <c r="C24" s="1088">
        <v>70</v>
      </c>
      <c r="D24" s="1089">
        <v>3</v>
      </c>
      <c r="E24" s="1090">
        <v>2.7</v>
      </c>
      <c r="F24" s="1085"/>
      <c r="G24" s="1085"/>
    </row>
    <row r="25" spans="1:7" ht="12.75" x14ac:dyDescent="0.2">
      <c r="A25" s="1086">
        <v>2008</v>
      </c>
      <c r="B25" s="1091">
        <v>48</v>
      </c>
      <c r="C25" s="1088">
        <v>70</v>
      </c>
      <c r="D25" s="1089">
        <v>3</v>
      </c>
      <c r="E25" s="1090">
        <v>2.7</v>
      </c>
      <c r="F25" s="1085"/>
      <c r="G25" s="1085"/>
    </row>
    <row r="26" spans="1:7" ht="12.75" x14ac:dyDescent="0.2">
      <c r="A26" s="1086">
        <v>2009</v>
      </c>
      <c r="B26" s="1091">
        <v>48</v>
      </c>
      <c r="C26" s="1088">
        <v>70</v>
      </c>
      <c r="D26" s="1089">
        <v>3</v>
      </c>
      <c r="E26" s="1090">
        <v>2.7</v>
      </c>
      <c r="F26" s="1085"/>
      <c r="G26" s="1085"/>
    </row>
    <row r="27" spans="1:7" ht="12.75" x14ac:dyDescent="0.2">
      <c r="A27" s="1086">
        <v>2010</v>
      </c>
      <c r="B27" s="1087">
        <v>48</v>
      </c>
      <c r="C27" s="1088">
        <v>70</v>
      </c>
      <c r="D27" s="1089">
        <v>3</v>
      </c>
      <c r="E27" s="1090">
        <v>2.7</v>
      </c>
      <c r="F27" s="1085"/>
      <c r="G27" s="1085"/>
    </row>
    <row r="28" spans="1:7" ht="12.75" x14ac:dyDescent="0.2">
      <c r="A28" s="1086">
        <v>2011</v>
      </c>
      <c r="B28" s="1087">
        <v>48</v>
      </c>
      <c r="C28" s="1088">
        <v>70</v>
      </c>
      <c r="D28" s="1089">
        <v>2.85</v>
      </c>
      <c r="E28" s="1090">
        <v>2.7</v>
      </c>
      <c r="F28" s="1085"/>
      <c r="G28" s="1085"/>
    </row>
    <row r="29" spans="1:7" ht="12.75" x14ac:dyDescent="0.2">
      <c r="A29" s="1086">
        <v>2012</v>
      </c>
      <c r="B29" s="1087">
        <v>46</v>
      </c>
      <c r="C29" s="1088">
        <v>68</v>
      </c>
      <c r="D29" s="1089">
        <v>2.7</v>
      </c>
      <c r="E29" s="1090">
        <v>2.61</v>
      </c>
      <c r="F29" s="1085"/>
      <c r="G29" s="1085"/>
    </row>
    <row r="30" spans="1:7" ht="12.75" x14ac:dyDescent="0.2">
      <c r="A30" s="1086">
        <v>2013</v>
      </c>
      <c r="B30" s="1087">
        <v>44</v>
      </c>
      <c r="C30" s="1088">
        <v>66</v>
      </c>
      <c r="D30" s="1089">
        <v>2.5499999999999998</v>
      </c>
      <c r="E30" s="1090">
        <v>2.52</v>
      </c>
      <c r="F30" s="1085"/>
      <c r="G30" s="1085"/>
    </row>
    <row r="31" spans="1:7" ht="12.75" x14ac:dyDescent="0.2">
      <c r="A31" s="1086">
        <v>2014</v>
      </c>
      <c r="B31" s="1087">
        <v>42</v>
      </c>
      <c r="C31" s="1088">
        <v>64</v>
      </c>
      <c r="D31" s="1089">
        <v>2.4</v>
      </c>
      <c r="E31" s="1090">
        <v>2.4300000000000002</v>
      </c>
      <c r="F31" s="1085"/>
      <c r="G31" s="1085"/>
    </row>
    <row r="32" spans="1:7" ht="12.75" x14ac:dyDescent="0.2">
      <c r="A32" s="1086">
        <v>2015</v>
      </c>
      <c r="B32" s="1087">
        <v>40</v>
      </c>
      <c r="C32" s="1088">
        <v>62</v>
      </c>
      <c r="D32" s="1089">
        <v>2.25</v>
      </c>
      <c r="E32" s="1090">
        <v>2.34</v>
      </c>
      <c r="F32" s="1085"/>
      <c r="G32" s="1085"/>
    </row>
    <row r="33" spans="1:7" ht="12.75" x14ac:dyDescent="0.2">
      <c r="A33" s="1086">
        <v>2016</v>
      </c>
      <c r="B33" s="1087">
        <v>38</v>
      </c>
      <c r="C33" s="1088">
        <v>60</v>
      </c>
      <c r="D33" s="1089">
        <v>2.1</v>
      </c>
      <c r="E33" s="1090">
        <v>2.25</v>
      </c>
      <c r="F33" s="1085"/>
      <c r="G33" s="1085"/>
    </row>
    <row r="34" spans="1:7" ht="12.75" x14ac:dyDescent="0.2">
      <c r="A34" s="1086">
        <v>2017</v>
      </c>
      <c r="B34" s="1087">
        <v>36</v>
      </c>
      <c r="C34" s="1088">
        <v>58</v>
      </c>
      <c r="D34" s="1089">
        <v>1.95</v>
      </c>
      <c r="E34" s="1090">
        <v>2.16</v>
      </c>
      <c r="F34" s="1085"/>
      <c r="G34" s="1085"/>
    </row>
    <row r="35" spans="1:7" ht="12.75" x14ac:dyDescent="0.2">
      <c r="A35" s="1086">
        <v>2018</v>
      </c>
      <c r="B35" s="1087">
        <v>34</v>
      </c>
      <c r="C35" s="1088">
        <v>56</v>
      </c>
      <c r="D35" s="1089">
        <v>1.8</v>
      </c>
      <c r="E35" s="1090">
        <v>2.0699999999999998</v>
      </c>
      <c r="F35" s="1085"/>
      <c r="G35" s="1085"/>
    </row>
    <row r="36" spans="1:7" ht="12.75" x14ac:dyDescent="0.2">
      <c r="A36" s="1086">
        <v>2019</v>
      </c>
      <c r="B36" s="1087">
        <v>32</v>
      </c>
      <c r="C36" s="1088">
        <v>54</v>
      </c>
      <c r="D36" s="1089">
        <v>1.65</v>
      </c>
      <c r="E36" s="1090">
        <v>1.98</v>
      </c>
      <c r="F36" s="1085"/>
      <c r="G36" s="1085"/>
    </row>
    <row r="37" spans="1:7" ht="12.75" x14ac:dyDescent="0.2">
      <c r="A37" s="1086">
        <v>2020</v>
      </c>
      <c r="B37" s="1087">
        <v>30</v>
      </c>
      <c r="C37" s="1088">
        <v>52</v>
      </c>
      <c r="D37" s="1089">
        <v>1.5</v>
      </c>
      <c r="E37" s="1090">
        <v>1.89</v>
      </c>
      <c r="F37" s="1085"/>
      <c r="G37" s="1085"/>
    </row>
    <row r="38" spans="1:7" ht="12.75" x14ac:dyDescent="0.2">
      <c r="A38" s="1086">
        <v>2021</v>
      </c>
      <c r="B38" s="1087">
        <v>28</v>
      </c>
      <c r="C38" s="1088">
        <v>50</v>
      </c>
      <c r="D38" s="1089">
        <v>1.35</v>
      </c>
      <c r="E38" s="1090">
        <v>1.8</v>
      </c>
      <c r="F38" s="1085"/>
      <c r="G38" s="1085"/>
    </row>
    <row r="39" spans="1:7" ht="12.75" x14ac:dyDescent="0.2">
      <c r="A39" s="1086">
        <v>2022</v>
      </c>
      <c r="B39" s="1087">
        <v>26</v>
      </c>
      <c r="C39" s="1088">
        <v>48</v>
      </c>
      <c r="D39" s="1089">
        <v>1.2</v>
      </c>
      <c r="E39" s="1090">
        <v>1.71</v>
      </c>
      <c r="F39" s="1085"/>
      <c r="G39" s="1085"/>
    </row>
    <row r="40" spans="1:7" ht="12.75" x14ac:dyDescent="0.2">
      <c r="A40" s="1086">
        <v>2023</v>
      </c>
      <c r="B40" s="1240">
        <v>24</v>
      </c>
      <c r="C40" s="1175">
        <v>46</v>
      </c>
      <c r="D40" s="1092">
        <v>1.05</v>
      </c>
      <c r="E40" s="1176">
        <v>1.62</v>
      </c>
      <c r="F40" s="1093"/>
      <c r="G40" s="1093"/>
    </row>
    <row r="42" spans="1:7" x14ac:dyDescent="0.2">
      <c r="A42" t="s">
        <v>1697</v>
      </c>
    </row>
  </sheetData>
  <mergeCells count="3">
    <mergeCell ref="B4:C4"/>
    <mergeCell ref="D4:E4"/>
    <mergeCell ref="A1:E1"/>
  </mergeCells>
  <hyperlinks>
    <hyperlink ref="A1" location="Contents!A1" display="To table of contents" xr:uid="{EE27D38D-2821-4E35-A4B0-1214FCEDF426}"/>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FA049-D80C-4003-A913-BE92AFE7C1D0}">
  <dimension ref="A1:D6"/>
  <sheetViews>
    <sheetView workbookViewId="0">
      <selection activeCell="A2" sqref="A2"/>
    </sheetView>
  </sheetViews>
  <sheetFormatPr defaultRowHeight="12" x14ac:dyDescent="0.2"/>
  <cols>
    <col min="1" max="1" width="35.1640625" customWidth="1"/>
    <col min="2" max="2" width="22.33203125" customWidth="1"/>
    <col min="3" max="3" width="19.5" customWidth="1"/>
  </cols>
  <sheetData>
    <row r="1" spans="1:4" ht="30.75" customHeight="1" x14ac:dyDescent="0.2">
      <c r="A1" s="1942" t="s">
        <v>10</v>
      </c>
      <c r="B1" s="1942"/>
      <c r="C1" s="141"/>
      <c r="D1" s="141"/>
    </row>
    <row r="2" spans="1:4" ht="20.25" x14ac:dyDescent="0.3">
      <c r="A2" s="132" t="s">
        <v>1698</v>
      </c>
    </row>
    <row r="3" spans="1:4" ht="15" x14ac:dyDescent="0.25">
      <c r="B3" s="1739" t="s">
        <v>1699</v>
      </c>
      <c r="C3" s="1740" t="s">
        <v>1700</v>
      </c>
    </row>
    <row r="4" spans="1:4" x14ac:dyDescent="0.2">
      <c r="A4" s="1741" t="s">
        <v>1701</v>
      </c>
      <c r="B4" s="1742">
        <v>0.182</v>
      </c>
      <c r="C4" s="1743">
        <v>2.8000000000000001E-2</v>
      </c>
    </row>
    <row r="5" spans="1:4" x14ac:dyDescent="0.2">
      <c r="A5" s="1094" t="s">
        <v>1691</v>
      </c>
      <c r="B5" s="1095" t="s">
        <v>420</v>
      </c>
      <c r="C5" s="1096">
        <v>3.3999999999999998E-3</v>
      </c>
    </row>
    <row r="6" spans="1:4" x14ac:dyDescent="0.2">
      <c r="A6" s="1241" t="s">
        <v>1692</v>
      </c>
      <c r="B6" s="1177" t="s">
        <v>420</v>
      </c>
      <c r="C6" s="1178">
        <v>2E-3</v>
      </c>
    </row>
  </sheetData>
  <mergeCells count="1">
    <mergeCell ref="A1:B1"/>
  </mergeCells>
  <hyperlinks>
    <hyperlink ref="A1" location="Contents!A1" display="To table of contents" xr:uid="{F85255EF-ABE2-41A5-A39D-D64044CE2FB8}"/>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DE888-4CDA-406A-8D02-2812D52EC0C6}">
  <sheetPr>
    <pageSetUpPr fitToPage="1"/>
  </sheetPr>
  <dimension ref="A1:H85"/>
  <sheetViews>
    <sheetView zoomScaleNormal="100" workbookViewId="0">
      <selection activeCell="A2" sqref="A2"/>
    </sheetView>
  </sheetViews>
  <sheetFormatPr defaultColWidth="10.6640625" defaultRowHeight="12.75" x14ac:dyDescent="0.2"/>
  <cols>
    <col min="1" max="1" width="24.6640625" style="337" customWidth="1"/>
    <col min="2" max="6" width="12.5" style="337" customWidth="1"/>
    <col min="7" max="7" width="14.6640625" style="337" customWidth="1"/>
    <col min="8" max="8" width="18.33203125" style="337" customWidth="1"/>
    <col min="9" max="20" width="10.6640625" style="337" customWidth="1"/>
    <col min="21" max="16384" width="10.6640625" style="337"/>
  </cols>
  <sheetData>
    <row r="1" spans="1:8" ht="30.75" customHeight="1" x14ac:dyDescent="0.2">
      <c r="A1" s="1942" t="s">
        <v>10</v>
      </c>
      <c r="B1" s="1942"/>
    </row>
    <row r="2" spans="1:8" ht="20.25" x14ac:dyDescent="0.3">
      <c r="A2" s="344" t="s">
        <v>1702</v>
      </c>
    </row>
    <row r="3" spans="1:8" x14ac:dyDescent="0.2">
      <c r="A3" s="1717"/>
      <c r="B3" s="1715" t="s">
        <v>1703</v>
      </c>
      <c r="C3" s="1714"/>
      <c r="D3" s="1714"/>
      <c r="E3" s="1714"/>
      <c r="F3" s="1716"/>
      <c r="G3" s="1532" t="s">
        <v>88</v>
      </c>
      <c r="H3" s="1744"/>
    </row>
    <row r="4" spans="1:8" x14ac:dyDescent="0.2">
      <c r="A4" s="342"/>
      <c r="B4" s="2009" t="s">
        <v>1704</v>
      </c>
      <c r="C4" s="2009"/>
      <c r="D4" s="2010"/>
      <c r="E4" s="2011" t="s">
        <v>1705</v>
      </c>
      <c r="F4" s="2010"/>
      <c r="G4" s="1745" t="s">
        <v>22</v>
      </c>
      <c r="H4" s="1746" t="s">
        <v>94</v>
      </c>
    </row>
    <row r="5" spans="1:8" ht="14.25" x14ac:dyDescent="0.2">
      <c r="A5" s="342"/>
      <c r="B5" s="375" t="s">
        <v>1706</v>
      </c>
      <c r="C5" s="375" t="s">
        <v>1707</v>
      </c>
      <c r="D5" s="338" t="s">
        <v>1708</v>
      </c>
      <c r="E5" s="375" t="s">
        <v>1706</v>
      </c>
      <c r="F5" s="375" t="s">
        <v>1707</v>
      </c>
      <c r="G5" s="390" t="s">
        <v>499</v>
      </c>
      <c r="H5" s="389" t="s">
        <v>499</v>
      </c>
    </row>
    <row r="6" spans="1:8" ht="14.25" x14ac:dyDescent="0.2">
      <c r="A6" s="342"/>
      <c r="B6" s="375" t="s">
        <v>1709</v>
      </c>
      <c r="C6" s="388" t="s">
        <v>667</v>
      </c>
      <c r="D6" s="338" t="s">
        <v>1710</v>
      </c>
      <c r="E6" s="375" t="s">
        <v>1709</v>
      </c>
      <c r="F6" s="388" t="s">
        <v>667</v>
      </c>
      <c r="G6" s="346"/>
      <c r="H6" s="338"/>
    </row>
    <row r="7" spans="1:8" x14ac:dyDescent="0.2">
      <c r="A7" s="1717"/>
      <c r="B7" s="1533" t="s">
        <v>1711</v>
      </c>
      <c r="C7" s="866"/>
      <c r="D7" s="866"/>
      <c r="E7" s="866"/>
      <c r="F7" s="866"/>
      <c r="G7" s="866"/>
      <c r="H7" s="1744"/>
    </row>
    <row r="8" spans="1:8" x14ac:dyDescent="0.2">
      <c r="A8" s="383">
        <v>1990</v>
      </c>
      <c r="B8" s="387">
        <v>89.58</v>
      </c>
      <c r="C8" s="387">
        <v>6.81</v>
      </c>
      <c r="D8" s="387">
        <v>31.36</v>
      </c>
      <c r="E8" s="387">
        <v>371.84</v>
      </c>
      <c r="F8" s="387">
        <v>38.909999999999997</v>
      </c>
      <c r="G8" s="387">
        <v>9.0299999999999994</v>
      </c>
      <c r="H8" s="386">
        <v>29.86</v>
      </c>
    </row>
    <row r="9" spans="1:8" x14ac:dyDescent="0.2">
      <c r="A9" s="383">
        <v>1991</v>
      </c>
      <c r="B9" s="387">
        <v>88.88</v>
      </c>
      <c r="C9" s="387">
        <v>7.01</v>
      </c>
      <c r="D9" s="387">
        <v>31.04</v>
      </c>
      <c r="E9" s="387">
        <v>356.38</v>
      </c>
      <c r="F9" s="387">
        <v>38.880000000000003</v>
      </c>
      <c r="G9" s="387">
        <v>10.029999999999999</v>
      </c>
      <c r="H9" s="386">
        <v>33.369999999999997</v>
      </c>
    </row>
    <row r="10" spans="1:8" x14ac:dyDescent="0.2">
      <c r="A10" s="383">
        <v>1992</v>
      </c>
      <c r="B10" s="387">
        <v>86.24</v>
      </c>
      <c r="C10" s="387">
        <v>7.02</v>
      </c>
      <c r="D10" s="387">
        <v>34.04</v>
      </c>
      <c r="E10" s="387">
        <v>334.38</v>
      </c>
      <c r="F10" s="387">
        <v>37.979999999999997</v>
      </c>
      <c r="G10" s="387">
        <v>11.01</v>
      </c>
      <c r="H10" s="386">
        <v>36.89</v>
      </c>
    </row>
    <row r="11" spans="1:8" x14ac:dyDescent="0.2">
      <c r="A11" s="383">
        <v>1993</v>
      </c>
      <c r="B11" s="387">
        <v>82.81</v>
      </c>
      <c r="C11" s="387">
        <v>6.95</v>
      </c>
      <c r="D11" s="387">
        <v>36.04</v>
      </c>
      <c r="E11" s="387">
        <v>310.69</v>
      </c>
      <c r="F11" s="387">
        <v>36.700000000000003</v>
      </c>
      <c r="G11" s="387">
        <v>11.99</v>
      </c>
      <c r="H11" s="386">
        <v>40.39</v>
      </c>
    </row>
    <row r="12" spans="1:8" x14ac:dyDescent="0.2">
      <c r="A12" s="383">
        <v>1994</v>
      </c>
      <c r="B12" s="387">
        <v>93.44</v>
      </c>
      <c r="C12" s="387">
        <v>8.06</v>
      </c>
      <c r="D12" s="387">
        <v>36.04</v>
      </c>
      <c r="E12" s="387">
        <v>339.55</v>
      </c>
      <c r="F12" s="387">
        <v>41.66</v>
      </c>
      <c r="G12" s="387">
        <v>12.89</v>
      </c>
      <c r="H12" s="386">
        <v>43.91</v>
      </c>
    </row>
    <row r="13" spans="1:8" x14ac:dyDescent="0.2">
      <c r="A13" s="383">
        <v>1995</v>
      </c>
      <c r="B13" s="387">
        <v>84.93</v>
      </c>
      <c r="C13" s="387">
        <v>7.85</v>
      </c>
      <c r="D13" s="387">
        <v>36.04</v>
      </c>
      <c r="E13" s="387">
        <v>330.89</v>
      </c>
      <c r="F13" s="387">
        <v>42.93</v>
      </c>
      <c r="G13" s="387">
        <v>13.84</v>
      </c>
      <c r="H13" s="386">
        <v>47.48</v>
      </c>
    </row>
    <row r="14" spans="1:8" x14ac:dyDescent="0.2">
      <c r="A14" s="383">
        <v>1996</v>
      </c>
      <c r="B14" s="387">
        <v>74.09</v>
      </c>
      <c r="C14" s="387">
        <v>7.04</v>
      </c>
      <c r="D14" s="387">
        <v>35.96</v>
      </c>
      <c r="E14" s="387">
        <v>332.49</v>
      </c>
      <c r="F14" s="387">
        <v>44.69</v>
      </c>
      <c r="G14" s="387">
        <v>14.92</v>
      </c>
      <c r="H14" s="386">
        <v>49.35</v>
      </c>
    </row>
    <row r="15" spans="1:8" x14ac:dyDescent="0.2">
      <c r="A15" s="383">
        <v>1997</v>
      </c>
      <c r="B15" s="387">
        <v>80.06</v>
      </c>
      <c r="C15" s="387">
        <v>6.87</v>
      </c>
      <c r="D15" s="387">
        <v>36.049999999999997</v>
      </c>
      <c r="E15" s="387">
        <v>380.64</v>
      </c>
      <c r="F15" s="387">
        <v>53.53</v>
      </c>
      <c r="G15" s="387">
        <v>15.97</v>
      </c>
      <c r="H15" s="386">
        <v>51.21</v>
      </c>
    </row>
    <row r="16" spans="1:8" x14ac:dyDescent="0.2">
      <c r="A16" s="383">
        <v>1998</v>
      </c>
      <c r="B16" s="387">
        <v>95.84</v>
      </c>
      <c r="C16" s="387">
        <v>8.3000000000000007</v>
      </c>
      <c r="D16" s="387">
        <v>36.049999999999997</v>
      </c>
      <c r="E16" s="387">
        <v>356.29</v>
      </c>
      <c r="F16" s="387">
        <v>47.81</v>
      </c>
      <c r="G16" s="387">
        <v>17.32</v>
      </c>
      <c r="H16" s="386">
        <v>50.65</v>
      </c>
    </row>
    <row r="17" spans="1:8" x14ac:dyDescent="0.2">
      <c r="A17" s="383">
        <v>1999</v>
      </c>
      <c r="B17" s="387">
        <v>132.07</v>
      </c>
      <c r="C17" s="387">
        <v>12.03</v>
      </c>
      <c r="D17" s="387">
        <v>36.049999999999997</v>
      </c>
      <c r="E17" s="387">
        <v>321.10000000000002</v>
      </c>
      <c r="F17" s="387">
        <v>42.84</v>
      </c>
      <c r="G17" s="387">
        <v>18.66</v>
      </c>
      <c r="H17" s="386">
        <v>50.01</v>
      </c>
    </row>
    <row r="18" spans="1:8" x14ac:dyDescent="0.2">
      <c r="A18" s="383">
        <v>2000</v>
      </c>
      <c r="B18" s="387">
        <v>123.49</v>
      </c>
      <c r="C18" s="387">
        <v>10.029999999999999</v>
      </c>
      <c r="D18" s="387">
        <v>36.049999999999997</v>
      </c>
      <c r="E18" s="387">
        <v>319.02999999999997</v>
      </c>
      <c r="F18" s="387">
        <v>44.85</v>
      </c>
      <c r="G18" s="387">
        <v>19.88</v>
      </c>
      <c r="H18" s="386">
        <v>49.45</v>
      </c>
    </row>
    <row r="19" spans="1:8" x14ac:dyDescent="0.2">
      <c r="A19" s="383">
        <v>2001</v>
      </c>
      <c r="B19" s="387">
        <v>114.78</v>
      </c>
      <c r="C19" s="387">
        <v>11.94</v>
      </c>
      <c r="D19" s="387">
        <v>36.049999999999997</v>
      </c>
      <c r="E19" s="387">
        <v>320.86</v>
      </c>
      <c r="F19" s="387">
        <v>48.49</v>
      </c>
      <c r="G19" s="387">
        <v>21.31</v>
      </c>
      <c r="H19" s="386">
        <v>49.16</v>
      </c>
    </row>
    <row r="20" spans="1:8" x14ac:dyDescent="0.2">
      <c r="A20" s="383">
        <v>2002</v>
      </c>
      <c r="B20" s="387">
        <v>120.26</v>
      </c>
      <c r="C20" s="387">
        <v>11.61</v>
      </c>
      <c r="D20" s="387">
        <v>36.049999999999997</v>
      </c>
      <c r="E20" s="387">
        <v>296.52999999999997</v>
      </c>
      <c r="F20" s="387">
        <v>47.26</v>
      </c>
      <c r="G20" s="387">
        <v>22.78</v>
      </c>
      <c r="H20" s="386">
        <v>48.93</v>
      </c>
    </row>
    <row r="21" spans="1:8" x14ac:dyDescent="0.2">
      <c r="A21" s="383">
        <v>2003</v>
      </c>
      <c r="B21" s="387">
        <v>134.86000000000001</v>
      </c>
      <c r="C21" s="387">
        <v>15.67</v>
      </c>
      <c r="D21" s="387">
        <v>36.049999999999997</v>
      </c>
      <c r="E21" s="387">
        <v>265.5</v>
      </c>
      <c r="F21" s="387">
        <v>50.44</v>
      </c>
      <c r="G21" s="387">
        <v>24.16</v>
      </c>
      <c r="H21" s="386">
        <v>48.64</v>
      </c>
    </row>
    <row r="22" spans="1:8" x14ac:dyDescent="0.2">
      <c r="A22" s="383">
        <v>2004</v>
      </c>
      <c r="B22" s="387">
        <v>138</v>
      </c>
      <c r="C22" s="387">
        <v>16.59</v>
      </c>
      <c r="D22" s="387">
        <v>36.049999999999997</v>
      </c>
      <c r="E22" s="387">
        <v>278.24</v>
      </c>
      <c r="F22" s="387">
        <v>55.55</v>
      </c>
      <c r="G22" s="387">
        <v>25.49</v>
      </c>
      <c r="H22" s="386">
        <v>48.41</v>
      </c>
    </row>
    <row r="23" spans="1:8" x14ac:dyDescent="0.2">
      <c r="A23" s="383">
        <v>2005</v>
      </c>
      <c r="B23" s="387">
        <v>122.64</v>
      </c>
      <c r="C23" s="387">
        <v>20.100000000000001</v>
      </c>
      <c r="D23" s="387">
        <v>36.049999999999997</v>
      </c>
      <c r="E23" s="387">
        <v>269.5</v>
      </c>
      <c r="F23" s="387">
        <v>62.19</v>
      </c>
      <c r="G23" s="387">
        <v>26.8</v>
      </c>
      <c r="H23" s="386">
        <v>47.98</v>
      </c>
    </row>
    <row r="24" spans="1:8" x14ac:dyDescent="0.2">
      <c r="A24" s="383">
        <v>2006</v>
      </c>
      <c r="B24" s="387">
        <v>117.08</v>
      </c>
      <c r="C24" s="387">
        <v>22.71</v>
      </c>
      <c r="D24" s="387">
        <v>36.049999999999997</v>
      </c>
      <c r="E24" s="387">
        <v>266.02</v>
      </c>
      <c r="F24" s="387">
        <v>65.510000000000005</v>
      </c>
      <c r="G24" s="387">
        <v>27.25</v>
      </c>
      <c r="H24" s="386">
        <v>48.09</v>
      </c>
    </row>
    <row r="25" spans="1:8" x14ac:dyDescent="0.2">
      <c r="A25" s="383">
        <v>2007</v>
      </c>
      <c r="B25" s="387">
        <v>123.92</v>
      </c>
      <c r="C25" s="387">
        <v>20</v>
      </c>
      <c r="D25" s="387">
        <v>36.619999999999997</v>
      </c>
      <c r="E25" s="387">
        <v>275.88</v>
      </c>
      <c r="F25" s="387">
        <v>66.67</v>
      </c>
      <c r="G25" s="387">
        <v>27.71</v>
      </c>
      <c r="H25" s="386">
        <v>48.21</v>
      </c>
    </row>
    <row r="26" spans="1:8" x14ac:dyDescent="0.2">
      <c r="A26" s="383">
        <v>2008</v>
      </c>
      <c r="B26" s="387">
        <v>122.13</v>
      </c>
      <c r="C26" s="387">
        <v>22.32</v>
      </c>
      <c r="D26" s="387">
        <v>36.630000000000003</v>
      </c>
      <c r="E26" s="387">
        <v>257.2</v>
      </c>
      <c r="F26" s="387">
        <v>69.73</v>
      </c>
      <c r="G26" s="387">
        <v>28.11</v>
      </c>
      <c r="H26" s="386">
        <v>48.3</v>
      </c>
    </row>
    <row r="27" spans="1:8" x14ac:dyDescent="0.2">
      <c r="A27" s="383">
        <v>2009</v>
      </c>
      <c r="B27" s="387">
        <v>107.94</v>
      </c>
      <c r="C27" s="387">
        <v>13.28</v>
      </c>
      <c r="D27" s="387">
        <v>36.72</v>
      </c>
      <c r="E27" s="387">
        <v>214.94</v>
      </c>
      <c r="F27" s="387">
        <v>36.17</v>
      </c>
      <c r="G27" s="387">
        <v>28.43</v>
      </c>
      <c r="H27" s="386">
        <v>48.3</v>
      </c>
    </row>
    <row r="28" spans="1:8" x14ac:dyDescent="0.2">
      <c r="A28" s="383">
        <v>2010</v>
      </c>
      <c r="B28" s="387">
        <v>112.95</v>
      </c>
      <c r="C28" s="387">
        <v>15.39</v>
      </c>
      <c r="D28" s="387">
        <v>36.299999999999997</v>
      </c>
      <c r="E28" s="387">
        <v>233.09</v>
      </c>
      <c r="F28" s="387">
        <v>44.33</v>
      </c>
      <c r="G28" s="387">
        <v>28.78</v>
      </c>
      <c r="H28" s="386">
        <v>48.35</v>
      </c>
    </row>
    <row r="29" spans="1:8" x14ac:dyDescent="0.2">
      <c r="A29" s="383">
        <v>2011</v>
      </c>
      <c r="B29" s="387">
        <v>121.15</v>
      </c>
      <c r="C29" s="387">
        <v>17.98</v>
      </c>
      <c r="D29" s="387">
        <v>36.49</v>
      </c>
      <c r="E29" s="387">
        <v>257.62</v>
      </c>
      <c r="F29" s="387">
        <v>53.85</v>
      </c>
      <c r="G29" s="387">
        <v>29.1</v>
      </c>
      <c r="H29" s="386">
        <v>48.4</v>
      </c>
    </row>
    <row r="30" spans="1:8" x14ac:dyDescent="0.2">
      <c r="A30" s="383">
        <v>2012</v>
      </c>
      <c r="B30" s="387">
        <v>127.09</v>
      </c>
      <c r="C30" s="387">
        <v>15.64</v>
      </c>
      <c r="D30" s="387">
        <v>36.61</v>
      </c>
      <c r="E30" s="387">
        <v>271.31</v>
      </c>
      <c r="F30" s="387">
        <v>45.64</v>
      </c>
      <c r="G30" s="387">
        <v>29.47</v>
      </c>
      <c r="H30" s="386">
        <v>48.36</v>
      </c>
    </row>
    <row r="31" spans="1:8" x14ac:dyDescent="0.2">
      <c r="A31" s="383">
        <v>2013</v>
      </c>
      <c r="B31" s="387">
        <v>122.16</v>
      </c>
      <c r="C31" s="387">
        <v>15.37</v>
      </c>
      <c r="D31" s="387">
        <v>36.6</v>
      </c>
      <c r="E31" s="387">
        <v>245.67</v>
      </c>
      <c r="F31" s="387">
        <v>43.92</v>
      </c>
      <c r="G31" s="387">
        <v>29.96</v>
      </c>
      <c r="H31" s="386">
        <v>48.39</v>
      </c>
    </row>
    <row r="32" spans="1:8" x14ac:dyDescent="0.2">
      <c r="A32" s="383">
        <v>2014</v>
      </c>
      <c r="B32" s="387">
        <v>126.36</v>
      </c>
      <c r="C32" s="387">
        <v>17.05</v>
      </c>
      <c r="D32" s="387">
        <v>36.65</v>
      </c>
      <c r="E32" s="387">
        <v>254.93</v>
      </c>
      <c r="F32" s="387">
        <v>47.05</v>
      </c>
      <c r="G32" s="387">
        <v>30.63</v>
      </c>
      <c r="H32" s="386">
        <v>47.91</v>
      </c>
    </row>
    <row r="33" spans="1:8" x14ac:dyDescent="0.2">
      <c r="A33" s="383">
        <v>2015</v>
      </c>
      <c r="B33" s="387">
        <v>128.99</v>
      </c>
      <c r="C33" s="387">
        <v>18.5</v>
      </c>
      <c r="D33" s="387">
        <v>36.619999999999997</v>
      </c>
      <c r="E33" s="387">
        <v>264.92</v>
      </c>
      <c r="F33" s="387">
        <v>50.32</v>
      </c>
      <c r="G33" s="387">
        <v>31.29</v>
      </c>
      <c r="H33" s="386">
        <v>47.43</v>
      </c>
    </row>
    <row r="34" spans="1:8" x14ac:dyDescent="0.2">
      <c r="A34" s="383">
        <v>2016</v>
      </c>
      <c r="B34" s="387">
        <v>133.54</v>
      </c>
      <c r="C34" s="387">
        <v>19.38</v>
      </c>
      <c r="D34" s="387">
        <v>36.619999999999997</v>
      </c>
      <c r="E34" s="387">
        <v>269.14</v>
      </c>
      <c r="F34" s="387">
        <v>51.43</v>
      </c>
      <c r="G34" s="387">
        <v>31.99</v>
      </c>
      <c r="H34" s="386">
        <v>46.9</v>
      </c>
    </row>
    <row r="35" spans="1:8" x14ac:dyDescent="0.2">
      <c r="A35" s="383">
        <v>2017</v>
      </c>
      <c r="B35" s="387">
        <v>131.58000000000001</v>
      </c>
      <c r="C35" s="387">
        <v>19.27</v>
      </c>
      <c r="D35" s="387">
        <v>36.65</v>
      </c>
      <c r="E35" s="387">
        <v>279.54000000000002</v>
      </c>
      <c r="F35" s="387">
        <v>51.79</v>
      </c>
      <c r="G35" s="387">
        <v>32.65</v>
      </c>
      <c r="H35" s="386">
        <v>46.37</v>
      </c>
    </row>
    <row r="36" spans="1:8" x14ac:dyDescent="0.2">
      <c r="A36" s="383">
        <v>2018</v>
      </c>
      <c r="B36" s="387">
        <v>128.36000000000001</v>
      </c>
      <c r="C36" s="387">
        <v>20.94</v>
      </c>
      <c r="D36" s="387">
        <v>36.57</v>
      </c>
      <c r="E36" s="387">
        <v>286.48</v>
      </c>
      <c r="F36" s="387">
        <v>56.25</v>
      </c>
      <c r="G36" s="387">
        <v>33.31</v>
      </c>
      <c r="H36" s="386">
        <v>45.83</v>
      </c>
    </row>
    <row r="37" spans="1:8" x14ac:dyDescent="0.2">
      <c r="A37" s="383">
        <v>2019</v>
      </c>
      <c r="B37" s="387">
        <v>131.82</v>
      </c>
      <c r="C37" s="387">
        <v>23.74</v>
      </c>
      <c r="D37" s="387">
        <v>36.75</v>
      </c>
      <c r="E37" s="387">
        <v>270.39999999999998</v>
      </c>
      <c r="F37" s="387">
        <v>53.42</v>
      </c>
      <c r="G37" s="387">
        <v>34.01</v>
      </c>
      <c r="H37" s="386">
        <v>45.3</v>
      </c>
    </row>
    <row r="38" spans="1:8" x14ac:dyDescent="0.2">
      <c r="A38" s="383">
        <v>2020</v>
      </c>
      <c r="B38" s="387">
        <v>130.25</v>
      </c>
      <c r="C38" s="387">
        <v>26.55</v>
      </c>
      <c r="D38" s="387">
        <v>36.770000000000003</v>
      </c>
      <c r="E38" s="387">
        <v>237.85</v>
      </c>
      <c r="F38" s="387">
        <v>48.47</v>
      </c>
      <c r="G38" s="387">
        <v>34.67</v>
      </c>
      <c r="H38" s="386">
        <v>44.77</v>
      </c>
    </row>
    <row r="39" spans="1:8" x14ac:dyDescent="0.2">
      <c r="A39" s="383">
        <v>2021</v>
      </c>
      <c r="B39" s="387">
        <v>131.15</v>
      </c>
      <c r="C39" s="387">
        <v>28.3</v>
      </c>
      <c r="D39" s="387">
        <v>36.75</v>
      </c>
      <c r="E39" s="387">
        <v>249.58</v>
      </c>
      <c r="F39" s="387">
        <v>53.86</v>
      </c>
      <c r="G39" s="387">
        <v>35.33</v>
      </c>
      <c r="H39" s="386">
        <v>44.25</v>
      </c>
    </row>
    <row r="40" spans="1:8" x14ac:dyDescent="0.2">
      <c r="A40" s="383">
        <v>2022</v>
      </c>
      <c r="B40" s="1055">
        <v>127.92</v>
      </c>
      <c r="C40" s="1055">
        <v>26.36</v>
      </c>
      <c r="D40" s="1055">
        <v>35.5</v>
      </c>
      <c r="E40" s="1055">
        <v>245.89</v>
      </c>
      <c r="F40" s="1055">
        <v>50.67</v>
      </c>
      <c r="G40" s="1055">
        <v>36</v>
      </c>
      <c r="H40" s="1056">
        <v>43.75</v>
      </c>
    </row>
    <row r="41" spans="1:8" x14ac:dyDescent="0.2">
      <c r="A41" s="517">
        <v>2023</v>
      </c>
      <c r="B41" s="156">
        <v>119.5</v>
      </c>
      <c r="C41" s="156">
        <v>24.6</v>
      </c>
      <c r="D41" s="156">
        <v>33.200000000000003</v>
      </c>
      <c r="E41" s="156">
        <v>229.8</v>
      </c>
      <c r="F41" s="156">
        <v>47.4</v>
      </c>
      <c r="G41" s="156">
        <v>35.5</v>
      </c>
      <c r="H41" s="1541">
        <v>44.2</v>
      </c>
    </row>
    <row r="42" spans="1:8" x14ac:dyDescent="0.2">
      <c r="A42" s="383"/>
      <c r="B42" s="576"/>
      <c r="C42" s="576"/>
      <c r="D42" s="576"/>
      <c r="E42" s="576"/>
      <c r="F42" s="576"/>
      <c r="G42" s="576"/>
      <c r="H42" s="577"/>
    </row>
    <row r="43" spans="1:8" x14ac:dyDescent="0.2">
      <c r="A43" s="385"/>
      <c r="B43" s="332" t="s">
        <v>1712</v>
      </c>
      <c r="C43" s="331"/>
      <c r="D43" s="331"/>
      <c r="E43" s="331"/>
      <c r="F43" s="331"/>
      <c r="G43" s="331"/>
      <c r="H43" s="384"/>
    </row>
    <row r="44" spans="1:8" x14ac:dyDescent="0.2">
      <c r="A44" s="385"/>
      <c r="B44" s="331"/>
      <c r="C44" s="331"/>
      <c r="D44" s="331"/>
      <c r="E44" s="331"/>
      <c r="F44" s="331"/>
      <c r="G44" s="331"/>
      <c r="H44" s="384"/>
    </row>
    <row r="45" spans="1:8" x14ac:dyDescent="0.2">
      <c r="A45" s="383">
        <v>1990</v>
      </c>
      <c r="B45" s="382">
        <v>3.82</v>
      </c>
      <c r="C45" s="382">
        <v>0.28999999999999998</v>
      </c>
      <c r="D45" s="382">
        <v>1.34</v>
      </c>
      <c r="E45" s="382">
        <v>15.86</v>
      </c>
      <c r="F45" s="382">
        <v>1.66</v>
      </c>
      <c r="G45" s="382">
        <v>0.38</v>
      </c>
      <c r="H45" s="1544">
        <v>1.28</v>
      </c>
    </row>
    <row r="46" spans="1:8" x14ac:dyDescent="0.2">
      <c r="A46" s="383">
        <v>1991</v>
      </c>
      <c r="B46" s="382">
        <v>3.79</v>
      </c>
      <c r="C46" s="382">
        <v>0.3</v>
      </c>
      <c r="D46" s="382">
        <v>1.32</v>
      </c>
      <c r="E46" s="382">
        <v>15.2</v>
      </c>
      <c r="F46" s="382">
        <v>1.66</v>
      </c>
      <c r="G46" s="382">
        <v>0.42</v>
      </c>
      <c r="H46" s="1544">
        <v>1.44</v>
      </c>
    </row>
    <row r="47" spans="1:8" x14ac:dyDescent="0.2">
      <c r="A47" s="383">
        <v>1992</v>
      </c>
      <c r="B47" s="382">
        <v>3.68</v>
      </c>
      <c r="C47" s="382">
        <v>0.3</v>
      </c>
      <c r="D47" s="382">
        <v>1.45</v>
      </c>
      <c r="E47" s="382">
        <v>14.26</v>
      </c>
      <c r="F47" s="382">
        <v>1.62</v>
      </c>
      <c r="G47" s="382">
        <v>0.46</v>
      </c>
      <c r="H47" s="1544">
        <v>1.59</v>
      </c>
    </row>
    <row r="48" spans="1:8" x14ac:dyDescent="0.2">
      <c r="A48" s="383">
        <v>1993</v>
      </c>
      <c r="B48" s="382">
        <v>3.53</v>
      </c>
      <c r="C48" s="382">
        <v>0.3</v>
      </c>
      <c r="D48" s="382">
        <v>1.54</v>
      </c>
      <c r="E48" s="382">
        <v>13.25</v>
      </c>
      <c r="F48" s="382">
        <v>1.57</v>
      </c>
      <c r="G48" s="382">
        <v>0.5</v>
      </c>
      <c r="H48" s="1544">
        <v>1.74</v>
      </c>
    </row>
    <row r="49" spans="1:8" x14ac:dyDescent="0.2">
      <c r="A49" s="383">
        <v>1994</v>
      </c>
      <c r="B49" s="382">
        <v>3.99</v>
      </c>
      <c r="C49" s="382">
        <v>0.34</v>
      </c>
      <c r="D49" s="382">
        <v>1.54</v>
      </c>
      <c r="E49" s="382">
        <v>14.48</v>
      </c>
      <c r="F49" s="382">
        <v>1.78</v>
      </c>
      <c r="G49" s="382">
        <v>0.54</v>
      </c>
      <c r="H49" s="1544">
        <v>1.89</v>
      </c>
    </row>
    <row r="50" spans="1:8" x14ac:dyDescent="0.2">
      <c r="A50" s="383">
        <v>1995</v>
      </c>
      <c r="B50" s="382">
        <v>3.62</v>
      </c>
      <c r="C50" s="382">
        <v>0.33</v>
      </c>
      <c r="D50" s="382">
        <v>1.54</v>
      </c>
      <c r="E50" s="382">
        <v>14.11</v>
      </c>
      <c r="F50" s="382">
        <v>1.83</v>
      </c>
      <c r="G50" s="382">
        <v>0.57999999999999996</v>
      </c>
      <c r="H50" s="1544">
        <v>2.04</v>
      </c>
    </row>
    <row r="51" spans="1:8" x14ac:dyDescent="0.2">
      <c r="A51" s="383">
        <v>1996</v>
      </c>
      <c r="B51" s="382">
        <v>3.17</v>
      </c>
      <c r="C51" s="382">
        <v>0.3</v>
      </c>
      <c r="D51" s="382">
        <v>1.54</v>
      </c>
      <c r="E51" s="382">
        <v>14.21</v>
      </c>
      <c r="F51" s="382">
        <v>1.91</v>
      </c>
      <c r="G51" s="382">
        <v>0.63</v>
      </c>
      <c r="H51" s="1544">
        <v>2.12</v>
      </c>
    </row>
    <row r="52" spans="1:8" x14ac:dyDescent="0.2">
      <c r="A52" s="383">
        <v>1997</v>
      </c>
      <c r="B52" s="382">
        <v>3.41</v>
      </c>
      <c r="C52" s="382">
        <v>0.28999999999999998</v>
      </c>
      <c r="D52" s="382">
        <v>1.54</v>
      </c>
      <c r="E52" s="382">
        <v>16.23</v>
      </c>
      <c r="F52" s="382">
        <v>2.2799999999999998</v>
      </c>
      <c r="G52" s="382">
        <v>0.67</v>
      </c>
      <c r="H52" s="1544">
        <v>2.2000000000000002</v>
      </c>
    </row>
    <row r="53" spans="1:8" x14ac:dyDescent="0.2">
      <c r="A53" s="383">
        <v>1998</v>
      </c>
      <c r="B53" s="382">
        <v>4.09</v>
      </c>
      <c r="C53" s="382">
        <v>0.35</v>
      </c>
      <c r="D53" s="382">
        <v>1.54</v>
      </c>
      <c r="E53" s="382">
        <v>15.19</v>
      </c>
      <c r="F53" s="382">
        <v>2.04</v>
      </c>
      <c r="G53" s="382">
        <v>0.73</v>
      </c>
      <c r="H53" s="1544">
        <v>2.1800000000000002</v>
      </c>
    </row>
    <row r="54" spans="1:8" x14ac:dyDescent="0.2">
      <c r="A54" s="383">
        <v>1999</v>
      </c>
      <c r="B54" s="382">
        <v>5.63</v>
      </c>
      <c r="C54" s="382">
        <v>0.51</v>
      </c>
      <c r="D54" s="382">
        <v>1.54</v>
      </c>
      <c r="E54" s="382">
        <v>13.69</v>
      </c>
      <c r="F54" s="382">
        <v>1.83</v>
      </c>
      <c r="G54" s="382">
        <v>0.78</v>
      </c>
      <c r="H54" s="1544">
        <v>2.15</v>
      </c>
    </row>
    <row r="55" spans="1:8" x14ac:dyDescent="0.2">
      <c r="A55" s="383">
        <v>2000</v>
      </c>
      <c r="B55" s="382">
        <v>5.27</v>
      </c>
      <c r="C55" s="382">
        <v>0.43</v>
      </c>
      <c r="D55" s="382">
        <v>1.54</v>
      </c>
      <c r="E55" s="382">
        <v>13.6</v>
      </c>
      <c r="F55" s="382">
        <v>1.91</v>
      </c>
      <c r="G55" s="382">
        <v>0.83</v>
      </c>
      <c r="H55" s="1544">
        <v>2.13</v>
      </c>
    </row>
    <row r="56" spans="1:8" x14ac:dyDescent="0.2">
      <c r="A56" s="383">
        <v>2001</v>
      </c>
      <c r="B56" s="382">
        <v>4.8899999999999997</v>
      </c>
      <c r="C56" s="382">
        <v>0.51</v>
      </c>
      <c r="D56" s="382">
        <v>1.54</v>
      </c>
      <c r="E56" s="382">
        <v>13.68</v>
      </c>
      <c r="F56" s="382">
        <v>2.0699999999999998</v>
      </c>
      <c r="G56" s="382">
        <v>0.9</v>
      </c>
      <c r="H56" s="1544">
        <v>2.11</v>
      </c>
    </row>
    <row r="57" spans="1:8" x14ac:dyDescent="0.2">
      <c r="A57" s="383">
        <v>2002</v>
      </c>
      <c r="B57" s="382">
        <v>5.13</v>
      </c>
      <c r="C57" s="382">
        <v>0.5</v>
      </c>
      <c r="D57" s="382">
        <v>1.54</v>
      </c>
      <c r="E57" s="382">
        <v>12.64</v>
      </c>
      <c r="F57" s="382">
        <v>2.02</v>
      </c>
      <c r="G57" s="382">
        <v>0.96</v>
      </c>
      <c r="H57" s="1544">
        <v>2.1</v>
      </c>
    </row>
    <row r="58" spans="1:8" x14ac:dyDescent="0.2">
      <c r="A58" s="383">
        <v>2003</v>
      </c>
      <c r="B58" s="382">
        <v>5.75</v>
      </c>
      <c r="C58" s="382">
        <v>0.67</v>
      </c>
      <c r="D58" s="382">
        <v>1.54</v>
      </c>
      <c r="E58" s="382">
        <v>11.32</v>
      </c>
      <c r="F58" s="382">
        <v>2.15</v>
      </c>
      <c r="G58" s="382">
        <v>1.01</v>
      </c>
      <c r="H58" s="1544">
        <v>2.09</v>
      </c>
    </row>
    <row r="59" spans="1:8" x14ac:dyDescent="0.2">
      <c r="A59" s="383">
        <v>2004</v>
      </c>
      <c r="B59" s="382">
        <v>5.88</v>
      </c>
      <c r="C59" s="382">
        <v>0.71</v>
      </c>
      <c r="D59" s="382">
        <v>1.54</v>
      </c>
      <c r="E59" s="382">
        <v>11.86</v>
      </c>
      <c r="F59" s="382">
        <v>2.37</v>
      </c>
      <c r="G59" s="382">
        <v>1.07</v>
      </c>
      <c r="H59" s="1544">
        <v>2.08</v>
      </c>
    </row>
    <row r="60" spans="1:8" x14ac:dyDescent="0.2">
      <c r="A60" s="383">
        <v>2005</v>
      </c>
      <c r="B60" s="382">
        <v>5.23</v>
      </c>
      <c r="C60" s="382">
        <v>0.86</v>
      </c>
      <c r="D60" s="382">
        <v>1.54</v>
      </c>
      <c r="E60" s="382">
        <v>11.49</v>
      </c>
      <c r="F60" s="382">
        <v>2.65</v>
      </c>
      <c r="G60" s="382">
        <v>1.1299999999999999</v>
      </c>
      <c r="H60" s="1544">
        <v>2.06</v>
      </c>
    </row>
    <row r="61" spans="1:8" x14ac:dyDescent="0.2">
      <c r="A61" s="383">
        <v>2006</v>
      </c>
      <c r="B61" s="382">
        <v>4.99</v>
      </c>
      <c r="C61" s="382">
        <v>0.97</v>
      </c>
      <c r="D61" s="382">
        <v>1.54</v>
      </c>
      <c r="E61" s="382">
        <v>11.34</v>
      </c>
      <c r="F61" s="382">
        <v>2.79</v>
      </c>
      <c r="G61" s="382">
        <v>1.1399999999999999</v>
      </c>
      <c r="H61" s="1544">
        <v>2.0699999999999998</v>
      </c>
    </row>
    <row r="62" spans="1:8" x14ac:dyDescent="0.2">
      <c r="A62" s="383">
        <v>2007</v>
      </c>
      <c r="B62" s="382">
        <v>5.2</v>
      </c>
      <c r="C62" s="382">
        <v>0.84</v>
      </c>
      <c r="D62" s="382">
        <v>1.54</v>
      </c>
      <c r="E62" s="382">
        <v>11.58</v>
      </c>
      <c r="F62" s="382">
        <v>2.8</v>
      </c>
      <c r="G62" s="382">
        <v>1.1599999999999999</v>
      </c>
      <c r="H62" s="1544">
        <v>2.0699999999999998</v>
      </c>
    </row>
    <row r="63" spans="1:8" x14ac:dyDescent="0.2">
      <c r="A63" s="383">
        <v>2008</v>
      </c>
      <c r="B63" s="382">
        <v>5.13</v>
      </c>
      <c r="C63" s="382">
        <v>0.94</v>
      </c>
      <c r="D63" s="382">
        <v>1.54</v>
      </c>
      <c r="E63" s="382">
        <v>10.79</v>
      </c>
      <c r="F63" s="382">
        <v>2.93</v>
      </c>
      <c r="G63" s="382">
        <v>1.18</v>
      </c>
      <c r="H63" s="1544">
        <v>2.08</v>
      </c>
    </row>
    <row r="64" spans="1:8" x14ac:dyDescent="0.2">
      <c r="A64" s="383">
        <v>2009</v>
      </c>
      <c r="B64" s="382">
        <v>4.5199999999999996</v>
      </c>
      <c r="C64" s="382">
        <v>0.56000000000000005</v>
      </c>
      <c r="D64" s="382">
        <v>1.54</v>
      </c>
      <c r="E64" s="382">
        <v>9</v>
      </c>
      <c r="F64" s="382">
        <v>1.51</v>
      </c>
      <c r="G64" s="382">
        <v>1.19</v>
      </c>
      <c r="H64" s="1544">
        <v>2.08</v>
      </c>
    </row>
    <row r="65" spans="1:8" x14ac:dyDescent="0.2">
      <c r="A65" s="383">
        <v>2010</v>
      </c>
      <c r="B65" s="382">
        <v>4.78</v>
      </c>
      <c r="C65" s="382">
        <v>0.65</v>
      </c>
      <c r="D65" s="382">
        <v>1.54</v>
      </c>
      <c r="E65" s="382">
        <v>9.8699999999999992</v>
      </c>
      <c r="F65" s="382">
        <v>1.88</v>
      </c>
      <c r="G65" s="382">
        <v>1.21</v>
      </c>
      <c r="H65" s="1544">
        <v>2.08</v>
      </c>
    </row>
    <row r="66" spans="1:8" x14ac:dyDescent="0.2">
      <c r="A66" s="383">
        <v>2011</v>
      </c>
      <c r="B66" s="382">
        <v>5.0999999999999996</v>
      </c>
      <c r="C66" s="382">
        <v>0.76</v>
      </c>
      <c r="D66" s="382">
        <v>1.54</v>
      </c>
      <c r="E66" s="382">
        <v>10.85</v>
      </c>
      <c r="F66" s="382">
        <v>2.27</v>
      </c>
      <c r="G66" s="382">
        <v>1.22</v>
      </c>
      <c r="H66" s="1544">
        <v>2.08</v>
      </c>
    </row>
    <row r="67" spans="1:8" x14ac:dyDescent="0.2">
      <c r="A67" s="383">
        <v>2012</v>
      </c>
      <c r="B67" s="382">
        <v>5.34</v>
      </c>
      <c r="C67" s="382">
        <v>0.66</v>
      </c>
      <c r="D67" s="382">
        <v>1.54</v>
      </c>
      <c r="E67" s="382">
        <v>11.39</v>
      </c>
      <c r="F67" s="382">
        <v>1.92</v>
      </c>
      <c r="G67" s="382">
        <v>1.24</v>
      </c>
      <c r="H67" s="1544">
        <v>2.08</v>
      </c>
    </row>
    <row r="68" spans="1:8" x14ac:dyDescent="0.2">
      <c r="A68" s="383">
        <v>2013</v>
      </c>
      <c r="B68" s="382">
        <v>5.13</v>
      </c>
      <c r="C68" s="382">
        <v>0.65</v>
      </c>
      <c r="D68" s="382">
        <v>1.54</v>
      </c>
      <c r="E68" s="382">
        <v>10.32</v>
      </c>
      <c r="F68" s="382">
        <v>1.85</v>
      </c>
      <c r="G68" s="382">
        <v>1.26</v>
      </c>
      <c r="H68" s="1544">
        <v>2.08</v>
      </c>
    </row>
    <row r="69" spans="1:8" x14ac:dyDescent="0.2">
      <c r="A69" s="383">
        <v>2014</v>
      </c>
      <c r="B69" s="382">
        <v>5.3</v>
      </c>
      <c r="C69" s="382">
        <v>0.71</v>
      </c>
      <c r="D69" s="382">
        <v>1.54</v>
      </c>
      <c r="E69" s="382">
        <v>10.69</v>
      </c>
      <c r="F69" s="382">
        <v>1.97</v>
      </c>
      <c r="G69" s="382">
        <v>1.29</v>
      </c>
      <c r="H69" s="1544">
        <v>2.06</v>
      </c>
    </row>
    <row r="70" spans="1:8" x14ac:dyDescent="0.2">
      <c r="A70" s="383">
        <v>2015</v>
      </c>
      <c r="B70" s="382">
        <v>5.41</v>
      </c>
      <c r="C70" s="382">
        <v>0.78</v>
      </c>
      <c r="D70" s="382">
        <v>1.54</v>
      </c>
      <c r="E70" s="382">
        <v>11.12</v>
      </c>
      <c r="F70" s="382">
        <v>2.11</v>
      </c>
      <c r="G70" s="382">
        <v>1.31</v>
      </c>
      <c r="H70" s="1544">
        <v>2.04</v>
      </c>
    </row>
    <row r="71" spans="1:8" x14ac:dyDescent="0.2">
      <c r="A71" s="383">
        <v>2016</v>
      </c>
      <c r="B71" s="382">
        <v>5.61</v>
      </c>
      <c r="C71" s="382">
        <v>0.81</v>
      </c>
      <c r="D71" s="382">
        <v>1.54</v>
      </c>
      <c r="E71" s="382">
        <v>11.3</v>
      </c>
      <c r="F71" s="382">
        <v>2.16</v>
      </c>
      <c r="G71" s="382">
        <v>1.34</v>
      </c>
      <c r="H71" s="1544">
        <v>2.02</v>
      </c>
    </row>
    <row r="72" spans="1:8" x14ac:dyDescent="0.2">
      <c r="A72" s="383">
        <v>2017</v>
      </c>
      <c r="B72" s="382">
        <v>5.52</v>
      </c>
      <c r="C72" s="382">
        <v>0.81</v>
      </c>
      <c r="D72" s="382">
        <v>1.54</v>
      </c>
      <c r="E72" s="382">
        <v>11.72</v>
      </c>
      <c r="F72" s="382">
        <v>2.17</v>
      </c>
      <c r="G72" s="382">
        <v>1.37</v>
      </c>
      <c r="H72" s="1544">
        <v>1.99</v>
      </c>
    </row>
    <row r="73" spans="1:8" x14ac:dyDescent="0.2">
      <c r="A73" s="383">
        <v>2018</v>
      </c>
      <c r="B73" s="382">
        <v>5.4</v>
      </c>
      <c r="C73" s="382">
        <v>0.88</v>
      </c>
      <c r="D73" s="382">
        <v>1.54</v>
      </c>
      <c r="E73" s="382">
        <v>12.04</v>
      </c>
      <c r="F73" s="382">
        <v>2.36</v>
      </c>
      <c r="G73" s="382">
        <v>1.4</v>
      </c>
      <c r="H73" s="1544">
        <v>1.97</v>
      </c>
    </row>
    <row r="74" spans="1:8" x14ac:dyDescent="0.2">
      <c r="A74" s="383">
        <v>2019</v>
      </c>
      <c r="B74" s="382">
        <v>5.51</v>
      </c>
      <c r="C74" s="382">
        <v>0.99</v>
      </c>
      <c r="D74" s="382">
        <v>1.54</v>
      </c>
      <c r="E74" s="382">
        <v>11.31</v>
      </c>
      <c r="F74" s="382">
        <v>2.23</v>
      </c>
      <c r="G74" s="382">
        <v>1.43</v>
      </c>
      <c r="H74" s="1544">
        <v>1.95</v>
      </c>
    </row>
    <row r="75" spans="1:8" x14ac:dyDescent="0.2">
      <c r="A75" s="383">
        <v>2020</v>
      </c>
      <c r="B75" s="382">
        <v>5.45</v>
      </c>
      <c r="C75" s="382">
        <v>1.1100000000000001</v>
      </c>
      <c r="D75" s="382">
        <v>1.54</v>
      </c>
      <c r="E75" s="382">
        <v>9.94</v>
      </c>
      <c r="F75" s="382">
        <v>2.0299999999999998</v>
      </c>
      <c r="G75" s="382">
        <v>1.46</v>
      </c>
      <c r="H75" s="1544">
        <v>1.92</v>
      </c>
    </row>
    <row r="76" spans="1:8" x14ac:dyDescent="0.2">
      <c r="A76" s="383">
        <v>2021</v>
      </c>
      <c r="B76" s="382">
        <v>5.49</v>
      </c>
      <c r="C76" s="382">
        <v>1.18</v>
      </c>
      <c r="D76" s="382">
        <v>1.54</v>
      </c>
      <c r="E76" s="382">
        <v>10.44</v>
      </c>
      <c r="F76" s="382">
        <v>2.25</v>
      </c>
      <c r="G76" s="382">
        <v>1.48</v>
      </c>
      <c r="H76" s="1544">
        <v>1.9</v>
      </c>
    </row>
    <row r="77" spans="1:8" x14ac:dyDescent="0.2">
      <c r="A77" s="383">
        <v>2022</v>
      </c>
      <c r="B77" s="382">
        <v>5.35</v>
      </c>
      <c r="C77" s="382">
        <v>1.1000000000000001</v>
      </c>
      <c r="D77" s="382">
        <v>1.48</v>
      </c>
      <c r="E77" s="382">
        <v>10.29</v>
      </c>
      <c r="F77" s="382">
        <v>2.12</v>
      </c>
      <c r="G77" s="382">
        <v>1.51</v>
      </c>
      <c r="H77" s="1544">
        <v>1.88</v>
      </c>
    </row>
    <row r="78" spans="1:8" x14ac:dyDescent="0.2">
      <c r="A78" s="517">
        <v>2023</v>
      </c>
      <c r="B78" s="1542">
        <v>5</v>
      </c>
      <c r="C78" s="156">
        <v>1.03</v>
      </c>
      <c r="D78" s="156">
        <v>1.39</v>
      </c>
      <c r="E78" s="156">
        <v>9.61</v>
      </c>
      <c r="F78" s="156">
        <v>1.98</v>
      </c>
      <c r="G78" s="156">
        <v>1.51</v>
      </c>
      <c r="H78" s="1543">
        <v>1.9</v>
      </c>
    </row>
    <row r="79" spans="1:8" x14ac:dyDescent="0.2">
      <c r="A79" s="1057"/>
      <c r="B79" s="380"/>
      <c r="C79" s="380"/>
      <c r="D79" s="380"/>
      <c r="E79" s="380"/>
      <c r="F79" s="380"/>
      <c r="G79" s="380"/>
      <c r="H79" s="1242"/>
    </row>
    <row r="80" spans="1:8" ht="14.25" x14ac:dyDescent="0.2">
      <c r="A80" s="373" t="s">
        <v>1713</v>
      </c>
    </row>
    <row r="81" spans="1:1" x14ac:dyDescent="0.2">
      <c r="A81" s="158" t="s">
        <v>545</v>
      </c>
    </row>
    <row r="82" spans="1:1" ht="14.25" x14ac:dyDescent="0.2">
      <c r="A82" s="373" t="s">
        <v>1714</v>
      </c>
    </row>
    <row r="83" spans="1:1" ht="14.25" x14ac:dyDescent="0.2">
      <c r="A83" s="373" t="s">
        <v>1715</v>
      </c>
    </row>
    <row r="84" spans="1:1" x14ac:dyDescent="0.2">
      <c r="A84" s="157" t="s">
        <v>545</v>
      </c>
    </row>
    <row r="85" spans="1:1" ht="14.25" x14ac:dyDescent="0.2">
      <c r="A85" s="373" t="s">
        <v>1716</v>
      </c>
    </row>
  </sheetData>
  <mergeCells count="3">
    <mergeCell ref="A1:B1"/>
    <mergeCell ref="B4:D4"/>
    <mergeCell ref="E4:F4"/>
  </mergeCells>
  <hyperlinks>
    <hyperlink ref="A1" location="Contents!A1" display="To table of contents" xr:uid="{920DC170-466D-44AC-8C33-1A827FF9EBE1}"/>
    <hyperlink ref="A84" r:id="rId1" display="Documentation' on the website of the Dutch Emission Registration." xr:uid="{82B2E633-2C06-439C-ACAA-65BA03DAD4CA}"/>
    <hyperlink ref="A81" r:id="rId2" xr:uid="{88AD439A-6F2C-417A-8B98-DED9A1C96D41}"/>
  </hyperlinks>
  <pageMargins left="0.49" right="0.46" top="0.39" bottom="0.43" header="0.23" footer="0.32"/>
  <pageSetup paperSize="9" scale="55" orientation="landscape" r:id="rId3"/>
  <headerFooter alignWithMargins="0"/>
  <customProperties>
    <customPr name="EpmWorksheetKeyString_GUID" r:id="rId4"/>
  </customPropertie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58369-DC1E-40B7-8FE9-09B8D1E58C5C}">
  <sheetPr>
    <pageSetUpPr fitToPage="1"/>
  </sheetPr>
  <dimension ref="A1:H49"/>
  <sheetViews>
    <sheetView zoomScaleNormal="100" workbookViewId="0">
      <selection activeCell="A2" sqref="A2"/>
    </sheetView>
  </sheetViews>
  <sheetFormatPr defaultColWidth="10.6640625" defaultRowHeight="12.75" x14ac:dyDescent="0.2"/>
  <cols>
    <col min="1" max="1" width="18" style="337" customWidth="1"/>
    <col min="2" max="6" width="12" style="337" customWidth="1"/>
    <col min="7" max="8" width="14.6640625" style="337" customWidth="1"/>
    <col min="9" max="9" width="59.6640625" style="337" customWidth="1"/>
    <col min="10" max="10" width="12" style="337" customWidth="1"/>
    <col min="11" max="16384" width="10.6640625" style="337"/>
  </cols>
  <sheetData>
    <row r="1" spans="1:8" ht="30.75" customHeight="1" x14ac:dyDescent="0.2">
      <c r="A1" s="1942" t="s">
        <v>10</v>
      </c>
      <c r="B1" s="1942"/>
    </row>
    <row r="2" spans="1:8" ht="20.25" x14ac:dyDescent="0.3">
      <c r="A2" s="344" t="s">
        <v>1717</v>
      </c>
      <c r="H2" s="373" t="s">
        <v>667</v>
      </c>
    </row>
    <row r="3" spans="1:8" x14ac:dyDescent="0.2">
      <c r="A3" s="1717"/>
      <c r="B3" s="1715" t="s">
        <v>1703</v>
      </c>
      <c r="C3" s="1714"/>
      <c r="D3" s="1714"/>
      <c r="E3" s="1714"/>
      <c r="F3" s="1716"/>
      <c r="G3" s="1532" t="s">
        <v>88</v>
      </c>
      <c r="H3" s="1744"/>
    </row>
    <row r="4" spans="1:8" x14ac:dyDescent="0.2">
      <c r="A4" s="342"/>
      <c r="B4" s="2009" t="s">
        <v>1704</v>
      </c>
      <c r="C4" s="2009"/>
      <c r="D4" s="2010"/>
      <c r="E4" s="2011" t="s">
        <v>1705</v>
      </c>
      <c r="F4" s="2010"/>
      <c r="G4" s="1745" t="s">
        <v>22</v>
      </c>
      <c r="H4" s="1746" t="s">
        <v>94</v>
      </c>
    </row>
    <row r="5" spans="1:8" ht="14.25" x14ac:dyDescent="0.2">
      <c r="A5" s="342"/>
      <c r="B5" s="375" t="s">
        <v>1706</v>
      </c>
      <c r="C5" s="375" t="s">
        <v>1707</v>
      </c>
      <c r="D5" s="338" t="s">
        <v>1708</v>
      </c>
      <c r="E5" s="375" t="s">
        <v>1706</v>
      </c>
      <c r="F5" s="375" t="s">
        <v>1707</v>
      </c>
      <c r="G5" s="390" t="s">
        <v>670</v>
      </c>
      <c r="H5" s="389" t="s">
        <v>670</v>
      </c>
    </row>
    <row r="6" spans="1:8" ht="14.25" x14ac:dyDescent="0.2">
      <c r="A6" s="342"/>
      <c r="B6" s="375" t="s">
        <v>1718</v>
      </c>
      <c r="C6" s="388" t="s">
        <v>669</v>
      </c>
      <c r="D6" s="338" t="s">
        <v>1719</v>
      </c>
      <c r="E6" s="375" t="s">
        <v>1720</v>
      </c>
      <c r="F6" s="388" t="s">
        <v>669</v>
      </c>
      <c r="G6" s="346"/>
      <c r="H6" s="338"/>
    </row>
    <row r="7" spans="1:8" x14ac:dyDescent="0.2">
      <c r="A7" s="1717"/>
      <c r="B7" s="1533" t="s">
        <v>363</v>
      </c>
      <c r="C7" s="866"/>
      <c r="D7" s="866"/>
      <c r="E7" s="866"/>
      <c r="F7" s="866"/>
      <c r="G7" s="866"/>
      <c r="H7" s="1744"/>
    </row>
    <row r="8" spans="1:8" x14ac:dyDescent="0.2">
      <c r="A8" s="342"/>
      <c r="H8" s="374"/>
    </row>
    <row r="9" spans="1:8" x14ac:dyDescent="0.2">
      <c r="A9" s="383">
        <v>1990</v>
      </c>
      <c r="B9" s="393">
        <v>4.1500000000000004</v>
      </c>
      <c r="C9" s="393">
        <v>3.55</v>
      </c>
      <c r="D9" s="393">
        <v>10</v>
      </c>
      <c r="E9" s="393">
        <v>3.75</v>
      </c>
      <c r="F9" s="393">
        <v>3.45</v>
      </c>
      <c r="G9" s="1546">
        <v>318.75</v>
      </c>
      <c r="H9" s="1547">
        <v>28.2</v>
      </c>
    </row>
    <row r="10" spans="1:8" x14ac:dyDescent="0.2">
      <c r="A10" s="383">
        <v>1991</v>
      </c>
      <c r="B10" s="393">
        <v>3.97</v>
      </c>
      <c r="C10" s="393">
        <v>3.53</v>
      </c>
      <c r="D10" s="393">
        <v>10</v>
      </c>
      <c r="E10" s="393">
        <v>3.69</v>
      </c>
      <c r="F10" s="393">
        <v>3.46</v>
      </c>
      <c r="G10" s="1546">
        <v>319.81</v>
      </c>
      <c r="H10" s="1547">
        <v>28.2</v>
      </c>
    </row>
    <row r="11" spans="1:8" x14ac:dyDescent="0.2">
      <c r="A11" s="383">
        <v>1992</v>
      </c>
      <c r="B11" s="393">
        <v>3.8</v>
      </c>
      <c r="C11" s="393">
        <v>3.52</v>
      </c>
      <c r="D11" s="393">
        <v>10</v>
      </c>
      <c r="E11" s="393">
        <v>3.62</v>
      </c>
      <c r="F11" s="393">
        <v>3.47</v>
      </c>
      <c r="G11" s="1546">
        <v>321.01</v>
      </c>
      <c r="H11" s="1547">
        <v>28.2</v>
      </c>
    </row>
    <row r="12" spans="1:8" x14ac:dyDescent="0.2">
      <c r="A12" s="383">
        <v>1993</v>
      </c>
      <c r="B12" s="393">
        <v>3.64</v>
      </c>
      <c r="C12" s="393">
        <v>3.5</v>
      </c>
      <c r="D12" s="393">
        <v>10</v>
      </c>
      <c r="E12" s="393">
        <v>3.56</v>
      </c>
      <c r="F12" s="393">
        <v>3.48</v>
      </c>
      <c r="G12" s="1546">
        <v>322.68</v>
      </c>
      <c r="H12" s="1547">
        <v>28.2</v>
      </c>
    </row>
    <row r="13" spans="1:8" x14ac:dyDescent="0.2">
      <c r="A13" s="383">
        <v>1994</v>
      </c>
      <c r="B13" s="393">
        <v>3.49</v>
      </c>
      <c r="C13" s="393">
        <v>3.49</v>
      </c>
      <c r="D13" s="393">
        <v>10</v>
      </c>
      <c r="E13" s="393">
        <v>3.49</v>
      </c>
      <c r="F13" s="393">
        <v>3.49</v>
      </c>
      <c r="G13" s="1546">
        <v>324.29000000000002</v>
      </c>
      <c r="H13" s="1547">
        <v>28.2</v>
      </c>
    </row>
    <row r="14" spans="1:8" x14ac:dyDescent="0.2">
      <c r="A14" s="383">
        <v>1995</v>
      </c>
      <c r="B14" s="393">
        <v>3.41</v>
      </c>
      <c r="C14" s="393">
        <v>3.41</v>
      </c>
      <c r="D14" s="393">
        <v>10</v>
      </c>
      <c r="E14" s="393">
        <v>3.41</v>
      </c>
      <c r="F14" s="393">
        <v>3.41</v>
      </c>
      <c r="G14" s="1546">
        <v>325.60000000000002</v>
      </c>
      <c r="H14" s="1547">
        <v>28.2</v>
      </c>
    </row>
    <row r="15" spans="1:8" x14ac:dyDescent="0.2">
      <c r="A15" s="383">
        <v>1996</v>
      </c>
      <c r="B15" s="393">
        <v>3.33</v>
      </c>
      <c r="C15" s="393">
        <v>3.33</v>
      </c>
      <c r="D15" s="393">
        <v>10</v>
      </c>
      <c r="E15" s="393">
        <v>3.33</v>
      </c>
      <c r="F15" s="393">
        <v>3.33</v>
      </c>
      <c r="G15" s="1546">
        <v>332.39</v>
      </c>
      <c r="H15" s="1547">
        <v>28.14</v>
      </c>
    </row>
    <row r="16" spans="1:8" x14ac:dyDescent="0.2">
      <c r="A16" s="383">
        <v>1997</v>
      </c>
      <c r="B16" s="393">
        <v>3.25</v>
      </c>
      <c r="C16" s="393">
        <v>3.25</v>
      </c>
      <c r="D16" s="393">
        <v>10</v>
      </c>
      <c r="E16" s="393">
        <v>3.25</v>
      </c>
      <c r="F16" s="393">
        <v>3.25</v>
      </c>
      <c r="G16" s="1546">
        <v>338.8</v>
      </c>
      <c r="H16" s="1547">
        <v>28.21</v>
      </c>
    </row>
    <row r="17" spans="1:8" x14ac:dyDescent="0.2">
      <c r="A17" s="383">
        <v>1998</v>
      </c>
      <c r="B17" s="393">
        <v>3.17</v>
      </c>
      <c r="C17" s="393">
        <v>3.17</v>
      </c>
      <c r="D17" s="393">
        <v>10</v>
      </c>
      <c r="E17" s="393">
        <v>3.17</v>
      </c>
      <c r="F17" s="393">
        <v>3.17</v>
      </c>
      <c r="G17" s="1546">
        <v>332.12</v>
      </c>
      <c r="H17" s="1547">
        <v>28.21</v>
      </c>
    </row>
    <row r="18" spans="1:8" x14ac:dyDescent="0.2">
      <c r="A18" s="383">
        <v>1999</v>
      </c>
      <c r="B18" s="393">
        <v>3.1</v>
      </c>
      <c r="C18" s="393">
        <v>3.1</v>
      </c>
      <c r="D18" s="393">
        <v>10</v>
      </c>
      <c r="E18" s="393">
        <v>3.1</v>
      </c>
      <c r="F18" s="393">
        <v>3.1</v>
      </c>
      <c r="G18" s="1546">
        <v>327.14</v>
      </c>
      <c r="H18" s="1547">
        <v>28.21</v>
      </c>
    </row>
    <row r="19" spans="1:8" x14ac:dyDescent="0.2">
      <c r="A19" s="383">
        <v>2000</v>
      </c>
      <c r="B19" s="393">
        <v>3.03</v>
      </c>
      <c r="C19" s="393">
        <v>3.03</v>
      </c>
      <c r="D19" s="393">
        <v>10</v>
      </c>
      <c r="E19" s="393">
        <v>3.03</v>
      </c>
      <c r="F19" s="393">
        <v>3.03</v>
      </c>
      <c r="G19" s="1546">
        <v>323.89</v>
      </c>
      <c r="H19" s="1547">
        <v>28.21</v>
      </c>
    </row>
    <row r="20" spans="1:8" x14ac:dyDescent="0.2">
      <c r="A20" s="383">
        <v>2001</v>
      </c>
      <c r="B20" s="393">
        <v>2.96</v>
      </c>
      <c r="C20" s="393">
        <v>2.96</v>
      </c>
      <c r="D20" s="393">
        <v>10</v>
      </c>
      <c r="E20" s="393">
        <v>2.96</v>
      </c>
      <c r="F20" s="393">
        <v>2.96</v>
      </c>
      <c r="G20" s="1546">
        <v>325.93</v>
      </c>
      <c r="H20" s="1547">
        <v>28.21</v>
      </c>
    </row>
    <row r="21" spans="1:8" x14ac:dyDescent="0.2">
      <c r="A21" s="383">
        <v>2002</v>
      </c>
      <c r="B21" s="393">
        <v>2.9</v>
      </c>
      <c r="C21" s="393">
        <v>2.9</v>
      </c>
      <c r="D21" s="393">
        <v>10</v>
      </c>
      <c r="E21" s="393">
        <v>2.9</v>
      </c>
      <c r="F21" s="393">
        <v>2.9</v>
      </c>
      <c r="G21" s="1546">
        <v>327.95</v>
      </c>
      <c r="H21" s="1547">
        <v>28.21</v>
      </c>
    </row>
    <row r="22" spans="1:8" x14ac:dyDescent="0.2">
      <c r="A22" s="383">
        <v>2003</v>
      </c>
      <c r="B22" s="393">
        <v>2.83</v>
      </c>
      <c r="C22" s="393">
        <v>2.83</v>
      </c>
      <c r="D22" s="393">
        <v>10</v>
      </c>
      <c r="E22" s="393">
        <v>2.83</v>
      </c>
      <c r="F22" s="393">
        <v>2.83</v>
      </c>
      <c r="G22" s="1546">
        <v>330.31</v>
      </c>
      <c r="H22" s="1547">
        <v>28.21</v>
      </c>
    </row>
    <row r="23" spans="1:8" x14ac:dyDescent="0.2">
      <c r="A23" s="383">
        <v>2004</v>
      </c>
      <c r="B23" s="393">
        <v>2.76</v>
      </c>
      <c r="C23" s="393">
        <v>2.76</v>
      </c>
      <c r="D23" s="393">
        <v>10</v>
      </c>
      <c r="E23" s="393">
        <v>2.76</v>
      </c>
      <c r="F23" s="393">
        <v>2.76</v>
      </c>
      <c r="G23" s="1546">
        <v>332.73</v>
      </c>
      <c r="H23" s="1547">
        <v>28.21</v>
      </c>
    </row>
    <row r="24" spans="1:8" x14ac:dyDescent="0.2">
      <c r="A24" s="383">
        <v>2005</v>
      </c>
      <c r="B24" s="393">
        <v>2.7</v>
      </c>
      <c r="C24" s="393">
        <v>2.7</v>
      </c>
      <c r="D24" s="393">
        <v>10</v>
      </c>
      <c r="E24" s="393">
        <v>2.7</v>
      </c>
      <c r="F24" s="393">
        <v>2.7</v>
      </c>
      <c r="G24" s="1546">
        <v>333.73</v>
      </c>
      <c r="H24" s="1547">
        <v>28.19</v>
      </c>
    </row>
    <row r="25" spans="1:8" x14ac:dyDescent="0.2">
      <c r="A25" s="383">
        <v>2006</v>
      </c>
      <c r="B25" s="393">
        <v>2.64</v>
      </c>
      <c r="C25" s="393">
        <v>2.64</v>
      </c>
      <c r="D25" s="393">
        <v>10</v>
      </c>
      <c r="E25" s="393">
        <v>2.64</v>
      </c>
      <c r="F25" s="393">
        <v>2.64</v>
      </c>
      <c r="G25" s="1546">
        <v>336.84</v>
      </c>
      <c r="H25" s="1547">
        <v>28.17</v>
      </c>
    </row>
    <row r="26" spans="1:8" x14ac:dyDescent="0.2">
      <c r="A26" s="383">
        <v>2007</v>
      </c>
      <c r="B26" s="393">
        <v>2.58</v>
      </c>
      <c r="C26" s="393">
        <v>2.58</v>
      </c>
      <c r="D26" s="393">
        <v>10</v>
      </c>
      <c r="E26" s="393">
        <v>2.58</v>
      </c>
      <c r="F26" s="393">
        <v>2.58</v>
      </c>
      <c r="G26" s="1546">
        <v>342.92</v>
      </c>
      <c r="H26" s="1547">
        <v>28.58</v>
      </c>
    </row>
    <row r="27" spans="1:8" x14ac:dyDescent="0.2">
      <c r="A27" s="383">
        <v>2008</v>
      </c>
      <c r="B27" s="393">
        <v>2.5299999999999998</v>
      </c>
      <c r="C27" s="393">
        <v>2.5299999999999998</v>
      </c>
      <c r="D27" s="393">
        <v>10</v>
      </c>
      <c r="E27" s="393">
        <v>2.5299999999999998</v>
      </c>
      <c r="F27" s="393">
        <v>2.5299999999999998</v>
      </c>
      <c r="G27" s="1546">
        <v>346.86</v>
      </c>
      <c r="H27" s="1547">
        <v>28.56</v>
      </c>
    </row>
    <row r="28" spans="1:8" x14ac:dyDescent="0.2">
      <c r="A28" s="383">
        <v>2009</v>
      </c>
      <c r="B28" s="393">
        <v>2.87</v>
      </c>
      <c r="C28" s="393">
        <v>3.1</v>
      </c>
      <c r="D28" s="393">
        <v>10</v>
      </c>
      <c r="E28" s="393">
        <v>2.87</v>
      </c>
      <c r="F28" s="393">
        <v>3.13</v>
      </c>
      <c r="G28" s="1546">
        <v>351.28</v>
      </c>
      <c r="H28" s="1547">
        <v>28.6</v>
      </c>
    </row>
    <row r="29" spans="1:8" x14ac:dyDescent="0.2">
      <c r="A29" s="383">
        <v>2010</v>
      </c>
      <c r="B29" s="393">
        <v>2.85</v>
      </c>
      <c r="C29" s="393">
        <v>3.11</v>
      </c>
      <c r="D29" s="393">
        <v>10</v>
      </c>
      <c r="E29" s="393">
        <v>2.87</v>
      </c>
      <c r="F29" s="393">
        <v>3.16</v>
      </c>
      <c r="G29" s="1546">
        <v>352.91</v>
      </c>
      <c r="H29" s="1547">
        <v>28.24</v>
      </c>
    </row>
    <row r="30" spans="1:8" x14ac:dyDescent="0.2">
      <c r="A30" s="383">
        <v>2011</v>
      </c>
      <c r="B30" s="393">
        <v>2.82</v>
      </c>
      <c r="C30" s="393">
        <v>3.1</v>
      </c>
      <c r="D30" s="393">
        <v>10</v>
      </c>
      <c r="E30" s="393">
        <v>2.85</v>
      </c>
      <c r="F30" s="393">
        <v>3.16</v>
      </c>
      <c r="G30" s="1546">
        <v>355.71</v>
      </c>
      <c r="H30" s="1547">
        <v>28.36</v>
      </c>
    </row>
    <row r="31" spans="1:8" x14ac:dyDescent="0.2">
      <c r="A31" s="383">
        <v>2012</v>
      </c>
      <c r="B31" s="393">
        <v>2.68</v>
      </c>
      <c r="C31" s="393">
        <v>2.89</v>
      </c>
      <c r="D31" s="393">
        <v>10</v>
      </c>
      <c r="E31" s="393">
        <v>2.68</v>
      </c>
      <c r="F31" s="393">
        <v>2.92</v>
      </c>
      <c r="G31" s="1546">
        <v>355.77</v>
      </c>
      <c r="H31" s="1547">
        <v>28.41</v>
      </c>
    </row>
    <row r="32" spans="1:8" x14ac:dyDescent="0.2">
      <c r="A32" s="383">
        <v>2013</v>
      </c>
      <c r="B32" s="393">
        <v>2.63</v>
      </c>
      <c r="C32" s="393">
        <v>2.82</v>
      </c>
      <c r="D32" s="393">
        <v>10</v>
      </c>
      <c r="E32" s="393">
        <v>2.62</v>
      </c>
      <c r="F32" s="393">
        <v>2.85</v>
      </c>
      <c r="G32" s="1546">
        <v>355.34</v>
      </c>
      <c r="H32" s="1547">
        <v>28.37</v>
      </c>
    </row>
    <row r="33" spans="1:8" x14ac:dyDescent="0.2">
      <c r="A33" s="383">
        <v>2014</v>
      </c>
      <c r="B33" s="393">
        <v>2.57</v>
      </c>
      <c r="C33" s="393">
        <v>2.76</v>
      </c>
      <c r="D33" s="393">
        <v>10</v>
      </c>
      <c r="E33" s="393">
        <v>2.57</v>
      </c>
      <c r="F33" s="393">
        <v>2.79</v>
      </c>
      <c r="G33" s="1546">
        <v>352.04</v>
      </c>
      <c r="H33" s="1547">
        <v>28.38</v>
      </c>
    </row>
    <row r="34" spans="1:8" x14ac:dyDescent="0.2">
      <c r="A34" s="383">
        <v>2015</v>
      </c>
      <c r="B34" s="393">
        <v>2.52</v>
      </c>
      <c r="C34" s="393">
        <v>2.7</v>
      </c>
      <c r="D34" s="393">
        <v>10</v>
      </c>
      <c r="E34" s="393">
        <v>2.52</v>
      </c>
      <c r="F34" s="393">
        <v>2.73</v>
      </c>
      <c r="G34" s="1546">
        <v>349.6</v>
      </c>
      <c r="H34" s="1547">
        <v>28.32</v>
      </c>
    </row>
    <row r="35" spans="1:8" x14ac:dyDescent="0.2">
      <c r="A35" s="383">
        <v>2016</v>
      </c>
      <c r="B35" s="393">
        <v>2.4700000000000002</v>
      </c>
      <c r="C35" s="393">
        <v>2.66</v>
      </c>
      <c r="D35" s="393">
        <v>10</v>
      </c>
      <c r="E35" s="393">
        <v>2.4700000000000002</v>
      </c>
      <c r="F35" s="393">
        <v>2.68</v>
      </c>
      <c r="G35" s="1546">
        <v>345.11</v>
      </c>
      <c r="H35" s="1547">
        <v>27.95</v>
      </c>
    </row>
    <row r="36" spans="1:8" x14ac:dyDescent="0.2">
      <c r="A36" s="383">
        <v>2017</v>
      </c>
      <c r="B36" s="393">
        <v>2.42</v>
      </c>
      <c r="C36" s="393">
        <v>2.59</v>
      </c>
      <c r="D36" s="393">
        <v>10</v>
      </c>
      <c r="E36" s="393">
        <v>2.42</v>
      </c>
      <c r="F36" s="393">
        <v>2.62</v>
      </c>
      <c r="G36" s="1546">
        <v>345.09</v>
      </c>
      <c r="H36" s="1547">
        <v>27.54</v>
      </c>
    </row>
    <row r="37" spans="1:8" x14ac:dyDescent="0.2">
      <c r="A37" s="383">
        <v>2018</v>
      </c>
      <c r="B37" s="393">
        <v>2.5099999999999998</v>
      </c>
      <c r="C37" s="393">
        <v>2.73</v>
      </c>
      <c r="D37" s="393">
        <v>10</v>
      </c>
      <c r="E37" s="393">
        <v>2.44</v>
      </c>
      <c r="F37" s="393">
        <v>2.62</v>
      </c>
      <c r="G37" s="1546">
        <v>341.55</v>
      </c>
      <c r="H37" s="1547">
        <v>26.97</v>
      </c>
    </row>
    <row r="38" spans="1:8" x14ac:dyDescent="0.2">
      <c r="A38" s="383">
        <v>2019</v>
      </c>
      <c r="B38" s="393">
        <v>2.46</v>
      </c>
      <c r="C38" s="393">
        <v>2.66</v>
      </c>
      <c r="D38" s="393">
        <v>10</v>
      </c>
      <c r="E38" s="393">
        <v>2.39</v>
      </c>
      <c r="F38" s="393">
        <v>2.56</v>
      </c>
      <c r="G38" s="1546">
        <v>338.36</v>
      </c>
      <c r="H38" s="1547">
        <v>26.54</v>
      </c>
    </row>
    <row r="39" spans="1:8" x14ac:dyDescent="0.2">
      <c r="A39" s="383">
        <v>2020</v>
      </c>
      <c r="B39" s="393">
        <v>2.5499999999999998</v>
      </c>
      <c r="C39" s="393">
        <v>3.86</v>
      </c>
      <c r="D39" s="393">
        <v>10</v>
      </c>
      <c r="E39" s="393">
        <v>2.5499999999999998</v>
      </c>
      <c r="F39" s="393">
        <v>3.86</v>
      </c>
      <c r="G39" s="1546">
        <v>338.48</v>
      </c>
      <c r="H39" s="1547">
        <v>25.97</v>
      </c>
    </row>
    <row r="40" spans="1:8" x14ac:dyDescent="0.2">
      <c r="A40" s="383">
        <v>2021</v>
      </c>
      <c r="B40" s="393">
        <v>2.5</v>
      </c>
      <c r="C40" s="393">
        <v>3.78</v>
      </c>
      <c r="D40" s="393">
        <v>10</v>
      </c>
      <c r="E40" s="393">
        <v>2.5</v>
      </c>
      <c r="F40" s="393">
        <v>3.78</v>
      </c>
      <c r="G40" s="1546">
        <v>335.8</v>
      </c>
      <c r="H40" s="1547">
        <v>25.36</v>
      </c>
    </row>
    <row r="41" spans="1:8" x14ac:dyDescent="0.2">
      <c r="A41" s="383">
        <v>2022</v>
      </c>
      <c r="B41" s="393">
        <v>2.5499999999999998</v>
      </c>
      <c r="C41" s="393">
        <v>3.76</v>
      </c>
      <c r="D41" s="393">
        <v>10</v>
      </c>
      <c r="E41" s="393">
        <v>2.5499999999999998</v>
      </c>
      <c r="F41" s="393">
        <v>3.76</v>
      </c>
      <c r="G41" s="1546">
        <v>332.97</v>
      </c>
      <c r="H41" s="1547">
        <v>24.75</v>
      </c>
    </row>
    <row r="42" spans="1:8" x14ac:dyDescent="0.2">
      <c r="A42" s="517">
        <v>2023</v>
      </c>
      <c r="B42" s="841">
        <v>2.6</v>
      </c>
      <c r="C42" s="841">
        <v>3.8</v>
      </c>
      <c r="D42" s="1545">
        <v>10</v>
      </c>
      <c r="E42" s="841">
        <v>2.6</v>
      </c>
      <c r="F42" s="841">
        <v>3.8</v>
      </c>
      <c r="G42" s="1548">
        <v>331.5</v>
      </c>
      <c r="H42" s="1549">
        <v>28.1</v>
      </c>
    </row>
    <row r="43" spans="1:8" x14ac:dyDescent="0.2">
      <c r="A43" s="1057"/>
      <c r="B43" s="376"/>
      <c r="C43" s="376"/>
      <c r="D43" s="376"/>
      <c r="E43" s="376"/>
      <c r="F43" s="376"/>
      <c r="G43" s="376"/>
      <c r="H43" s="1243"/>
    </row>
    <row r="44" spans="1:8" ht="14.25" x14ac:dyDescent="0.2">
      <c r="A44" s="373" t="s">
        <v>1721</v>
      </c>
    </row>
    <row r="45" spans="1:8" ht="14.25" x14ac:dyDescent="0.2">
      <c r="A45" s="373" t="s">
        <v>1722</v>
      </c>
    </row>
    <row r="46" spans="1:8" x14ac:dyDescent="0.2">
      <c r="A46" s="158" t="s">
        <v>545</v>
      </c>
    </row>
    <row r="47" spans="1:8" ht="14.25" x14ac:dyDescent="0.2">
      <c r="A47" s="373" t="s">
        <v>1723</v>
      </c>
    </row>
    <row r="48" spans="1:8" ht="14.25" x14ac:dyDescent="0.2">
      <c r="A48" s="373" t="s">
        <v>1724</v>
      </c>
    </row>
    <row r="49" spans="1:1" x14ac:dyDescent="0.2">
      <c r="A49" s="158" t="s">
        <v>1725</v>
      </c>
    </row>
  </sheetData>
  <mergeCells count="3">
    <mergeCell ref="A1:B1"/>
    <mergeCell ref="B4:D4"/>
    <mergeCell ref="E4:F4"/>
  </mergeCells>
  <hyperlinks>
    <hyperlink ref="A1" location="Contents!A1" display="To table of contents" xr:uid="{EB5B9E30-963A-47F5-A4A7-D8F4AA717135}"/>
    <hyperlink ref="A49" r:id="rId1" xr:uid="{92807095-5B5F-4F40-A447-715ED8C58838}"/>
    <hyperlink ref="A46" r:id="rId2" xr:uid="{34A55568-E39C-4E84-8AA1-DE2D4D39658F}"/>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C42B19-0A2B-4521-BBC4-9E14EA5ED6E2}">
  <sheetPr>
    <pageSetUpPr fitToPage="1"/>
  </sheetPr>
  <dimension ref="A1:I49"/>
  <sheetViews>
    <sheetView zoomScaleNormal="100" workbookViewId="0">
      <selection activeCell="A2" sqref="A2"/>
    </sheetView>
  </sheetViews>
  <sheetFormatPr defaultColWidth="10.6640625" defaultRowHeight="12.75" x14ac:dyDescent="0.2"/>
  <cols>
    <col min="1" max="1" width="16.1640625" style="337" customWidth="1"/>
    <col min="2" max="6" width="12" style="337" customWidth="1"/>
    <col min="7" max="8" width="14.6640625" style="337" customWidth="1"/>
    <col min="9" max="9" width="60.5" style="337" customWidth="1"/>
    <col min="10" max="10" width="12" style="337" customWidth="1"/>
    <col min="11" max="16384" width="10.6640625" style="337"/>
  </cols>
  <sheetData>
    <row r="1" spans="1:9" ht="30.75" customHeight="1" x14ac:dyDescent="0.2">
      <c r="A1" s="1942" t="s">
        <v>10</v>
      </c>
      <c r="B1" s="1942"/>
    </row>
    <row r="2" spans="1:9" ht="20.25" x14ac:dyDescent="0.3">
      <c r="A2" s="344" t="s">
        <v>1726</v>
      </c>
      <c r="I2" s="373"/>
    </row>
    <row r="3" spans="1:9" x14ac:dyDescent="0.2">
      <c r="A3" s="1717"/>
      <c r="B3" s="1715" t="s">
        <v>1703</v>
      </c>
      <c r="C3" s="1714"/>
      <c r="D3" s="1714"/>
      <c r="E3" s="1714"/>
      <c r="F3" s="1716"/>
      <c r="G3" s="1532" t="s">
        <v>88</v>
      </c>
      <c r="H3" s="1744"/>
    </row>
    <row r="4" spans="1:9" x14ac:dyDescent="0.2">
      <c r="A4" s="342"/>
      <c r="B4" s="2009" t="s">
        <v>1704</v>
      </c>
      <c r="C4" s="2009"/>
      <c r="D4" s="2010"/>
      <c r="E4" s="2011" t="s">
        <v>1705</v>
      </c>
      <c r="F4" s="2010"/>
      <c r="G4" s="1745" t="s">
        <v>22</v>
      </c>
      <c r="H4" s="1746" t="s">
        <v>94</v>
      </c>
    </row>
    <row r="5" spans="1:9" ht="14.25" x14ac:dyDescent="0.2">
      <c r="A5" s="342"/>
      <c r="B5" s="375" t="s">
        <v>1706</v>
      </c>
      <c r="C5" s="375" t="s">
        <v>1707</v>
      </c>
      <c r="D5" s="338" t="s">
        <v>1708</v>
      </c>
      <c r="E5" s="375" t="s">
        <v>1706</v>
      </c>
      <c r="F5" s="375" t="s">
        <v>1707</v>
      </c>
      <c r="G5" s="390" t="s">
        <v>670</v>
      </c>
      <c r="H5" s="389" t="s">
        <v>670</v>
      </c>
    </row>
    <row r="6" spans="1:9" ht="14.25" x14ac:dyDescent="0.2">
      <c r="A6" s="342"/>
      <c r="B6" s="375" t="s">
        <v>1718</v>
      </c>
      <c r="C6" s="388" t="s">
        <v>669</v>
      </c>
      <c r="D6" s="338" t="s">
        <v>1719</v>
      </c>
      <c r="E6" s="375" t="s">
        <v>1720</v>
      </c>
      <c r="F6" s="388" t="s">
        <v>669</v>
      </c>
      <c r="G6" s="346"/>
      <c r="H6" s="338"/>
    </row>
    <row r="7" spans="1:9" x14ac:dyDescent="0.2">
      <c r="A7" s="1717"/>
      <c r="B7" s="1533" t="s">
        <v>363</v>
      </c>
      <c r="C7" s="866"/>
      <c r="D7" s="866"/>
      <c r="E7" s="866"/>
      <c r="F7" s="866"/>
      <c r="G7" s="866"/>
      <c r="H7" s="1744"/>
    </row>
    <row r="8" spans="1:9" x14ac:dyDescent="0.2">
      <c r="A8" s="342"/>
      <c r="H8" s="374"/>
    </row>
    <row r="9" spans="1:9" x14ac:dyDescent="0.2">
      <c r="A9" s="383">
        <v>1990</v>
      </c>
      <c r="B9" s="393">
        <v>4.21</v>
      </c>
      <c r="C9" s="393">
        <v>3.39</v>
      </c>
      <c r="D9" s="393">
        <v>6</v>
      </c>
      <c r="E9" s="393">
        <v>3.68</v>
      </c>
      <c r="F9" s="393">
        <v>3.26</v>
      </c>
      <c r="G9" s="1546">
        <v>138.63</v>
      </c>
      <c r="H9" s="1547">
        <v>8.68</v>
      </c>
    </row>
    <row r="10" spans="1:9" x14ac:dyDescent="0.2">
      <c r="A10" s="383">
        <v>1991</v>
      </c>
      <c r="B10" s="393">
        <v>3.97</v>
      </c>
      <c r="C10" s="393">
        <v>3.37</v>
      </c>
      <c r="D10" s="393">
        <v>6</v>
      </c>
      <c r="E10" s="393">
        <v>3.59</v>
      </c>
      <c r="F10" s="393">
        <v>3.28</v>
      </c>
      <c r="G10" s="1546">
        <v>136.72999999999999</v>
      </c>
      <c r="H10" s="1547">
        <v>8.68</v>
      </c>
    </row>
    <row r="11" spans="1:9" x14ac:dyDescent="0.2">
      <c r="A11" s="383">
        <v>1992</v>
      </c>
      <c r="B11" s="393">
        <v>3.74</v>
      </c>
      <c r="C11" s="393">
        <v>3.36</v>
      </c>
      <c r="D11" s="393">
        <v>6</v>
      </c>
      <c r="E11" s="393">
        <v>3.5</v>
      </c>
      <c r="F11" s="393">
        <v>3.3</v>
      </c>
      <c r="G11" s="1546">
        <v>134.88</v>
      </c>
      <c r="H11" s="1547">
        <v>8.68</v>
      </c>
    </row>
    <row r="12" spans="1:9" x14ac:dyDescent="0.2">
      <c r="A12" s="383">
        <v>1993</v>
      </c>
      <c r="B12" s="393">
        <v>3.53</v>
      </c>
      <c r="C12" s="393">
        <v>3.34</v>
      </c>
      <c r="D12" s="393">
        <v>6</v>
      </c>
      <c r="E12" s="393">
        <v>3.42</v>
      </c>
      <c r="F12" s="393">
        <v>3.31</v>
      </c>
      <c r="G12" s="1546">
        <v>133.22</v>
      </c>
      <c r="H12" s="1547">
        <v>8.68</v>
      </c>
    </row>
    <row r="13" spans="1:9" x14ac:dyDescent="0.2">
      <c r="A13" s="383">
        <v>1994</v>
      </c>
      <c r="B13" s="393">
        <v>3.33</v>
      </c>
      <c r="C13" s="393">
        <v>3.33</v>
      </c>
      <c r="D13" s="393">
        <v>6</v>
      </c>
      <c r="E13" s="393">
        <v>3.33</v>
      </c>
      <c r="F13" s="393">
        <v>3.33</v>
      </c>
      <c r="G13" s="1546">
        <v>131.56</v>
      </c>
      <c r="H13" s="1547">
        <v>8.68</v>
      </c>
    </row>
    <row r="14" spans="1:9" x14ac:dyDescent="0.2">
      <c r="A14" s="383">
        <v>1995</v>
      </c>
      <c r="B14" s="393">
        <v>3.24</v>
      </c>
      <c r="C14" s="393">
        <v>3.24</v>
      </c>
      <c r="D14" s="393">
        <v>6</v>
      </c>
      <c r="E14" s="393">
        <v>3.24</v>
      </c>
      <c r="F14" s="393">
        <v>3.24</v>
      </c>
      <c r="G14" s="1546">
        <v>129.69</v>
      </c>
      <c r="H14" s="1547">
        <v>8.68</v>
      </c>
    </row>
    <row r="15" spans="1:9" x14ac:dyDescent="0.2">
      <c r="A15" s="383">
        <v>1996</v>
      </c>
      <c r="B15" s="393">
        <v>3.15</v>
      </c>
      <c r="C15" s="393">
        <v>3.15</v>
      </c>
      <c r="D15" s="393">
        <v>6</v>
      </c>
      <c r="E15" s="393">
        <v>3.15</v>
      </c>
      <c r="F15" s="393">
        <v>3.15</v>
      </c>
      <c r="G15" s="1546">
        <v>131.38</v>
      </c>
      <c r="H15" s="1547">
        <v>8.66</v>
      </c>
    </row>
    <row r="16" spans="1:9" x14ac:dyDescent="0.2">
      <c r="A16" s="383">
        <v>1997</v>
      </c>
      <c r="B16" s="393">
        <v>3.07</v>
      </c>
      <c r="C16" s="393">
        <v>3.07</v>
      </c>
      <c r="D16" s="393">
        <v>6</v>
      </c>
      <c r="E16" s="393">
        <v>3.07</v>
      </c>
      <c r="F16" s="393">
        <v>3.07</v>
      </c>
      <c r="G16" s="1546">
        <v>132.74</v>
      </c>
      <c r="H16" s="1547">
        <v>8.68</v>
      </c>
    </row>
    <row r="17" spans="1:8" x14ac:dyDescent="0.2">
      <c r="A17" s="383">
        <v>1998</v>
      </c>
      <c r="B17" s="393">
        <v>2.99</v>
      </c>
      <c r="C17" s="393">
        <v>2.99</v>
      </c>
      <c r="D17" s="393">
        <v>6</v>
      </c>
      <c r="E17" s="393">
        <v>2.99</v>
      </c>
      <c r="F17" s="393">
        <v>2.99</v>
      </c>
      <c r="G17" s="1546">
        <v>125</v>
      </c>
      <c r="H17" s="1547">
        <v>8.68</v>
      </c>
    </row>
    <row r="18" spans="1:8" x14ac:dyDescent="0.2">
      <c r="A18" s="383">
        <v>1999</v>
      </c>
      <c r="B18" s="393">
        <v>2.91</v>
      </c>
      <c r="C18" s="393">
        <v>2.91</v>
      </c>
      <c r="D18" s="393">
        <v>6</v>
      </c>
      <c r="E18" s="393">
        <v>2.91</v>
      </c>
      <c r="F18" s="393">
        <v>2.91</v>
      </c>
      <c r="G18" s="1546">
        <v>118.39</v>
      </c>
      <c r="H18" s="1547">
        <v>8.68</v>
      </c>
    </row>
    <row r="19" spans="1:8" x14ac:dyDescent="0.2">
      <c r="A19" s="383">
        <v>2000</v>
      </c>
      <c r="B19" s="393">
        <v>2.84</v>
      </c>
      <c r="C19" s="393">
        <v>2.84</v>
      </c>
      <c r="D19" s="393">
        <v>6</v>
      </c>
      <c r="E19" s="393">
        <v>2.84</v>
      </c>
      <c r="F19" s="393">
        <v>2.84</v>
      </c>
      <c r="G19" s="1546">
        <v>110.44</v>
      </c>
      <c r="H19" s="1547">
        <v>8.68</v>
      </c>
    </row>
    <row r="20" spans="1:8" x14ac:dyDescent="0.2">
      <c r="A20" s="383">
        <v>2001</v>
      </c>
      <c r="B20" s="393">
        <v>2.77</v>
      </c>
      <c r="C20" s="393">
        <v>2.77</v>
      </c>
      <c r="D20" s="393">
        <v>6</v>
      </c>
      <c r="E20" s="393">
        <v>2.77</v>
      </c>
      <c r="F20" s="393">
        <v>2.77</v>
      </c>
      <c r="G20" s="1546">
        <v>105.42</v>
      </c>
      <c r="H20" s="1547">
        <v>8.68</v>
      </c>
    </row>
    <row r="21" spans="1:8" x14ac:dyDescent="0.2">
      <c r="A21" s="383">
        <v>2002</v>
      </c>
      <c r="B21" s="393">
        <v>2.7</v>
      </c>
      <c r="C21" s="393">
        <v>2.7</v>
      </c>
      <c r="D21" s="393">
        <v>6</v>
      </c>
      <c r="E21" s="393">
        <v>2.7</v>
      </c>
      <c r="F21" s="393">
        <v>2.7</v>
      </c>
      <c r="G21" s="1546">
        <v>100.45</v>
      </c>
      <c r="H21" s="1547">
        <v>8.68</v>
      </c>
    </row>
    <row r="22" spans="1:8" x14ac:dyDescent="0.2">
      <c r="A22" s="383">
        <v>2003</v>
      </c>
      <c r="B22" s="393">
        <v>2.62</v>
      </c>
      <c r="C22" s="393">
        <v>2.62</v>
      </c>
      <c r="D22" s="393">
        <v>6</v>
      </c>
      <c r="E22" s="393">
        <v>2.62</v>
      </c>
      <c r="F22" s="393">
        <v>2.62</v>
      </c>
      <c r="G22" s="1546">
        <v>95.67</v>
      </c>
      <c r="H22" s="1547">
        <v>8.68</v>
      </c>
    </row>
    <row r="23" spans="1:8" x14ac:dyDescent="0.2">
      <c r="A23" s="383">
        <v>2004</v>
      </c>
      <c r="B23" s="393">
        <v>2.54</v>
      </c>
      <c r="C23" s="393">
        <v>2.54</v>
      </c>
      <c r="D23" s="393">
        <v>6</v>
      </c>
      <c r="E23" s="393">
        <v>2.54</v>
      </c>
      <c r="F23" s="393">
        <v>2.54</v>
      </c>
      <c r="G23" s="1546">
        <v>90.92</v>
      </c>
      <c r="H23" s="1547">
        <v>8.68</v>
      </c>
    </row>
    <row r="24" spans="1:8" x14ac:dyDescent="0.2">
      <c r="A24" s="383">
        <v>2005</v>
      </c>
      <c r="B24" s="393">
        <v>2.4700000000000002</v>
      </c>
      <c r="C24" s="393">
        <v>2.4700000000000002</v>
      </c>
      <c r="D24" s="393">
        <v>6</v>
      </c>
      <c r="E24" s="393">
        <v>2.4700000000000002</v>
      </c>
      <c r="F24" s="393">
        <v>2.4700000000000002</v>
      </c>
      <c r="G24" s="1546">
        <v>85.76</v>
      </c>
      <c r="H24" s="1547">
        <v>8.67</v>
      </c>
    </row>
    <row r="25" spans="1:8" x14ac:dyDescent="0.2">
      <c r="A25" s="383">
        <v>2006</v>
      </c>
      <c r="B25" s="393">
        <v>2.4</v>
      </c>
      <c r="C25" s="393">
        <v>2.4</v>
      </c>
      <c r="D25" s="393">
        <v>6</v>
      </c>
      <c r="E25" s="393">
        <v>2.4</v>
      </c>
      <c r="F25" s="393">
        <v>2.4</v>
      </c>
      <c r="G25" s="1546">
        <v>81.569999999999993</v>
      </c>
      <c r="H25" s="1547">
        <v>8.67</v>
      </c>
    </row>
    <row r="26" spans="1:8" x14ac:dyDescent="0.2">
      <c r="A26" s="383">
        <v>2007</v>
      </c>
      <c r="B26" s="393">
        <v>2.33</v>
      </c>
      <c r="C26" s="393">
        <v>2.33</v>
      </c>
      <c r="D26" s="393">
        <v>6</v>
      </c>
      <c r="E26" s="393">
        <v>2.33</v>
      </c>
      <c r="F26" s="393">
        <v>2.33</v>
      </c>
      <c r="G26" s="1546">
        <v>77.900000000000006</v>
      </c>
      <c r="H26" s="1547">
        <v>8.7899999999999991</v>
      </c>
    </row>
    <row r="27" spans="1:8" x14ac:dyDescent="0.2">
      <c r="A27" s="383">
        <v>2008</v>
      </c>
      <c r="B27" s="393">
        <v>2.27</v>
      </c>
      <c r="C27" s="393">
        <v>2.27</v>
      </c>
      <c r="D27" s="393">
        <v>6</v>
      </c>
      <c r="E27" s="393">
        <v>2.27</v>
      </c>
      <c r="F27" s="393">
        <v>2.27</v>
      </c>
      <c r="G27" s="1546">
        <v>73.13</v>
      </c>
      <c r="H27" s="1547">
        <v>8.7899999999999991</v>
      </c>
    </row>
    <row r="28" spans="1:8" x14ac:dyDescent="0.2">
      <c r="A28" s="383">
        <v>2009</v>
      </c>
      <c r="B28" s="393">
        <v>2.8</v>
      </c>
      <c r="C28" s="393">
        <v>2.85</v>
      </c>
      <c r="D28" s="393">
        <v>6</v>
      </c>
      <c r="E28" s="393">
        <v>2.77</v>
      </c>
      <c r="F28" s="393">
        <v>2.84</v>
      </c>
      <c r="G28" s="1546">
        <v>68.31</v>
      </c>
      <c r="H28" s="1547">
        <v>8.8000000000000007</v>
      </c>
    </row>
    <row r="29" spans="1:8" x14ac:dyDescent="0.2">
      <c r="A29" s="383">
        <v>2010</v>
      </c>
      <c r="B29" s="393">
        <v>2.73</v>
      </c>
      <c r="C29" s="393">
        <v>2.8</v>
      </c>
      <c r="D29" s="393">
        <v>6</v>
      </c>
      <c r="E29" s="393">
        <v>2.72</v>
      </c>
      <c r="F29" s="393">
        <v>2.8</v>
      </c>
      <c r="G29" s="1546">
        <v>62.8</v>
      </c>
      <c r="H29" s="1547">
        <v>8.69</v>
      </c>
    </row>
    <row r="30" spans="1:8" x14ac:dyDescent="0.2">
      <c r="A30" s="383">
        <v>2011</v>
      </c>
      <c r="B30" s="393">
        <v>2.66</v>
      </c>
      <c r="C30" s="393">
        <v>2.75</v>
      </c>
      <c r="D30" s="393">
        <v>6</v>
      </c>
      <c r="E30" s="393">
        <v>2.66</v>
      </c>
      <c r="F30" s="393">
        <v>2.75</v>
      </c>
      <c r="G30" s="1546">
        <v>57.37</v>
      </c>
      <c r="H30" s="1547">
        <v>8.7200000000000006</v>
      </c>
    </row>
    <row r="31" spans="1:8" x14ac:dyDescent="0.2">
      <c r="A31" s="383">
        <v>2012</v>
      </c>
      <c r="B31" s="393">
        <v>2.54</v>
      </c>
      <c r="C31" s="393">
        <v>2.58</v>
      </c>
      <c r="D31" s="393">
        <v>6</v>
      </c>
      <c r="E31" s="393">
        <v>2.52</v>
      </c>
      <c r="F31" s="393">
        <v>2.58</v>
      </c>
      <c r="G31" s="1546">
        <v>52.69</v>
      </c>
      <c r="H31" s="1547">
        <v>8.74</v>
      </c>
    </row>
    <row r="32" spans="1:8" x14ac:dyDescent="0.2">
      <c r="A32" s="383">
        <v>2013</v>
      </c>
      <c r="B32" s="393">
        <v>2.46</v>
      </c>
      <c r="C32" s="393">
        <v>2.5</v>
      </c>
      <c r="D32" s="393">
        <v>6</v>
      </c>
      <c r="E32" s="393">
        <v>2.44</v>
      </c>
      <c r="F32" s="393">
        <v>2.4900000000000002</v>
      </c>
      <c r="G32" s="1546">
        <v>50.46</v>
      </c>
      <c r="H32" s="1547">
        <v>8.73</v>
      </c>
    </row>
    <row r="33" spans="1:8" x14ac:dyDescent="0.2">
      <c r="A33" s="383">
        <v>2014</v>
      </c>
      <c r="B33" s="393">
        <v>2.38</v>
      </c>
      <c r="C33" s="393">
        <v>2.41</v>
      </c>
      <c r="D33" s="393">
        <v>6</v>
      </c>
      <c r="E33" s="393">
        <v>2.36</v>
      </c>
      <c r="F33" s="393">
        <v>2.41</v>
      </c>
      <c r="G33" s="1546">
        <v>49.96</v>
      </c>
      <c r="H33" s="1547">
        <v>8.73</v>
      </c>
    </row>
    <row r="34" spans="1:8" x14ac:dyDescent="0.2">
      <c r="A34" s="383">
        <v>2015</v>
      </c>
      <c r="B34" s="393">
        <v>2.31</v>
      </c>
      <c r="C34" s="393">
        <v>2.33</v>
      </c>
      <c r="D34" s="393">
        <v>6</v>
      </c>
      <c r="E34" s="393">
        <v>2.2799999999999998</v>
      </c>
      <c r="F34" s="393">
        <v>2.33</v>
      </c>
      <c r="G34" s="1546">
        <v>49.59</v>
      </c>
      <c r="H34" s="1547">
        <v>8.7100000000000009</v>
      </c>
    </row>
    <row r="35" spans="1:8" x14ac:dyDescent="0.2">
      <c r="A35" s="383">
        <v>2016</v>
      </c>
      <c r="B35" s="393">
        <v>2.2400000000000002</v>
      </c>
      <c r="C35" s="393">
        <v>2.27</v>
      </c>
      <c r="D35" s="393">
        <v>6</v>
      </c>
      <c r="E35" s="393">
        <v>2.21</v>
      </c>
      <c r="F35" s="393">
        <v>2.2599999999999998</v>
      </c>
      <c r="G35" s="1546">
        <v>48.92</v>
      </c>
      <c r="H35" s="1547">
        <v>8.61</v>
      </c>
    </row>
    <row r="36" spans="1:8" x14ac:dyDescent="0.2">
      <c r="A36" s="383">
        <v>2017</v>
      </c>
      <c r="B36" s="393">
        <v>2.17</v>
      </c>
      <c r="C36" s="393">
        <v>2.19</v>
      </c>
      <c r="D36" s="393">
        <v>6</v>
      </c>
      <c r="E36" s="393">
        <v>2.14</v>
      </c>
      <c r="F36" s="393">
        <v>2.19</v>
      </c>
      <c r="G36" s="1546">
        <v>48.89</v>
      </c>
      <c r="H36" s="1547">
        <v>8.49</v>
      </c>
    </row>
    <row r="37" spans="1:8" x14ac:dyDescent="0.2">
      <c r="A37" s="383">
        <v>2018</v>
      </c>
      <c r="B37" s="393">
        <v>2.2400000000000002</v>
      </c>
      <c r="C37" s="393">
        <v>2.31</v>
      </c>
      <c r="D37" s="393">
        <v>6</v>
      </c>
      <c r="E37" s="393">
        <v>2.17</v>
      </c>
      <c r="F37" s="393">
        <v>2.21</v>
      </c>
      <c r="G37" s="1546">
        <v>48.37</v>
      </c>
      <c r="H37" s="1547">
        <v>8.32</v>
      </c>
    </row>
    <row r="38" spans="1:8" x14ac:dyDescent="0.2">
      <c r="A38" s="383">
        <v>2019</v>
      </c>
      <c r="B38" s="393">
        <v>2.17</v>
      </c>
      <c r="C38" s="393">
        <v>2.2200000000000002</v>
      </c>
      <c r="D38" s="393">
        <v>6</v>
      </c>
      <c r="E38" s="393">
        <v>2.11</v>
      </c>
      <c r="F38" s="393">
        <v>2.15</v>
      </c>
      <c r="G38" s="1546">
        <v>47.89</v>
      </c>
      <c r="H38" s="1547">
        <v>8.1999999999999993</v>
      </c>
    </row>
    <row r="39" spans="1:8" x14ac:dyDescent="0.2">
      <c r="A39" s="383">
        <v>2020</v>
      </c>
      <c r="B39" s="393">
        <v>1.95</v>
      </c>
      <c r="C39" s="393">
        <v>3</v>
      </c>
      <c r="D39" s="393">
        <v>6</v>
      </c>
      <c r="E39" s="393">
        <v>1.95</v>
      </c>
      <c r="F39" s="393">
        <v>3</v>
      </c>
      <c r="G39" s="1546">
        <v>47.89</v>
      </c>
      <c r="H39" s="1547">
        <v>8.0299999999999994</v>
      </c>
    </row>
    <row r="40" spans="1:8" x14ac:dyDescent="0.2">
      <c r="A40" s="383">
        <v>2021</v>
      </c>
      <c r="B40" s="393">
        <v>1.91</v>
      </c>
      <c r="C40" s="393">
        <v>2.9</v>
      </c>
      <c r="D40" s="393">
        <v>6</v>
      </c>
      <c r="E40" s="393">
        <v>1.91</v>
      </c>
      <c r="F40" s="393">
        <v>2.9</v>
      </c>
      <c r="G40" s="1546">
        <v>47.49</v>
      </c>
      <c r="H40" s="1547">
        <v>7.86</v>
      </c>
    </row>
    <row r="41" spans="1:8" x14ac:dyDescent="0.2">
      <c r="A41" s="383">
        <v>2022</v>
      </c>
      <c r="B41" s="393">
        <v>2.0099999999999998</v>
      </c>
      <c r="C41" s="393">
        <v>2.87</v>
      </c>
      <c r="D41" s="393">
        <v>6</v>
      </c>
      <c r="E41" s="393">
        <v>2.0099999999999998</v>
      </c>
      <c r="F41" s="393">
        <v>2.87</v>
      </c>
      <c r="G41" s="1546">
        <v>47.08</v>
      </c>
      <c r="H41" s="1547">
        <v>7.68</v>
      </c>
    </row>
    <row r="42" spans="1:8" x14ac:dyDescent="0.2">
      <c r="A42" s="517">
        <v>2023</v>
      </c>
      <c r="B42" s="1545">
        <v>2</v>
      </c>
      <c r="C42" s="1545">
        <v>2.9</v>
      </c>
      <c r="D42" s="1545">
        <v>6</v>
      </c>
      <c r="E42" s="1545">
        <v>2</v>
      </c>
      <c r="F42" s="841">
        <v>2.9</v>
      </c>
      <c r="G42" s="1548">
        <v>41.7</v>
      </c>
      <c r="H42" s="1549">
        <v>8.6999999999999993</v>
      </c>
    </row>
    <row r="43" spans="1:8" x14ac:dyDescent="0.2">
      <c r="A43" s="1057"/>
      <c r="B43" s="1179"/>
      <c r="C43" s="1179"/>
      <c r="D43" s="1179"/>
      <c r="E43" s="1179"/>
      <c r="F43" s="1179"/>
      <c r="G43" s="1179"/>
      <c r="H43" s="1244"/>
    </row>
    <row r="44" spans="1:8" ht="14.25" x14ac:dyDescent="0.2">
      <c r="A44" s="373" t="s">
        <v>1721</v>
      </c>
    </row>
    <row r="45" spans="1:8" ht="14.25" x14ac:dyDescent="0.2">
      <c r="A45" s="373" t="s">
        <v>1722</v>
      </c>
    </row>
    <row r="46" spans="1:8" x14ac:dyDescent="0.2">
      <c r="A46" s="158" t="s">
        <v>545</v>
      </c>
    </row>
    <row r="47" spans="1:8" ht="14.25" x14ac:dyDescent="0.2">
      <c r="A47" s="373" t="s">
        <v>1723</v>
      </c>
    </row>
    <row r="48" spans="1:8" ht="14.25" x14ac:dyDescent="0.2">
      <c r="A48" s="373" t="s">
        <v>1724</v>
      </c>
    </row>
    <row r="49" spans="1:1" x14ac:dyDescent="0.2">
      <c r="A49" s="158" t="s">
        <v>1725</v>
      </c>
    </row>
  </sheetData>
  <mergeCells count="3">
    <mergeCell ref="A1:B1"/>
    <mergeCell ref="B4:D4"/>
    <mergeCell ref="E4:F4"/>
  </mergeCells>
  <hyperlinks>
    <hyperlink ref="A1" location="Contents!A1" display="To table of contents" xr:uid="{A66374F1-DF4F-4CDA-BC79-DF418B7BF71F}"/>
    <hyperlink ref="A49" r:id="rId1" xr:uid="{675C9BEC-C7C2-432A-A203-91A2E4569A55}"/>
    <hyperlink ref="A46" r:id="rId2" xr:uid="{2E9F91D6-0B9D-4730-99C9-637B408EA8C2}"/>
  </hyperlinks>
  <pageMargins left="0.75" right="0.75" top="1" bottom="1" header="0.5" footer="0.5"/>
  <pageSetup paperSize="9" scale="76" orientation="landscape" r:id="rId3"/>
  <headerFooter alignWithMargins="0"/>
  <customProperties>
    <customPr name="EpmWorksheetKeyString_GUID" r:id="rId4"/>
  </customPropertie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3D5BD-E771-435F-9C18-D6B61424F6C0}">
  <sheetPr>
    <pageSetUpPr fitToPage="1"/>
  </sheetPr>
  <dimension ref="A1:H49"/>
  <sheetViews>
    <sheetView zoomScaleNormal="100" workbookViewId="0">
      <selection activeCell="A2" sqref="A2"/>
    </sheetView>
  </sheetViews>
  <sheetFormatPr defaultColWidth="10.6640625" defaultRowHeight="12.75" x14ac:dyDescent="0.2"/>
  <cols>
    <col min="1" max="1" width="18.1640625" style="337" customWidth="1"/>
    <col min="2" max="6" width="12" style="337" customWidth="1"/>
    <col min="7" max="7" width="15" style="337" customWidth="1"/>
    <col min="8" max="8" width="17.1640625" style="337" customWidth="1"/>
    <col min="9" max="9" width="60.33203125" style="337" customWidth="1"/>
    <col min="10" max="10" width="12" style="337" customWidth="1"/>
    <col min="11" max="16384" width="10.6640625" style="337"/>
  </cols>
  <sheetData>
    <row r="1" spans="1:8" ht="30.75" customHeight="1" x14ac:dyDescent="0.2">
      <c r="A1" s="1942" t="s">
        <v>10</v>
      </c>
      <c r="B1" s="1942"/>
    </row>
    <row r="2" spans="1:8" ht="20.25" x14ac:dyDescent="0.3">
      <c r="A2" s="344" t="s">
        <v>1727</v>
      </c>
      <c r="H2" s="373" t="s">
        <v>667</v>
      </c>
    </row>
    <row r="3" spans="1:8" x14ac:dyDescent="0.2">
      <c r="A3" s="1717"/>
      <c r="B3" s="1715" t="s">
        <v>1703</v>
      </c>
      <c r="C3" s="1714"/>
      <c r="D3" s="1714"/>
      <c r="E3" s="1714"/>
      <c r="F3" s="1716"/>
      <c r="G3" s="1532" t="s">
        <v>88</v>
      </c>
      <c r="H3" s="1744"/>
    </row>
    <row r="4" spans="1:8" x14ac:dyDescent="0.2">
      <c r="A4" s="342"/>
      <c r="B4" s="2009" t="s">
        <v>1704</v>
      </c>
      <c r="C4" s="2009"/>
      <c r="D4" s="2010"/>
      <c r="E4" s="2011" t="s">
        <v>1705</v>
      </c>
      <c r="F4" s="2010"/>
      <c r="G4" s="1745" t="s">
        <v>22</v>
      </c>
      <c r="H4" s="1746" t="s">
        <v>94</v>
      </c>
    </row>
    <row r="5" spans="1:8" ht="14.25" x14ac:dyDescent="0.2">
      <c r="A5" s="342"/>
      <c r="B5" s="375" t="s">
        <v>1706</v>
      </c>
      <c r="C5" s="375" t="s">
        <v>1707</v>
      </c>
      <c r="D5" s="338" t="s">
        <v>1708</v>
      </c>
      <c r="E5" s="375" t="s">
        <v>1706</v>
      </c>
      <c r="F5" s="375" t="s">
        <v>1707</v>
      </c>
      <c r="G5" s="390" t="s">
        <v>670</v>
      </c>
      <c r="H5" s="389" t="s">
        <v>670</v>
      </c>
    </row>
    <row r="6" spans="1:8" ht="14.25" x14ac:dyDescent="0.2">
      <c r="A6" s="342"/>
      <c r="B6" s="375" t="s">
        <v>1718</v>
      </c>
      <c r="C6" s="388" t="s">
        <v>669</v>
      </c>
      <c r="D6" s="338" t="s">
        <v>1719</v>
      </c>
      <c r="E6" s="375" t="s">
        <v>1720</v>
      </c>
      <c r="F6" s="388" t="s">
        <v>669</v>
      </c>
      <c r="G6" s="346"/>
      <c r="H6" s="338"/>
    </row>
    <row r="7" spans="1:8" x14ac:dyDescent="0.2">
      <c r="A7" s="1717"/>
      <c r="B7" s="1533" t="s">
        <v>363</v>
      </c>
      <c r="C7" s="866"/>
      <c r="D7" s="866"/>
      <c r="E7" s="866"/>
      <c r="F7" s="866"/>
      <c r="G7" s="866"/>
      <c r="H7" s="1744"/>
    </row>
    <row r="8" spans="1:8" x14ac:dyDescent="0.2">
      <c r="A8" s="342"/>
      <c r="H8" s="374"/>
    </row>
    <row r="9" spans="1:8" x14ac:dyDescent="0.2">
      <c r="A9" s="383">
        <v>1990</v>
      </c>
      <c r="B9" s="393">
        <v>50.34</v>
      </c>
      <c r="C9" s="393">
        <v>54.49</v>
      </c>
      <c r="D9" s="393">
        <v>50</v>
      </c>
      <c r="E9" s="393">
        <v>54.41</v>
      </c>
      <c r="F9" s="393">
        <v>54.94</v>
      </c>
      <c r="G9" s="1546">
        <v>13.33</v>
      </c>
      <c r="H9" s="1547">
        <v>55.1</v>
      </c>
    </row>
    <row r="10" spans="1:8" x14ac:dyDescent="0.2">
      <c r="A10" s="383">
        <v>1991</v>
      </c>
      <c r="B10" s="393">
        <v>49.16</v>
      </c>
      <c r="C10" s="393">
        <v>51.95</v>
      </c>
      <c r="D10" s="393">
        <v>50</v>
      </c>
      <c r="E10" s="393">
        <v>52.33</v>
      </c>
      <c r="F10" s="393">
        <v>52.45</v>
      </c>
      <c r="G10" s="1546">
        <v>13.44</v>
      </c>
      <c r="H10" s="1547">
        <v>55.1</v>
      </c>
    </row>
    <row r="11" spans="1:8" x14ac:dyDescent="0.2">
      <c r="A11" s="383">
        <v>1992</v>
      </c>
      <c r="B11" s="393">
        <v>48.04</v>
      </c>
      <c r="C11" s="393">
        <v>49.73</v>
      </c>
      <c r="D11" s="393">
        <v>50</v>
      </c>
      <c r="E11" s="393">
        <v>50.24</v>
      </c>
      <c r="F11" s="393">
        <v>50.15</v>
      </c>
      <c r="G11" s="1546">
        <v>13.56</v>
      </c>
      <c r="H11" s="1547">
        <v>55.1</v>
      </c>
    </row>
    <row r="12" spans="1:8" x14ac:dyDescent="0.2">
      <c r="A12" s="383">
        <v>1993</v>
      </c>
      <c r="B12" s="393">
        <v>46.99</v>
      </c>
      <c r="C12" s="393">
        <v>47.76</v>
      </c>
      <c r="D12" s="393">
        <v>50</v>
      </c>
      <c r="E12" s="393">
        <v>48.13</v>
      </c>
      <c r="F12" s="393">
        <v>48</v>
      </c>
      <c r="G12" s="1546">
        <v>13.68</v>
      </c>
      <c r="H12" s="1547">
        <v>55.1</v>
      </c>
    </row>
    <row r="13" spans="1:8" x14ac:dyDescent="0.2">
      <c r="A13" s="383">
        <v>1994</v>
      </c>
      <c r="B13" s="393">
        <v>46</v>
      </c>
      <c r="C13" s="393">
        <v>46</v>
      </c>
      <c r="D13" s="393">
        <v>50</v>
      </c>
      <c r="E13" s="393">
        <v>46</v>
      </c>
      <c r="F13" s="393">
        <v>46</v>
      </c>
      <c r="G13" s="1546">
        <v>13.75</v>
      </c>
      <c r="H13" s="1547">
        <v>55.1</v>
      </c>
    </row>
    <row r="14" spans="1:8" x14ac:dyDescent="0.2">
      <c r="A14" s="383">
        <v>1995</v>
      </c>
      <c r="B14" s="393">
        <v>45.99</v>
      </c>
      <c r="C14" s="393">
        <v>45.99</v>
      </c>
      <c r="D14" s="393">
        <v>50</v>
      </c>
      <c r="E14" s="393">
        <v>45.99</v>
      </c>
      <c r="F14" s="393">
        <v>45.99</v>
      </c>
      <c r="G14" s="1546">
        <v>13.85</v>
      </c>
      <c r="H14" s="1547">
        <v>55.1</v>
      </c>
    </row>
    <row r="15" spans="1:8" x14ac:dyDescent="0.2">
      <c r="A15" s="383">
        <v>1996</v>
      </c>
      <c r="B15" s="393">
        <v>45.98</v>
      </c>
      <c r="C15" s="393">
        <v>45.98</v>
      </c>
      <c r="D15" s="393">
        <v>50</v>
      </c>
      <c r="E15" s="393">
        <v>45.98</v>
      </c>
      <c r="F15" s="393">
        <v>45.98</v>
      </c>
      <c r="G15" s="1546">
        <v>13.44</v>
      </c>
      <c r="H15" s="1547">
        <v>54.97</v>
      </c>
    </row>
    <row r="16" spans="1:8" x14ac:dyDescent="0.2">
      <c r="A16" s="383">
        <v>1997</v>
      </c>
      <c r="B16" s="393">
        <v>45.98</v>
      </c>
      <c r="C16" s="393">
        <v>45.98</v>
      </c>
      <c r="D16" s="393">
        <v>50</v>
      </c>
      <c r="E16" s="393">
        <v>45.98</v>
      </c>
      <c r="F16" s="393">
        <v>45.98</v>
      </c>
      <c r="G16" s="1546">
        <v>13.11</v>
      </c>
      <c r="H16" s="1547">
        <v>55.11</v>
      </c>
    </row>
    <row r="17" spans="1:8" x14ac:dyDescent="0.2">
      <c r="A17" s="383">
        <v>1998</v>
      </c>
      <c r="B17" s="393">
        <v>45.97</v>
      </c>
      <c r="C17" s="393">
        <v>45.97</v>
      </c>
      <c r="D17" s="393">
        <v>50</v>
      </c>
      <c r="E17" s="393">
        <v>45.97</v>
      </c>
      <c r="F17" s="393">
        <v>45.97</v>
      </c>
      <c r="G17" s="1546">
        <v>14.04</v>
      </c>
      <c r="H17" s="1547">
        <v>55.11</v>
      </c>
    </row>
    <row r="18" spans="1:8" x14ac:dyDescent="0.2">
      <c r="A18" s="383">
        <v>1999</v>
      </c>
      <c r="B18" s="393">
        <v>45.96</v>
      </c>
      <c r="C18" s="393">
        <v>45.96</v>
      </c>
      <c r="D18" s="393">
        <v>50</v>
      </c>
      <c r="E18" s="393">
        <v>45.96</v>
      </c>
      <c r="F18" s="393">
        <v>45.96</v>
      </c>
      <c r="G18" s="1546">
        <v>14.82</v>
      </c>
      <c r="H18" s="1547">
        <v>55.11</v>
      </c>
    </row>
    <row r="19" spans="1:8" x14ac:dyDescent="0.2">
      <c r="A19" s="383">
        <v>2000</v>
      </c>
      <c r="B19" s="393">
        <v>45.95</v>
      </c>
      <c r="C19" s="393">
        <v>45.95</v>
      </c>
      <c r="D19" s="393">
        <v>50</v>
      </c>
      <c r="E19" s="393">
        <v>45.95</v>
      </c>
      <c r="F19" s="393">
        <v>45.95</v>
      </c>
      <c r="G19" s="1546">
        <v>15.63</v>
      </c>
      <c r="H19" s="1547">
        <v>55.11</v>
      </c>
    </row>
    <row r="20" spans="1:8" x14ac:dyDescent="0.2">
      <c r="A20" s="383">
        <v>2001</v>
      </c>
      <c r="B20" s="393">
        <v>45.94</v>
      </c>
      <c r="C20" s="393">
        <v>45.94</v>
      </c>
      <c r="D20" s="393">
        <v>50</v>
      </c>
      <c r="E20" s="393">
        <v>45.94</v>
      </c>
      <c r="F20" s="393">
        <v>45.94</v>
      </c>
      <c r="G20" s="1546">
        <v>15.98</v>
      </c>
      <c r="H20" s="1547">
        <v>55.11</v>
      </c>
    </row>
    <row r="21" spans="1:8" x14ac:dyDescent="0.2">
      <c r="A21" s="383">
        <v>2002</v>
      </c>
      <c r="B21" s="393">
        <v>45.94</v>
      </c>
      <c r="C21" s="393">
        <v>45.94</v>
      </c>
      <c r="D21" s="393">
        <v>50</v>
      </c>
      <c r="E21" s="393">
        <v>45.94</v>
      </c>
      <c r="F21" s="393">
        <v>45.94</v>
      </c>
      <c r="G21" s="1546">
        <v>16.329999999999998</v>
      </c>
      <c r="H21" s="1547">
        <v>55.11</v>
      </c>
    </row>
    <row r="22" spans="1:8" x14ac:dyDescent="0.2">
      <c r="A22" s="383">
        <v>2003</v>
      </c>
      <c r="B22" s="393">
        <v>45.94</v>
      </c>
      <c r="C22" s="393">
        <v>45.94</v>
      </c>
      <c r="D22" s="393">
        <v>50</v>
      </c>
      <c r="E22" s="393">
        <v>45.94</v>
      </c>
      <c r="F22" s="393">
        <v>45.94</v>
      </c>
      <c r="G22" s="1546">
        <v>16.649999999999999</v>
      </c>
      <c r="H22" s="1547">
        <v>55.11</v>
      </c>
    </row>
    <row r="23" spans="1:8" x14ac:dyDescent="0.2">
      <c r="A23" s="383">
        <v>2004</v>
      </c>
      <c r="B23" s="393">
        <v>45.94</v>
      </c>
      <c r="C23" s="393">
        <v>45.94</v>
      </c>
      <c r="D23" s="393">
        <v>50</v>
      </c>
      <c r="E23" s="393">
        <v>45.94</v>
      </c>
      <c r="F23" s="393">
        <v>45.94</v>
      </c>
      <c r="G23" s="1546">
        <v>16.96</v>
      </c>
      <c r="H23" s="1547">
        <v>55.11</v>
      </c>
    </row>
    <row r="24" spans="1:8" x14ac:dyDescent="0.2">
      <c r="A24" s="383">
        <v>2005</v>
      </c>
      <c r="B24" s="393">
        <v>45.94</v>
      </c>
      <c r="C24" s="393">
        <v>45.94</v>
      </c>
      <c r="D24" s="393">
        <v>50</v>
      </c>
      <c r="E24" s="393">
        <v>45.94</v>
      </c>
      <c r="F24" s="393">
        <v>45.94</v>
      </c>
      <c r="G24" s="1546">
        <v>17.29</v>
      </c>
      <c r="H24" s="1547">
        <v>55.08</v>
      </c>
    </row>
    <row r="25" spans="1:8" x14ac:dyDescent="0.2">
      <c r="A25" s="383">
        <v>2006</v>
      </c>
      <c r="B25" s="393">
        <v>45.94</v>
      </c>
      <c r="C25" s="393">
        <v>45.94</v>
      </c>
      <c r="D25" s="393">
        <v>50</v>
      </c>
      <c r="E25" s="393">
        <v>45.94</v>
      </c>
      <c r="F25" s="393">
        <v>45.94</v>
      </c>
      <c r="G25" s="1546">
        <v>17.54</v>
      </c>
      <c r="H25" s="1547">
        <v>55.04</v>
      </c>
    </row>
    <row r="26" spans="1:8" x14ac:dyDescent="0.2">
      <c r="A26" s="383">
        <v>2007</v>
      </c>
      <c r="B26" s="393">
        <v>45.95</v>
      </c>
      <c r="C26" s="393">
        <v>45.95</v>
      </c>
      <c r="D26" s="393">
        <v>50</v>
      </c>
      <c r="E26" s="393">
        <v>45.95</v>
      </c>
      <c r="F26" s="393">
        <v>45.95</v>
      </c>
      <c r="G26" s="1546">
        <v>17.96</v>
      </c>
      <c r="H26" s="1547">
        <v>55.85</v>
      </c>
    </row>
    <row r="27" spans="1:8" x14ac:dyDescent="0.2">
      <c r="A27" s="383">
        <v>2008</v>
      </c>
      <c r="B27" s="393">
        <v>45.95</v>
      </c>
      <c r="C27" s="393">
        <v>45.95</v>
      </c>
      <c r="D27" s="393">
        <v>50</v>
      </c>
      <c r="E27" s="393">
        <v>45.95</v>
      </c>
      <c r="F27" s="393">
        <v>45.95</v>
      </c>
      <c r="G27" s="1546">
        <v>18.29</v>
      </c>
      <c r="H27" s="1547">
        <v>55.81</v>
      </c>
    </row>
    <row r="28" spans="1:8" x14ac:dyDescent="0.2">
      <c r="A28" s="383">
        <v>2009</v>
      </c>
      <c r="B28" s="393">
        <v>44.4</v>
      </c>
      <c r="C28" s="393">
        <v>44.34</v>
      </c>
      <c r="D28" s="393">
        <v>50</v>
      </c>
      <c r="E28" s="393">
        <v>44.41</v>
      </c>
      <c r="F28" s="393">
        <v>44.28</v>
      </c>
      <c r="G28" s="1546">
        <v>18.690000000000001</v>
      </c>
      <c r="H28" s="1547">
        <v>55.89</v>
      </c>
    </row>
    <row r="29" spans="1:8" x14ac:dyDescent="0.2">
      <c r="A29" s="383">
        <v>2010</v>
      </c>
      <c r="B29" s="393">
        <v>44.12</v>
      </c>
      <c r="C29" s="393">
        <v>44.04</v>
      </c>
      <c r="D29" s="393">
        <v>50</v>
      </c>
      <c r="E29" s="393">
        <v>44.13</v>
      </c>
      <c r="F29" s="393">
        <v>43.96</v>
      </c>
      <c r="G29" s="1546">
        <v>18.97</v>
      </c>
      <c r="H29" s="1547">
        <v>55.19</v>
      </c>
    </row>
    <row r="30" spans="1:8" x14ac:dyDescent="0.2">
      <c r="A30" s="383">
        <v>2011</v>
      </c>
      <c r="B30" s="393">
        <v>43.83</v>
      </c>
      <c r="C30" s="393">
        <v>43.73</v>
      </c>
      <c r="D30" s="393">
        <v>50</v>
      </c>
      <c r="E30" s="393">
        <v>43.84</v>
      </c>
      <c r="F30" s="393">
        <v>43.64</v>
      </c>
      <c r="G30" s="1546">
        <v>19.28</v>
      </c>
      <c r="H30" s="1547">
        <v>55.4</v>
      </c>
    </row>
    <row r="31" spans="1:8" x14ac:dyDescent="0.2">
      <c r="A31" s="383">
        <v>2012</v>
      </c>
      <c r="B31" s="393">
        <v>43.51</v>
      </c>
      <c r="C31" s="393">
        <v>43.44</v>
      </c>
      <c r="D31" s="393">
        <v>50</v>
      </c>
      <c r="E31" s="393">
        <v>43.5</v>
      </c>
      <c r="F31" s="393">
        <v>43.38</v>
      </c>
      <c r="G31" s="1546">
        <v>19.440000000000001</v>
      </c>
      <c r="H31" s="1547">
        <v>55.51</v>
      </c>
    </row>
    <row r="32" spans="1:8" x14ac:dyDescent="0.2">
      <c r="A32" s="383">
        <v>2013</v>
      </c>
      <c r="B32" s="393">
        <v>43.2</v>
      </c>
      <c r="C32" s="393">
        <v>43.14</v>
      </c>
      <c r="D32" s="393">
        <v>50</v>
      </c>
      <c r="E32" s="393">
        <v>43.19</v>
      </c>
      <c r="F32" s="393">
        <v>43.05</v>
      </c>
      <c r="G32" s="1546">
        <v>19.57</v>
      </c>
      <c r="H32" s="1547">
        <v>55.43</v>
      </c>
    </row>
    <row r="33" spans="1:8" x14ac:dyDescent="0.2">
      <c r="A33" s="383">
        <v>2014</v>
      </c>
      <c r="B33" s="393">
        <v>42.89</v>
      </c>
      <c r="C33" s="393">
        <v>42.8</v>
      </c>
      <c r="D33" s="393">
        <v>50</v>
      </c>
      <c r="E33" s="393">
        <v>42.88</v>
      </c>
      <c r="F33" s="393">
        <v>42.73</v>
      </c>
      <c r="G33" s="1546">
        <v>19.64</v>
      </c>
      <c r="H33" s="1547">
        <v>55.45</v>
      </c>
    </row>
    <row r="34" spans="1:8" x14ac:dyDescent="0.2">
      <c r="A34" s="383">
        <v>2015</v>
      </c>
      <c r="B34" s="393">
        <v>42.57</v>
      </c>
      <c r="C34" s="393">
        <v>42.49</v>
      </c>
      <c r="D34" s="393">
        <v>50</v>
      </c>
      <c r="E34" s="393">
        <v>42.57</v>
      </c>
      <c r="F34" s="393">
        <v>42.42</v>
      </c>
      <c r="G34" s="1546">
        <v>19.75</v>
      </c>
      <c r="H34" s="1547">
        <v>55.33</v>
      </c>
    </row>
    <row r="35" spans="1:8" x14ac:dyDescent="0.2">
      <c r="A35" s="383">
        <v>2016</v>
      </c>
      <c r="B35" s="393">
        <v>42.27</v>
      </c>
      <c r="C35" s="393">
        <v>42.16</v>
      </c>
      <c r="D35" s="393">
        <v>50</v>
      </c>
      <c r="E35" s="393">
        <v>42.26</v>
      </c>
      <c r="F35" s="393">
        <v>42.11</v>
      </c>
      <c r="G35" s="1546">
        <v>19.77</v>
      </c>
      <c r="H35" s="1547">
        <v>54.95</v>
      </c>
    </row>
    <row r="36" spans="1:8" x14ac:dyDescent="0.2">
      <c r="A36" s="383">
        <v>2017</v>
      </c>
      <c r="B36" s="393">
        <v>41.97</v>
      </c>
      <c r="C36" s="393">
        <v>41.88</v>
      </c>
      <c r="D36" s="393">
        <v>50</v>
      </c>
      <c r="E36" s="393">
        <v>41.96</v>
      </c>
      <c r="F36" s="393">
        <v>41.82</v>
      </c>
      <c r="G36" s="1546">
        <v>20.010000000000002</v>
      </c>
      <c r="H36" s="1547">
        <v>54.55</v>
      </c>
    </row>
    <row r="37" spans="1:8" x14ac:dyDescent="0.2">
      <c r="A37" s="383">
        <v>2018</v>
      </c>
      <c r="B37" s="393">
        <v>41.91</v>
      </c>
      <c r="C37" s="393">
        <v>41.8</v>
      </c>
      <c r="D37" s="393">
        <v>50</v>
      </c>
      <c r="E37" s="393">
        <v>41.88</v>
      </c>
      <c r="F37" s="393">
        <v>41.71</v>
      </c>
      <c r="G37" s="1546">
        <v>20.04</v>
      </c>
      <c r="H37" s="1547">
        <v>53.91</v>
      </c>
    </row>
    <row r="38" spans="1:8" x14ac:dyDescent="0.2">
      <c r="A38" s="383">
        <v>2019</v>
      </c>
      <c r="B38" s="393">
        <v>41.62</v>
      </c>
      <c r="C38" s="393">
        <v>41.47</v>
      </c>
      <c r="D38" s="393">
        <v>50</v>
      </c>
      <c r="E38" s="393">
        <v>41.59</v>
      </c>
      <c r="F38" s="393">
        <v>41.42</v>
      </c>
      <c r="G38" s="1546">
        <v>20.11</v>
      </c>
      <c r="H38" s="1547">
        <v>53.6</v>
      </c>
    </row>
    <row r="39" spans="1:8" x14ac:dyDescent="0.2">
      <c r="A39" s="383">
        <v>2020</v>
      </c>
      <c r="B39" s="393">
        <v>39.369999999999997</v>
      </c>
      <c r="C39" s="393">
        <v>40.53</v>
      </c>
      <c r="D39" s="393">
        <v>50</v>
      </c>
      <c r="E39" s="393">
        <v>39.369999999999997</v>
      </c>
      <c r="F39" s="393">
        <v>40.53</v>
      </c>
      <c r="G39" s="1546">
        <v>20.34</v>
      </c>
      <c r="H39" s="1547">
        <v>53.05</v>
      </c>
    </row>
    <row r="40" spans="1:8" x14ac:dyDescent="0.2">
      <c r="A40" s="383">
        <v>2021</v>
      </c>
      <c r="B40" s="393">
        <v>38.630000000000003</v>
      </c>
      <c r="C40" s="393">
        <v>40.42</v>
      </c>
      <c r="D40" s="393">
        <v>50</v>
      </c>
      <c r="E40" s="393">
        <v>38.630000000000003</v>
      </c>
      <c r="F40" s="393">
        <v>40.42</v>
      </c>
      <c r="G40" s="1546">
        <v>20.399999999999999</v>
      </c>
      <c r="H40" s="1547">
        <v>52.41</v>
      </c>
    </row>
    <row r="41" spans="1:8" x14ac:dyDescent="0.2">
      <c r="A41" s="383">
        <v>2022</v>
      </c>
      <c r="B41" s="393">
        <v>38.1</v>
      </c>
      <c r="C41" s="393">
        <v>40.22</v>
      </c>
      <c r="D41" s="393">
        <v>50</v>
      </c>
      <c r="E41" s="393">
        <v>38.1</v>
      </c>
      <c r="F41" s="393">
        <v>40.22</v>
      </c>
      <c r="G41" s="1546">
        <v>20.440000000000001</v>
      </c>
      <c r="H41" s="1547">
        <v>51.81</v>
      </c>
    </row>
    <row r="42" spans="1:8" x14ac:dyDescent="0.2">
      <c r="A42" s="517">
        <v>2023</v>
      </c>
      <c r="B42" s="841">
        <v>38.1</v>
      </c>
      <c r="C42" s="841">
        <v>40.200000000000003</v>
      </c>
      <c r="D42" s="1545">
        <v>50</v>
      </c>
      <c r="E42" s="841">
        <v>38.1</v>
      </c>
      <c r="F42" s="841">
        <v>40.200000000000003</v>
      </c>
      <c r="G42" s="1548">
        <v>20.5</v>
      </c>
      <c r="H42" s="1549">
        <v>54.9</v>
      </c>
    </row>
    <row r="43" spans="1:8" x14ac:dyDescent="0.2">
      <c r="A43" s="1057"/>
      <c r="B43" s="380"/>
      <c r="C43" s="380"/>
      <c r="D43" s="380"/>
      <c r="E43" s="380"/>
      <c r="F43" s="380"/>
      <c r="G43" s="380"/>
      <c r="H43" s="1242"/>
    </row>
    <row r="44" spans="1:8" ht="14.25" x14ac:dyDescent="0.2">
      <c r="A44" s="373" t="s">
        <v>1721</v>
      </c>
    </row>
    <row r="45" spans="1:8" ht="14.25" x14ac:dyDescent="0.2">
      <c r="A45" s="373" t="s">
        <v>1722</v>
      </c>
    </row>
    <row r="46" spans="1:8" x14ac:dyDescent="0.2">
      <c r="A46" s="158" t="s">
        <v>545</v>
      </c>
    </row>
    <row r="47" spans="1:8" ht="14.25" x14ac:dyDescent="0.2">
      <c r="A47" s="373" t="s">
        <v>1723</v>
      </c>
    </row>
    <row r="48" spans="1:8" ht="14.25" x14ac:dyDescent="0.2">
      <c r="A48" s="373" t="s">
        <v>1724</v>
      </c>
    </row>
    <row r="49" spans="1:1" x14ac:dyDescent="0.2">
      <c r="A49" s="158" t="s">
        <v>1725</v>
      </c>
    </row>
  </sheetData>
  <mergeCells count="3">
    <mergeCell ref="A1:B1"/>
    <mergeCell ref="B4:D4"/>
    <mergeCell ref="E4:F4"/>
  </mergeCells>
  <hyperlinks>
    <hyperlink ref="A1" location="Contents!A1" display="To table of contents" xr:uid="{6967A6B4-205A-4F99-BFDB-92F92D1313D1}"/>
    <hyperlink ref="A49" r:id="rId1" xr:uid="{5FC0ABC4-9FEA-405B-9B28-6AE7CB7CA827}"/>
    <hyperlink ref="A46" r:id="rId2" xr:uid="{D9278A38-674D-450E-B595-06E525861E17}"/>
  </hyperlinks>
  <pageMargins left="0.75" right="0.46" top="1" bottom="1" header="0.5" footer="0.5"/>
  <pageSetup paperSize="9" scale="76" orientation="landscape" r:id="rId3"/>
  <headerFooter alignWithMargins="0"/>
  <customProperties>
    <customPr name="EpmWorksheetKeyString_GUID" r:id="rId4"/>
  </customPropertie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7E3EE-054B-4FAA-ABDE-83760C4BA2FD}">
  <sheetPr>
    <pageSetUpPr fitToPage="1"/>
  </sheetPr>
  <dimension ref="A1:H49"/>
  <sheetViews>
    <sheetView zoomScaleNormal="100" workbookViewId="0">
      <selection activeCell="A2" sqref="A2"/>
    </sheetView>
  </sheetViews>
  <sheetFormatPr defaultColWidth="10.6640625" defaultRowHeight="12.75" x14ac:dyDescent="0.2"/>
  <cols>
    <col min="1" max="1" width="19.6640625" style="337" customWidth="1"/>
    <col min="2" max="6" width="12" style="337" customWidth="1"/>
    <col min="7" max="8" width="14.6640625" style="337" customWidth="1"/>
    <col min="9" max="9" width="58.5" style="337" customWidth="1"/>
    <col min="10" max="10" width="12" style="337" customWidth="1"/>
    <col min="11" max="16384" width="10.6640625" style="337"/>
  </cols>
  <sheetData>
    <row r="1" spans="1:8" ht="30.75" customHeight="1" x14ac:dyDescent="0.2">
      <c r="A1" s="1942" t="s">
        <v>10</v>
      </c>
      <c r="B1" s="1942"/>
    </row>
    <row r="2" spans="1:8" ht="20.25" x14ac:dyDescent="0.3">
      <c r="A2" s="344" t="s">
        <v>1728</v>
      </c>
      <c r="H2" s="373" t="s">
        <v>667</v>
      </c>
    </row>
    <row r="3" spans="1:8" x14ac:dyDescent="0.2">
      <c r="A3" s="1717"/>
      <c r="B3" s="1715" t="s">
        <v>1703</v>
      </c>
      <c r="C3" s="1714"/>
      <c r="D3" s="1714"/>
      <c r="E3" s="1714"/>
      <c r="F3" s="1716"/>
      <c r="G3" s="1532" t="s">
        <v>88</v>
      </c>
      <c r="H3" s="1744"/>
    </row>
    <row r="4" spans="1:8" x14ac:dyDescent="0.2">
      <c r="A4" s="342"/>
      <c r="B4" s="2009" t="s">
        <v>1704</v>
      </c>
      <c r="C4" s="2009"/>
      <c r="D4" s="2010"/>
      <c r="E4" s="2011" t="s">
        <v>1705</v>
      </c>
      <c r="F4" s="2010"/>
      <c r="G4" s="1745" t="s">
        <v>22</v>
      </c>
      <c r="H4" s="1746" t="s">
        <v>94</v>
      </c>
    </row>
    <row r="5" spans="1:8" ht="14.25" x14ac:dyDescent="0.2">
      <c r="A5" s="342"/>
      <c r="B5" s="375" t="s">
        <v>1706</v>
      </c>
      <c r="C5" s="375" t="s">
        <v>1707</v>
      </c>
      <c r="D5" s="338" t="s">
        <v>1708</v>
      </c>
      <c r="E5" s="375" t="s">
        <v>1706</v>
      </c>
      <c r="F5" s="375" t="s">
        <v>1707</v>
      </c>
      <c r="G5" s="390" t="s">
        <v>670</v>
      </c>
      <c r="H5" s="389" t="s">
        <v>670</v>
      </c>
    </row>
    <row r="6" spans="1:8" ht="14.25" x14ac:dyDescent="0.2">
      <c r="A6" s="342"/>
      <c r="B6" s="375" t="s">
        <v>1718</v>
      </c>
      <c r="C6" s="388" t="s">
        <v>669</v>
      </c>
      <c r="D6" s="338" t="s">
        <v>1719</v>
      </c>
      <c r="E6" s="375" t="s">
        <v>1720</v>
      </c>
      <c r="F6" s="388" t="s">
        <v>669</v>
      </c>
      <c r="G6" s="346"/>
      <c r="H6" s="338"/>
    </row>
    <row r="7" spans="1:8" x14ac:dyDescent="0.2">
      <c r="A7" s="1717"/>
      <c r="B7" s="1533" t="s">
        <v>363</v>
      </c>
      <c r="C7" s="866"/>
      <c r="D7" s="866"/>
      <c r="E7" s="866"/>
      <c r="F7" s="866"/>
      <c r="G7" s="866"/>
      <c r="H7" s="1744"/>
    </row>
    <row r="8" spans="1:8" x14ac:dyDescent="0.2">
      <c r="A8" s="342"/>
      <c r="H8" s="374"/>
    </row>
    <row r="9" spans="1:8" x14ac:dyDescent="0.2">
      <c r="A9" s="383">
        <v>1990</v>
      </c>
      <c r="B9" s="394">
        <v>2.44</v>
      </c>
      <c r="C9" s="394">
        <v>2.23</v>
      </c>
      <c r="D9" s="393">
        <v>4</v>
      </c>
      <c r="E9" s="394">
        <v>2.34</v>
      </c>
      <c r="F9" s="394">
        <v>2.1800000000000002</v>
      </c>
      <c r="G9" s="1550">
        <v>3.6</v>
      </c>
      <c r="H9" s="1547">
        <v>4.6900000000000004</v>
      </c>
    </row>
    <row r="10" spans="1:8" x14ac:dyDescent="0.2">
      <c r="A10" s="383">
        <v>1991</v>
      </c>
      <c r="B10" s="394">
        <v>2.41</v>
      </c>
      <c r="C10" s="394">
        <v>2.27</v>
      </c>
      <c r="D10" s="393">
        <v>4</v>
      </c>
      <c r="E10" s="394">
        <v>2.34</v>
      </c>
      <c r="F10" s="394">
        <v>2.23</v>
      </c>
      <c r="G10" s="1550">
        <v>3.54</v>
      </c>
      <c r="H10" s="1547">
        <v>4.6900000000000004</v>
      </c>
    </row>
    <row r="11" spans="1:8" x14ac:dyDescent="0.2">
      <c r="A11" s="383">
        <v>1992</v>
      </c>
      <c r="B11" s="394">
        <v>2.39</v>
      </c>
      <c r="C11" s="394">
        <v>2.2999999999999998</v>
      </c>
      <c r="D11" s="393">
        <v>4</v>
      </c>
      <c r="E11" s="394">
        <v>2.34</v>
      </c>
      <c r="F11" s="394">
        <v>2.27</v>
      </c>
      <c r="G11" s="1550">
        <v>3.48</v>
      </c>
      <c r="H11" s="1547">
        <v>4.6900000000000004</v>
      </c>
    </row>
    <row r="12" spans="1:8" x14ac:dyDescent="0.2">
      <c r="A12" s="383">
        <v>1993</v>
      </c>
      <c r="B12" s="394">
        <v>2.37</v>
      </c>
      <c r="C12" s="394">
        <v>2.33</v>
      </c>
      <c r="D12" s="393">
        <v>4</v>
      </c>
      <c r="E12" s="394">
        <v>2.35</v>
      </c>
      <c r="F12" s="394">
        <v>2.31</v>
      </c>
      <c r="G12" s="1550">
        <v>3.43</v>
      </c>
      <c r="H12" s="1547">
        <v>4.6900000000000004</v>
      </c>
    </row>
    <row r="13" spans="1:8" x14ac:dyDescent="0.2">
      <c r="A13" s="383">
        <v>1994</v>
      </c>
      <c r="B13" s="394">
        <v>2.35</v>
      </c>
      <c r="C13" s="394">
        <v>2.35</v>
      </c>
      <c r="D13" s="393">
        <v>4</v>
      </c>
      <c r="E13" s="394">
        <v>2.35</v>
      </c>
      <c r="F13" s="394">
        <v>2.35</v>
      </c>
      <c r="G13" s="1550">
        <v>3.37</v>
      </c>
      <c r="H13" s="1547">
        <v>4.6900000000000004</v>
      </c>
    </row>
    <row r="14" spans="1:8" x14ac:dyDescent="0.2">
      <c r="A14" s="383">
        <v>1995</v>
      </c>
      <c r="B14" s="394">
        <v>2.31</v>
      </c>
      <c r="C14" s="394">
        <v>2.31</v>
      </c>
      <c r="D14" s="393">
        <v>4</v>
      </c>
      <c r="E14" s="394">
        <v>2.31</v>
      </c>
      <c r="F14" s="394">
        <v>2.31</v>
      </c>
      <c r="G14" s="1550">
        <v>3.31</v>
      </c>
      <c r="H14" s="1547">
        <v>4.6900000000000004</v>
      </c>
    </row>
    <row r="15" spans="1:8" x14ac:dyDescent="0.2">
      <c r="A15" s="383">
        <v>1996</v>
      </c>
      <c r="B15" s="394">
        <v>2.2599999999999998</v>
      </c>
      <c r="C15" s="394">
        <v>2.2599999999999998</v>
      </c>
      <c r="D15" s="393">
        <v>4</v>
      </c>
      <c r="E15" s="394">
        <v>2.2599999999999998</v>
      </c>
      <c r="F15" s="394">
        <v>2.2599999999999998</v>
      </c>
      <c r="G15" s="1550">
        <v>3.35</v>
      </c>
      <c r="H15" s="1547">
        <v>4.68</v>
      </c>
    </row>
    <row r="16" spans="1:8" x14ac:dyDescent="0.2">
      <c r="A16" s="383">
        <v>1997</v>
      </c>
      <c r="B16" s="394">
        <v>2.21</v>
      </c>
      <c r="C16" s="394">
        <v>2.21</v>
      </c>
      <c r="D16" s="393">
        <v>4</v>
      </c>
      <c r="E16" s="394">
        <v>2.21</v>
      </c>
      <c r="F16" s="394">
        <v>2.21</v>
      </c>
      <c r="G16" s="1550">
        <v>3.38</v>
      </c>
      <c r="H16" s="1547">
        <v>4.6900000000000004</v>
      </c>
    </row>
    <row r="17" spans="1:8" x14ac:dyDescent="0.2">
      <c r="A17" s="383">
        <v>1998</v>
      </c>
      <c r="B17" s="394">
        <v>2.16</v>
      </c>
      <c r="C17" s="394">
        <v>2.16</v>
      </c>
      <c r="D17" s="393">
        <v>4</v>
      </c>
      <c r="E17" s="394">
        <v>2.16</v>
      </c>
      <c r="F17" s="394">
        <v>2.16</v>
      </c>
      <c r="G17" s="1550">
        <v>3.15</v>
      </c>
      <c r="H17" s="1547">
        <v>4.6900000000000004</v>
      </c>
    </row>
    <row r="18" spans="1:8" x14ac:dyDescent="0.2">
      <c r="A18" s="383">
        <v>1999</v>
      </c>
      <c r="B18" s="394">
        <v>2.11</v>
      </c>
      <c r="C18" s="394">
        <v>2.11</v>
      </c>
      <c r="D18" s="393">
        <v>4</v>
      </c>
      <c r="E18" s="394">
        <v>2.11</v>
      </c>
      <c r="F18" s="394">
        <v>2.11</v>
      </c>
      <c r="G18" s="1550">
        <v>2.96</v>
      </c>
      <c r="H18" s="1547">
        <v>4.6900000000000004</v>
      </c>
    </row>
    <row r="19" spans="1:8" x14ac:dyDescent="0.2">
      <c r="A19" s="383">
        <v>2000</v>
      </c>
      <c r="B19" s="394">
        <v>2.06</v>
      </c>
      <c r="C19" s="394">
        <v>2.06</v>
      </c>
      <c r="D19" s="393">
        <v>4</v>
      </c>
      <c r="E19" s="394">
        <v>2.06</v>
      </c>
      <c r="F19" s="394">
        <v>2.06</v>
      </c>
      <c r="G19" s="1550">
        <v>2.72</v>
      </c>
      <c r="H19" s="1547">
        <v>4.6900000000000004</v>
      </c>
    </row>
    <row r="20" spans="1:8" x14ac:dyDescent="0.2">
      <c r="A20" s="383">
        <v>2001</v>
      </c>
      <c r="B20" s="394">
        <v>2.02</v>
      </c>
      <c r="C20" s="394">
        <v>2.02</v>
      </c>
      <c r="D20" s="393">
        <v>4</v>
      </c>
      <c r="E20" s="394">
        <v>2.02</v>
      </c>
      <c r="F20" s="394">
        <v>2.02</v>
      </c>
      <c r="G20" s="1550">
        <v>2.56</v>
      </c>
      <c r="H20" s="1547">
        <v>4.6900000000000004</v>
      </c>
    </row>
    <row r="21" spans="1:8" x14ac:dyDescent="0.2">
      <c r="A21" s="383">
        <v>2002</v>
      </c>
      <c r="B21" s="394">
        <v>1.97</v>
      </c>
      <c r="C21" s="394">
        <v>1.97</v>
      </c>
      <c r="D21" s="393">
        <v>4</v>
      </c>
      <c r="E21" s="394">
        <v>1.97</v>
      </c>
      <c r="F21" s="394">
        <v>1.97</v>
      </c>
      <c r="G21" s="1550">
        <v>2.4</v>
      </c>
      <c r="H21" s="1547">
        <v>4.6900000000000004</v>
      </c>
    </row>
    <row r="22" spans="1:8" x14ac:dyDescent="0.2">
      <c r="A22" s="383">
        <v>2003</v>
      </c>
      <c r="B22" s="394">
        <v>1.94</v>
      </c>
      <c r="C22" s="394">
        <v>1.94</v>
      </c>
      <c r="D22" s="393">
        <v>4</v>
      </c>
      <c r="E22" s="394">
        <v>1.94</v>
      </c>
      <c r="F22" s="394">
        <v>1.94</v>
      </c>
      <c r="G22" s="1550">
        <v>2.25</v>
      </c>
      <c r="H22" s="1547">
        <v>4.6900000000000004</v>
      </c>
    </row>
    <row r="23" spans="1:8" x14ac:dyDescent="0.2">
      <c r="A23" s="383">
        <v>2004</v>
      </c>
      <c r="B23" s="394">
        <v>1.9</v>
      </c>
      <c r="C23" s="394">
        <v>1.9</v>
      </c>
      <c r="D23" s="393">
        <v>4</v>
      </c>
      <c r="E23" s="394">
        <v>1.9</v>
      </c>
      <c r="F23" s="394">
        <v>1.9</v>
      </c>
      <c r="G23" s="1550">
        <v>2.1</v>
      </c>
      <c r="H23" s="1547">
        <v>4.6900000000000004</v>
      </c>
    </row>
    <row r="24" spans="1:8" x14ac:dyDescent="0.2">
      <c r="A24" s="383">
        <v>2005</v>
      </c>
      <c r="B24" s="394">
        <v>1.87</v>
      </c>
      <c r="C24" s="394">
        <v>1.87</v>
      </c>
      <c r="D24" s="393">
        <v>4</v>
      </c>
      <c r="E24" s="394">
        <v>1.87</v>
      </c>
      <c r="F24" s="394">
        <v>1.87</v>
      </c>
      <c r="G24" s="1550">
        <v>1.94</v>
      </c>
      <c r="H24" s="1547">
        <v>4.68</v>
      </c>
    </row>
    <row r="25" spans="1:8" x14ac:dyDescent="0.2">
      <c r="A25" s="383">
        <v>2006</v>
      </c>
      <c r="B25" s="394">
        <v>1.84</v>
      </c>
      <c r="C25" s="394">
        <v>1.84</v>
      </c>
      <c r="D25" s="393">
        <v>4</v>
      </c>
      <c r="E25" s="394">
        <v>1.84</v>
      </c>
      <c r="F25" s="394">
        <v>1.84</v>
      </c>
      <c r="G25" s="1550">
        <v>1.8</v>
      </c>
      <c r="H25" s="1547">
        <v>4.68</v>
      </c>
    </row>
    <row r="26" spans="1:8" x14ac:dyDescent="0.2">
      <c r="A26" s="383">
        <v>2007</v>
      </c>
      <c r="B26" s="394">
        <v>1.81</v>
      </c>
      <c r="C26" s="394">
        <v>1.81</v>
      </c>
      <c r="D26" s="393">
        <v>4</v>
      </c>
      <c r="E26" s="394">
        <v>1.81</v>
      </c>
      <c r="F26" s="394">
        <v>1.81</v>
      </c>
      <c r="G26" s="1550">
        <v>1.68</v>
      </c>
      <c r="H26" s="1547">
        <v>4.75</v>
      </c>
    </row>
    <row r="27" spans="1:8" x14ac:dyDescent="0.2">
      <c r="A27" s="383">
        <v>2008</v>
      </c>
      <c r="B27" s="394">
        <v>1.68</v>
      </c>
      <c r="C27" s="394">
        <v>1.68</v>
      </c>
      <c r="D27" s="393">
        <v>3.9</v>
      </c>
      <c r="E27" s="394">
        <v>1.68</v>
      </c>
      <c r="F27" s="394">
        <v>1.68</v>
      </c>
      <c r="G27" s="1550">
        <v>1.52</v>
      </c>
      <c r="H27" s="1547">
        <v>4.75</v>
      </c>
    </row>
    <row r="28" spans="1:8" x14ac:dyDescent="0.2">
      <c r="A28" s="383">
        <v>2009</v>
      </c>
      <c r="B28" s="394">
        <v>1.78</v>
      </c>
      <c r="C28" s="394">
        <v>1.77</v>
      </c>
      <c r="D28" s="393">
        <v>3.9</v>
      </c>
      <c r="E28" s="394">
        <v>1.77</v>
      </c>
      <c r="F28" s="394">
        <v>1.76</v>
      </c>
      <c r="G28" s="1550">
        <v>1.37</v>
      </c>
      <c r="H28" s="1547">
        <v>4.75</v>
      </c>
    </row>
    <row r="29" spans="1:8" x14ac:dyDescent="0.2">
      <c r="A29" s="383">
        <v>2010</v>
      </c>
      <c r="B29" s="394">
        <v>1.66</v>
      </c>
      <c r="C29" s="394">
        <v>1.65</v>
      </c>
      <c r="D29" s="393">
        <v>3.9</v>
      </c>
      <c r="E29" s="394">
        <v>1.65</v>
      </c>
      <c r="F29" s="394">
        <v>1.65</v>
      </c>
      <c r="G29" s="1550">
        <v>1.19</v>
      </c>
      <c r="H29" s="1547">
        <v>4.6900000000000004</v>
      </c>
    </row>
    <row r="30" spans="1:8" x14ac:dyDescent="0.2">
      <c r="A30" s="383">
        <v>2011</v>
      </c>
      <c r="B30" s="394">
        <v>1.54</v>
      </c>
      <c r="C30" s="394">
        <v>1.53</v>
      </c>
      <c r="D30" s="393">
        <v>3.9</v>
      </c>
      <c r="E30" s="394">
        <v>1.53</v>
      </c>
      <c r="F30" s="394">
        <v>1.53</v>
      </c>
      <c r="G30" s="1550">
        <v>1.02</v>
      </c>
      <c r="H30" s="1547">
        <v>4.71</v>
      </c>
    </row>
    <row r="31" spans="1:8" x14ac:dyDescent="0.2">
      <c r="A31" s="383">
        <v>2012</v>
      </c>
      <c r="B31" s="394">
        <v>1.5</v>
      </c>
      <c r="C31" s="394">
        <v>1.49</v>
      </c>
      <c r="D31" s="393">
        <v>3.9</v>
      </c>
      <c r="E31" s="394">
        <v>1.49</v>
      </c>
      <c r="F31" s="394">
        <v>1.48</v>
      </c>
      <c r="G31" s="1550">
        <v>0.87</v>
      </c>
      <c r="H31" s="1547">
        <v>4.72</v>
      </c>
    </row>
    <row r="32" spans="1:8" x14ac:dyDescent="0.2">
      <c r="A32" s="383">
        <v>2013</v>
      </c>
      <c r="B32" s="394">
        <v>1.46</v>
      </c>
      <c r="C32" s="394">
        <v>1.45</v>
      </c>
      <c r="D32" s="393">
        <v>3.9</v>
      </c>
      <c r="E32" s="394">
        <v>1.45</v>
      </c>
      <c r="F32" s="394">
        <v>1.44</v>
      </c>
      <c r="G32" s="1550">
        <v>0.81</v>
      </c>
      <c r="H32" s="1547">
        <v>4.71</v>
      </c>
    </row>
    <row r="33" spans="1:8" x14ac:dyDescent="0.2">
      <c r="A33" s="383">
        <v>2014</v>
      </c>
      <c r="B33" s="394">
        <v>1.42</v>
      </c>
      <c r="C33" s="394">
        <v>1.41</v>
      </c>
      <c r="D33" s="393">
        <v>3.9</v>
      </c>
      <c r="E33" s="394">
        <v>1.41</v>
      </c>
      <c r="F33" s="394">
        <v>1.4</v>
      </c>
      <c r="G33" s="1550">
        <v>0.8</v>
      </c>
      <c r="H33" s="1547">
        <v>4.72</v>
      </c>
    </row>
    <row r="34" spans="1:8" x14ac:dyDescent="0.2">
      <c r="A34" s="383">
        <v>2015</v>
      </c>
      <c r="B34" s="394">
        <v>1.38</v>
      </c>
      <c r="C34" s="394">
        <v>1.37</v>
      </c>
      <c r="D34" s="393">
        <v>3.9</v>
      </c>
      <c r="E34" s="394">
        <v>1.37</v>
      </c>
      <c r="F34" s="394">
        <v>1.37</v>
      </c>
      <c r="G34" s="1550">
        <v>0.79</v>
      </c>
      <c r="H34" s="1547">
        <v>4.7</v>
      </c>
    </row>
    <row r="35" spans="1:8" x14ac:dyDescent="0.2">
      <c r="A35" s="383">
        <v>2016</v>
      </c>
      <c r="B35" s="394">
        <v>1.34</v>
      </c>
      <c r="C35" s="394">
        <v>1.33</v>
      </c>
      <c r="D35" s="393">
        <v>3.9</v>
      </c>
      <c r="E35" s="394">
        <v>1.33</v>
      </c>
      <c r="F35" s="394">
        <v>1.33</v>
      </c>
      <c r="G35" s="1550">
        <v>0.78</v>
      </c>
      <c r="H35" s="1547">
        <v>4.66</v>
      </c>
    </row>
    <row r="36" spans="1:8" x14ac:dyDescent="0.2">
      <c r="A36" s="383">
        <v>2017</v>
      </c>
      <c r="B36" s="394">
        <v>1.31</v>
      </c>
      <c r="C36" s="394">
        <v>1.3</v>
      </c>
      <c r="D36" s="393">
        <v>3.9</v>
      </c>
      <c r="E36" s="394">
        <v>1.3</v>
      </c>
      <c r="F36" s="394">
        <v>1.29</v>
      </c>
      <c r="G36" s="1550">
        <v>0.78</v>
      </c>
      <c r="H36" s="1547">
        <v>4.62</v>
      </c>
    </row>
    <row r="37" spans="1:8" x14ac:dyDescent="0.2">
      <c r="A37" s="383">
        <v>2018</v>
      </c>
      <c r="B37" s="394">
        <v>1.29</v>
      </c>
      <c r="C37" s="394">
        <v>1.28</v>
      </c>
      <c r="D37" s="393">
        <v>3.9</v>
      </c>
      <c r="E37" s="394">
        <v>1.28</v>
      </c>
      <c r="F37" s="394">
        <v>1.27</v>
      </c>
      <c r="G37" s="1550">
        <v>0.77</v>
      </c>
      <c r="H37" s="1547">
        <v>4.55</v>
      </c>
    </row>
    <row r="38" spans="1:8" x14ac:dyDescent="0.2">
      <c r="A38" s="383">
        <v>2019</v>
      </c>
      <c r="B38" s="394">
        <v>1.26</v>
      </c>
      <c r="C38" s="394">
        <v>1.24</v>
      </c>
      <c r="D38" s="393">
        <v>3.9</v>
      </c>
      <c r="E38" s="394">
        <v>1.24</v>
      </c>
      <c r="F38" s="394">
        <v>1.24</v>
      </c>
      <c r="G38" s="1550">
        <v>0.76</v>
      </c>
      <c r="H38" s="1547">
        <v>4.51</v>
      </c>
    </row>
    <row r="39" spans="1:8" x14ac:dyDescent="0.2">
      <c r="A39" s="383">
        <v>2020</v>
      </c>
      <c r="B39" s="394">
        <v>1.38</v>
      </c>
      <c r="C39" s="394">
        <v>1.55</v>
      </c>
      <c r="D39" s="393">
        <v>3.9</v>
      </c>
      <c r="E39" s="394">
        <v>1.38</v>
      </c>
      <c r="F39" s="394">
        <v>1.55</v>
      </c>
      <c r="G39" s="1550">
        <v>0.76</v>
      </c>
      <c r="H39" s="1547">
        <v>4.4400000000000004</v>
      </c>
    </row>
    <row r="40" spans="1:8" x14ac:dyDescent="0.2">
      <c r="A40" s="383">
        <v>2021</v>
      </c>
      <c r="B40" s="394">
        <v>1.33</v>
      </c>
      <c r="C40" s="394">
        <v>1.53</v>
      </c>
      <c r="D40" s="393">
        <v>3.9</v>
      </c>
      <c r="E40" s="394">
        <v>1.33</v>
      </c>
      <c r="F40" s="394">
        <v>1.53</v>
      </c>
      <c r="G40" s="1550">
        <v>0.76</v>
      </c>
      <c r="H40" s="1547">
        <v>4.37</v>
      </c>
    </row>
    <row r="41" spans="1:8" x14ac:dyDescent="0.2">
      <c r="A41" s="383">
        <v>2022</v>
      </c>
      <c r="B41" s="394">
        <v>1.29</v>
      </c>
      <c r="C41" s="394">
        <v>1.49</v>
      </c>
      <c r="D41" s="393">
        <v>3.9</v>
      </c>
      <c r="E41" s="394">
        <v>1.29</v>
      </c>
      <c r="F41" s="394">
        <v>1.49</v>
      </c>
      <c r="G41" s="1550">
        <v>0.75</v>
      </c>
      <c r="H41" s="1547">
        <v>4.3099999999999996</v>
      </c>
    </row>
    <row r="42" spans="1:8" x14ac:dyDescent="0.2">
      <c r="A42" s="517">
        <v>2023</v>
      </c>
      <c r="B42" s="841">
        <v>1.29</v>
      </c>
      <c r="C42" s="841">
        <v>1.49</v>
      </c>
      <c r="D42" s="841">
        <v>3.9</v>
      </c>
      <c r="E42" s="841">
        <v>1.29</v>
      </c>
      <c r="F42" s="841">
        <v>1.49</v>
      </c>
      <c r="G42" s="841">
        <v>0.75</v>
      </c>
      <c r="H42" s="923">
        <v>4.7</v>
      </c>
    </row>
    <row r="43" spans="1:8" x14ac:dyDescent="0.2">
      <c r="A43" s="1057"/>
      <c r="B43" s="380"/>
      <c r="C43" s="380"/>
      <c r="D43" s="380"/>
      <c r="E43" s="380"/>
      <c r="F43" s="380"/>
      <c r="G43" s="380"/>
      <c r="H43" s="1242"/>
    </row>
    <row r="44" spans="1:8" ht="14.25" x14ac:dyDescent="0.2">
      <c r="A44" s="373" t="s">
        <v>1721</v>
      </c>
    </row>
    <row r="45" spans="1:8" ht="14.25" x14ac:dyDescent="0.2">
      <c r="A45" s="373" t="s">
        <v>1722</v>
      </c>
    </row>
    <row r="46" spans="1:8" x14ac:dyDescent="0.2">
      <c r="A46" s="158" t="s">
        <v>545</v>
      </c>
    </row>
    <row r="47" spans="1:8" ht="14.25" x14ac:dyDescent="0.2">
      <c r="A47" s="373" t="s">
        <v>1723</v>
      </c>
    </row>
    <row r="48" spans="1:8" ht="14.25" x14ac:dyDescent="0.2">
      <c r="A48" s="373" t="s">
        <v>1724</v>
      </c>
    </row>
    <row r="49" spans="1:1" x14ac:dyDescent="0.2">
      <c r="A49" s="158" t="s">
        <v>1725</v>
      </c>
    </row>
  </sheetData>
  <mergeCells count="3">
    <mergeCell ref="A1:B1"/>
    <mergeCell ref="B4:D4"/>
    <mergeCell ref="E4:F4"/>
  </mergeCells>
  <hyperlinks>
    <hyperlink ref="A1" location="Contents!A1" display="To table of contents" xr:uid="{FF23CBE0-A630-44F7-8E83-58F0F72EBEFE}"/>
    <hyperlink ref="A49" r:id="rId1" xr:uid="{AD6C488C-529D-4C74-8D0A-50845347D768}"/>
    <hyperlink ref="A46" r:id="rId2" xr:uid="{50D905A7-6381-4355-B52C-0B6AAC2832C3}"/>
  </hyperlinks>
  <pageMargins left="0.75" right="0.32" top="1" bottom="1" header="0.5" footer="0.5"/>
  <pageSetup paperSize="9" scale="76" orientation="landscape" r:id="rId3"/>
  <headerFooter alignWithMargins="0"/>
  <customProperties>
    <customPr name="EpmWorksheetKeyString_GUID" r:id="rId4"/>
  </customPropertie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282A-8AC7-465B-B3FA-1CD251AE9CE2}">
  <sheetPr>
    <pageSetUpPr fitToPage="1"/>
  </sheetPr>
  <dimension ref="A1:E24"/>
  <sheetViews>
    <sheetView zoomScaleNormal="100" workbookViewId="0">
      <selection activeCell="A2" sqref="A2"/>
    </sheetView>
  </sheetViews>
  <sheetFormatPr defaultColWidth="10.6640625" defaultRowHeight="12.75" x14ac:dyDescent="0.2"/>
  <cols>
    <col min="1" max="1" width="49" style="337" customWidth="1"/>
    <col min="2" max="3" width="28.5" style="337" customWidth="1"/>
    <col min="4" max="4" width="95.6640625" style="337" customWidth="1"/>
    <col min="5" max="5" width="14.6640625" style="337" customWidth="1"/>
    <col min="6" max="16384" width="10.6640625" style="337"/>
  </cols>
  <sheetData>
    <row r="1" spans="1:5" ht="30.75" customHeight="1" x14ac:dyDescent="0.2">
      <c r="A1" s="1097" t="s">
        <v>10</v>
      </c>
    </row>
    <row r="2" spans="1:5" ht="20.25" x14ac:dyDescent="0.3">
      <c r="A2" s="344" t="s">
        <v>1729</v>
      </c>
    </row>
    <row r="3" spans="1:5" x14ac:dyDescent="0.2">
      <c r="A3" s="407"/>
      <c r="B3" s="1747" t="s">
        <v>22</v>
      </c>
      <c r="C3" s="1748" t="s">
        <v>94</v>
      </c>
      <c r="D3" s="406"/>
      <c r="E3" s="406"/>
    </row>
    <row r="4" spans="1:5" x14ac:dyDescent="0.2">
      <c r="A4" s="1717"/>
      <c r="B4" s="1749" t="s">
        <v>363</v>
      </c>
      <c r="C4" s="1744"/>
      <c r="D4" s="405"/>
    </row>
    <row r="5" spans="1:5" x14ac:dyDescent="0.2">
      <c r="A5" s="342"/>
      <c r="B5" s="339"/>
      <c r="C5" s="374"/>
    </row>
    <row r="6" spans="1:5" ht="15" x14ac:dyDescent="0.25">
      <c r="A6" s="383" t="s">
        <v>1730</v>
      </c>
      <c r="B6" s="404">
        <v>1E-3</v>
      </c>
      <c r="C6" s="403">
        <v>0.01</v>
      </c>
      <c r="D6" s="400"/>
      <c r="E6" s="402"/>
    </row>
    <row r="7" spans="1:5" x14ac:dyDescent="0.2">
      <c r="A7" s="383"/>
      <c r="B7" s="404"/>
      <c r="C7" s="403"/>
      <c r="D7" s="400"/>
      <c r="E7" s="402"/>
    </row>
    <row r="8" spans="1:5" x14ac:dyDescent="0.2">
      <c r="A8" s="383"/>
      <c r="B8" s="401"/>
      <c r="C8" s="374" t="s">
        <v>1731</v>
      </c>
      <c r="D8" s="400"/>
    </row>
    <row r="9" spans="1:5" x14ac:dyDescent="0.2">
      <c r="A9" s="383"/>
      <c r="B9" s="401"/>
      <c r="C9" s="374" t="s">
        <v>1732</v>
      </c>
      <c r="D9" s="400"/>
    </row>
    <row r="10" spans="1:5" x14ac:dyDescent="0.2">
      <c r="A10" s="398" t="s">
        <v>619</v>
      </c>
      <c r="B10" s="399">
        <v>2.8999999999999998E-3</v>
      </c>
      <c r="C10" s="396">
        <v>8.6999999999999994E-3</v>
      </c>
    </row>
    <row r="11" spans="1:5" x14ac:dyDescent="0.2">
      <c r="A11" s="398" t="s">
        <v>1733</v>
      </c>
      <c r="B11" s="399">
        <v>0</v>
      </c>
      <c r="C11" s="396">
        <v>0</v>
      </c>
    </row>
    <row r="12" spans="1:5" x14ac:dyDescent="0.2">
      <c r="A12" s="398" t="s">
        <v>602</v>
      </c>
      <c r="B12" s="399">
        <v>0</v>
      </c>
      <c r="C12" s="396">
        <v>0</v>
      </c>
    </row>
    <row r="13" spans="1:5" x14ac:dyDescent="0.2">
      <c r="A13" s="398" t="s">
        <v>606</v>
      </c>
      <c r="B13" s="399">
        <v>3.1800000000000002E-2</v>
      </c>
      <c r="C13" s="396">
        <v>2.3599999999999999E-2</v>
      </c>
    </row>
    <row r="14" spans="1:5" x14ac:dyDescent="0.2">
      <c r="A14" s="398" t="s">
        <v>603</v>
      </c>
      <c r="B14" s="399">
        <v>1.5E-3</v>
      </c>
      <c r="C14" s="396">
        <v>1.9E-3</v>
      </c>
    </row>
    <row r="15" spans="1:5" x14ac:dyDescent="0.2">
      <c r="A15" s="398" t="s">
        <v>611</v>
      </c>
      <c r="B15" s="399">
        <v>1.26E-2</v>
      </c>
      <c r="C15" s="396">
        <v>1.2500000000000001E-2</v>
      </c>
    </row>
    <row r="16" spans="1:5" x14ac:dyDescent="0.2">
      <c r="A16" s="398" t="s">
        <v>615</v>
      </c>
      <c r="B16" s="399">
        <v>0</v>
      </c>
      <c r="C16" s="396">
        <v>0</v>
      </c>
    </row>
    <row r="17" spans="1:3" x14ac:dyDescent="0.2">
      <c r="A17" s="398" t="s">
        <v>614</v>
      </c>
      <c r="B17" s="399">
        <v>1.9099999999999999E-2</v>
      </c>
      <c r="C17" s="396">
        <v>1.7500000000000002E-2</v>
      </c>
    </row>
    <row r="18" spans="1:3" x14ac:dyDescent="0.2">
      <c r="A18" s="398" t="s">
        <v>599</v>
      </c>
      <c r="B18" s="399">
        <v>0</v>
      </c>
      <c r="C18" s="396">
        <v>0</v>
      </c>
    </row>
    <row r="19" spans="1:3" x14ac:dyDescent="0.2">
      <c r="A19" s="398" t="s">
        <v>607</v>
      </c>
      <c r="B19" s="397" t="s">
        <v>1734</v>
      </c>
      <c r="C19" s="396">
        <v>0</v>
      </c>
    </row>
    <row r="20" spans="1:3" x14ac:dyDescent="0.2">
      <c r="A20" s="1057"/>
      <c r="B20" s="1245"/>
      <c r="C20" s="1242"/>
    </row>
    <row r="21" spans="1:3" ht="14.25" x14ac:dyDescent="0.2">
      <c r="A21" s="373" t="s">
        <v>1735</v>
      </c>
    </row>
    <row r="22" spans="1:3" x14ac:dyDescent="0.2">
      <c r="A22" s="337" t="s">
        <v>1736</v>
      </c>
    </row>
    <row r="23" spans="1:3" x14ac:dyDescent="0.2">
      <c r="A23" s="395" t="s">
        <v>1737</v>
      </c>
    </row>
    <row r="24" spans="1:3" x14ac:dyDescent="0.2">
      <c r="A24" s="395" t="s">
        <v>1738</v>
      </c>
    </row>
  </sheetData>
  <hyperlinks>
    <hyperlink ref="A1" location="Inhoud!A1" display="Home" xr:uid="{0683D3D2-4E77-4575-9D99-B0645A2E0D67}"/>
    <hyperlink ref="A1:B1" location="Contents!A1" display="To table of contents" xr:uid="{1E83185A-3EF4-4E60-9165-1FE19B140BDE}"/>
  </hyperlinks>
  <pageMargins left="0.51" right="0.34" top="1" bottom="1" header="0.5" footer="0.5"/>
  <pageSetup paperSize="9" scale="79" orientation="landscape" r:id="rId1"/>
  <headerFooter alignWithMargins="0"/>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4">
    <pageSetUpPr fitToPage="1"/>
  </sheetPr>
  <dimension ref="A1:N65"/>
  <sheetViews>
    <sheetView zoomScaleNormal="100" workbookViewId="0">
      <selection activeCell="C30" sqref="C30"/>
    </sheetView>
  </sheetViews>
  <sheetFormatPr defaultColWidth="9" defaultRowHeight="12.75" x14ac:dyDescent="0.2"/>
  <cols>
    <col min="1" max="1" width="46.6640625" style="951" customWidth="1"/>
    <col min="2" max="3" width="16.6640625" style="951" customWidth="1"/>
    <col min="4" max="16" width="11.6640625" style="951" customWidth="1"/>
    <col min="17" max="29" width="13.6640625" style="951" customWidth="1"/>
    <col min="30" max="16384" width="9" style="951"/>
  </cols>
  <sheetData>
    <row r="1" spans="1:10" ht="30.75" customHeight="1" x14ac:dyDescent="0.2">
      <c r="A1" s="1942" t="s">
        <v>10</v>
      </c>
      <c r="B1" s="1942"/>
      <c r="J1" s="952"/>
    </row>
    <row r="2" spans="1:10" ht="23.25" x14ac:dyDescent="0.35">
      <c r="A2" s="134" t="s">
        <v>189</v>
      </c>
    </row>
    <row r="3" spans="1:10" ht="18" x14ac:dyDescent="0.25">
      <c r="A3" s="6"/>
    </row>
    <row r="4" spans="1:10" ht="23.45" customHeight="1" x14ac:dyDescent="0.3">
      <c r="A4" s="133" t="s">
        <v>190</v>
      </c>
    </row>
    <row r="5" spans="1:10" ht="15" x14ac:dyDescent="0.25">
      <c r="A5" s="841"/>
      <c r="B5" s="4" t="s">
        <v>191</v>
      </c>
      <c r="C5" s="4" t="s">
        <v>192</v>
      </c>
      <c r="D5" s="841"/>
    </row>
    <row r="6" spans="1:10" ht="15" customHeight="1" x14ac:dyDescent="0.2">
      <c r="A6" s="841"/>
      <c r="B6" s="841" t="s">
        <v>193</v>
      </c>
      <c r="C6" s="841" t="s">
        <v>194</v>
      </c>
      <c r="D6" s="841" t="s">
        <v>195</v>
      </c>
    </row>
    <row r="7" spans="1:10" ht="15" customHeight="1" x14ac:dyDescent="0.25">
      <c r="A7" s="841" t="s">
        <v>196</v>
      </c>
      <c r="B7" s="953" t="s">
        <v>197</v>
      </c>
      <c r="C7" s="1944" t="s">
        <v>198</v>
      </c>
      <c r="D7" s="1944"/>
    </row>
    <row r="8" spans="1:10" ht="15" customHeight="1" x14ac:dyDescent="0.2">
      <c r="A8" s="841" t="s">
        <v>199</v>
      </c>
      <c r="B8" s="156">
        <v>44</v>
      </c>
      <c r="C8" s="156">
        <v>72</v>
      </c>
      <c r="D8" s="156">
        <v>3168</v>
      </c>
    </row>
    <row r="9" spans="1:10" ht="15" customHeight="1" x14ac:dyDescent="0.2">
      <c r="A9" s="841" t="s">
        <v>200</v>
      </c>
      <c r="B9" s="156">
        <v>43.5</v>
      </c>
      <c r="C9" s="156">
        <v>71.5</v>
      </c>
      <c r="D9" s="954">
        <v>3110.25</v>
      </c>
    </row>
    <row r="10" spans="1:10" ht="15" customHeight="1" x14ac:dyDescent="0.25">
      <c r="A10" s="841" t="s">
        <v>29</v>
      </c>
      <c r="B10" s="953" t="s">
        <v>197</v>
      </c>
      <c r="C10" s="1944" t="s">
        <v>198</v>
      </c>
      <c r="D10" s="1944"/>
    </row>
    <row r="11" spans="1:10" ht="15" customHeight="1" x14ac:dyDescent="0.2">
      <c r="A11" s="841" t="s">
        <v>201</v>
      </c>
      <c r="B11" s="156">
        <v>41</v>
      </c>
      <c r="C11" s="156">
        <v>77.400000000000006</v>
      </c>
      <c r="D11" s="954">
        <v>3173.4</v>
      </c>
    </row>
    <row r="12" spans="1:10" ht="15" customHeight="1" x14ac:dyDescent="0.2">
      <c r="A12" s="841" t="s">
        <v>202</v>
      </c>
      <c r="B12" s="156">
        <v>42</v>
      </c>
      <c r="C12" s="955">
        <v>75.383333333332999</v>
      </c>
      <c r="D12" s="954">
        <f>+C12*B12</f>
        <v>3166.0999999999858</v>
      </c>
    </row>
    <row r="13" spans="1:10" ht="15" customHeight="1" x14ac:dyDescent="0.2">
      <c r="A13" s="841" t="s">
        <v>203</v>
      </c>
      <c r="B13" s="156">
        <v>42.7</v>
      </c>
      <c r="C13" s="156">
        <v>74.3</v>
      </c>
      <c r="D13" s="954">
        <v>3172.61</v>
      </c>
    </row>
    <row r="14" spans="1:10" ht="15" customHeight="1" x14ac:dyDescent="0.2">
      <c r="A14" s="841" t="s">
        <v>34</v>
      </c>
      <c r="B14" s="955">
        <v>45.196199999999997</v>
      </c>
      <c r="C14" s="156">
        <v>66.7</v>
      </c>
      <c r="D14" s="954">
        <v>3014.84</v>
      </c>
    </row>
    <row r="15" spans="1:10" ht="15" customHeight="1" x14ac:dyDescent="0.25">
      <c r="A15" s="841" t="s">
        <v>36</v>
      </c>
      <c r="B15" s="955">
        <v>31.65</v>
      </c>
      <c r="C15" s="1944" t="s">
        <v>198</v>
      </c>
      <c r="D15" s="1944"/>
    </row>
    <row r="16" spans="1:10" ht="15" customHeight="1" x14ac:dyDescent="0.2">
      <c r="A16" s="841" t="s">
        <v>204</v>
      </c>
      <c r="B16" s="156">
        <v>42.7</v>
      </c>
      <c r="C16" s="156">
        <v>75.25</v>
      </c>
      <c r="D16" s="954">
        <v>3213.1750000000002</v>
      </c>
    </row>
    <row r="17" spans="1:14" ht="15" customHeight="1" x14ac:dyDescent="0.2">
      <c r="A17" s="841" t="s">
        <v>205</v>
      </c>
      <c r="B17" s="156">
        <v>42.5</v>
      </c>
      <c r="C17" s="156">
        <v>72.900000000000006</v>
      </c>
      <c r="D17" s="954">
        <v>3098.25</v>
      </c>
    </row>
    <row r="18" spans="1:14" ht="15" customHeight="1" x14ac:dyDescent="0.2">
      <c r="A18" s="841" t="s">
        <v>44</v>
      </c>
      <c r="B18" s="955">
        <v>41.4</v>
      </c>
      <c r="C18" s="156">
        <v>73.3</v>
      </c>
      <c r="D18" s="956"/>
    </row>
    <row r="19" spans="1:14" ht="15" customHeight="1" x14ac:dyDescent="0.2">
      <c r="A19" s="841"/>
      <c r="B19" s="156" t="s">
        <v>206</v>
      </c>
      <c r="C19" s="156"/>
      <c r="D19" s="156"/>
    </row>
    <row r="20" spans="1:14" ht="18.75" customHeight="1" x14ac:dyDescent="0.2">
      <c r="A20" s="841" t="s">
        <v>207</v>
      </c>
      <c r="B20" s="156">
        <v>0.26200000000000001</v>
      </c>
      <c r="C20" s="156"/>
      <c r="D20" s="156"/>
    </row>
    <row r="21" spans="1:14" x14ac:dyDescent="0.2">
      <c r="B21" s="957"/>
      <c r="C21" s="958"/>
      <c r="D21" s="959"/>
    </row>
    <row r="22" spans="1:14" ht="20.25" x14ac:dyDescent="0.3">
      <c r="A22" s="133" t="s">
        <v>208</v>
      </c>
      <c r="F22" s="7"/>
    </row>
    <row r="23" spans="1:14" ht="26.25" customHeight="1" x14ac:dyDescent="0.25">
      <c r="A23" s="841"/>
      <c r="B23" s="4" t="s">
        <v>209</v>
      </c>
      <c r="C23" s="4" t="s">
        <v>210</v>
      </c>
    </row>
    <row r="24" spans="1:14" ht="16.5" customHeight="1" x14ac:dyDescent="0.2">
      <c r="A24" s="841"/>
      <c r="B24" s="841" t="s">
        <v>211</v>
      </c>
      <c r="C24" s="841"/>
    </row>
    <row r="25" spans="1:14" ht="30" x14ac:dyDescent="0.2">
      <c r="A25" s="841" t="s">
        <v>212</v>
      </c>
      <c r="B25" s="156">
        <v>2</v>
      </c>
      <c r="C25" s="960" t="s">
        <v>213</v>
      </c>
    </row>
    <row r="26" spans="1:14" ht="18" customHeight="1" x14ac:dyDescent="0.2">
      <c r="A26" s="841" t="s">
        <v>214</v>
      </c>
      <c r="B26" s="1943" t="s">
        <v>215</v>
      </c>
      <c r="C26" s="1943" t="s">
        <v>216</v>
      </c>
    </row>
    <row r="27" spans="1:14" ht="18" customHeight="1" x14ac:dyDescent="0.2">
      <c r="A27" s="841" t="s">
        <v>217</v>
      </c>
      <c r="B27" s="1943"/>
      <c r="C27" s="1943"/>
    </row>
    <row r="28" spans="1:14" ht="18" customHeight="1" x14ac:dyDescent="0.2">
      <c r="A28" s="841" t="s">
        <v>218</v>
      </c>
      <c r="B28" s="1943"/>
      <c r="C28" s="1943"/>
    </row>
    <row r="29" spans="1:14" ht="18" customHeight="1" x14ac:dyDescent="0.2">
      <c r="A29" s="841" t="s">
        <v>219</v>
      </c>
      <c r="B29" s="1943"/>
      <c r="C29" s="1943"/>
    </row>
    <row r="30" spans="1:14" ht="18" customHeight="1" x14ac:dyDescent="0.2">
      <c r="A30" s="841" t="s">
        <v>220</v>
      </c>
      <c r="B30" s="156">
        <v>3</v>
      </c>
      <c r="C30" s="156">
        <v>92</v>
      </c>
    </row>
    <row r="31" spans="1:14" ht="12.75" customHeight="1" x14ac:dyDescent="0.2">
      <c r="A31" s="841" t="s">
        <v>98</v>
      </c>
      <c r="B31" s="156">
        <v>0.56000000000000005</v>
      </c>
      <c r="C31" s="156">
        <v>4.26</v>
      </c>
      <c r="G31" s="8"/>
      <c r="H31" s="8"/>
      <c r="I31" s="8"/>
      <c r="J31" s="8"/>
      <c r="K31" s="8"/>
      <c r="L31" s="8"/>
      <c r="M31" s="8"/>
      <c r="N31" s="8"/>
    </row>
    <row r="32" spans="1:14" ht="12.75" customHeight="1" x14ac:dyDescent="0.2">
      <c r="A32" s="841" t="s">
        <v>221</v>
      </c>
      <c r="B32" s="156">
        <v>2</v>
      </c>
      <c r="C32" s="156">
        <v>7</v>
      </c>
    </row>
    <row r="33" spans="1:13" ht="12.75" customHeight="1" x14ac:dyDescent="0.2">
      <c r="A33" s="841" t="s">
        <v>222</v>
      </c>
      <c r="B33" s="156">
        <v>0.86</v>
      </c>
      <c r="C33" s="156">
        <v>47.2</v>
      </c>
    </row>
    <row r="34" spans="1:13" x14ac:dyDescent="0.2">
      <c r="A34" s="841" t="s">
        <v>223</v>
      </c>
      <c r="B34" s="1943" t="s">
        <v>224</v>
      </c>
      <c r="C34" s="1943" t="s">
        <v>225</v>
      </c>
    </row>
    <row r="35" spans="1:13" x14ac:dyDescent="0.2">
      <c r="A35" s="841" t="s">
        <v>217</v>
      </c>
      <c r="B35" s="1943"/>
      <c r="C35" s="1943"/>
    </row>
    <row r="36" spans="1:13" x14ac:dyDescent="0.2">
      <c r="A36" s="841" t="s">
        <v>218</v>
      </c>
      <c r="B36" s="1943"/>
      <c r="C36" s="1943"/>
    </row>
    <row r="37" spans="1:13" x14ac:dyDescent="0.2">
      <c r="A37" s="841" t="s">
        <v>219</v>
      </c>
      <c r="B37" s="1943"/>
      <c r="C37" s="1943"/>
    </row>
    <row r="38" spans="1:13" x14ac:dyDescent="0.2">
      <c r="A38" s="841" t="s">
        <v>226</v>
      </c>
      <c r="B38" s="156"/>
      <c r="C38" s="156"/>
    </row>
    <row r="39" spans="1:13" x14ac:dyDescent="0.2">
      <c r="A39" s="841" t="s">
        <v>227</v>
      </c>
      <c r="B39" s="156">
        <v>1.87</v>
      </c>
      <c r="C39" s="156">
        <v>2.64</v>
      </c>
    </row>
    <row r="40" spans="1:13" x14ac:dyDescent="0.2">
      <c r="A40" s="841" t="s">
        <v>228</v>
      </c>
      <c r="B40" s="156">
        <v>5.8</v>
      </c>
      <c r="C40" s="156">
        <v>10</v>
      </c>
    </row>
    <row r="41" spans="1:13" ht="12.75" customHeight="1" x14ac:dyDescent="0.2">
      <c r="A41" s="841" t="s">
        <v>162</v>
      </c>
      <c r="B41" s="156"/>
      <c r="C41" s="156"/>
    </row>
    <row r="42" spans="1:13" x14ac:dyDescent="0.2">
      <c r="A42" s="841" t="s">
        <v>229</v>
      </c>
      <c r="B42" s="156">
        <v>2</v>
      </c>
      <c r="C42" s="156">
        <v>7</v>
      </c>
    </row>
    <row r="43" spans="1:13" s="504" customFormat="1" x14ac:dyDescent="0.2">
      <c r="A43" s="841" t="s">
        <v>230</v>
      </c>
      <c r="B43" s="156">
        <v>2</v>
      </c>
      <c r="C43" s="156">
        <v>7</v>
      </c>
      <c r="D43" s="951"/>
      <c r="E43" s="841"/>
      <c r="F43" s="841"/>
      <c r="G43" s="841"/>
      <c r="H43" s="841"/>
      <c r="I43" s="841"/>
      <c r="J43" s="841"/>
      <c r="K43" s="841"/>
      <c r="L43" s="841"/>
      <c r="M43" s="841"/>
    </row>
    <row r="44" spans="1:13" s="504" customFormat="1" x14ac:dyDescent="0.2">
      <c r="A44" s="841" t="s">
        <v>231</v>
      </c>
      <c r="B44" s="156">
        <v>0.6</v>
      </c>
      <c r="C44" s="156">
        <v>1</v>
      </c>
      <c r="D44" s="951"/>
      <c r="E44" s="841"/>
      <c r="F44" s="841"/>
      <c r="G44" s="841"/>
      <c r="H44" s="841"/>
      <c r="I44" s="841"/>
      <c r="J44" s="841"/>
      <c r="K44" s="841"/>
      <c r="L44" s="841"/>
      <c r="M44" s="841"/>
    </row>
    <row r="45" spans="1:13" s="504" customFormat="1" x14ac:dyDescent="0.2">
      <c r="A45" s="841" t="s">
        <v>232</v>
      </c>
      <c r="B45" s="156">
        <v>3</v>
      </c>
      <c r="C45" s="156">
        <v>625</v>
      </c>
      <c r="D45" s="951"/>
      <c r="E45" s="841"/>
      <c r="F45" s="841"/>
      <c r="G45" s="841"/>
      <c r="H45" s="841"/>
      <c r="I45" s="841"/>
      <c r="J45" s="841"/>
      <c r="K45" s="841"/>
      <c r="L45" s="841"/>
      <c r="M45" s="841"/>
    </row>
    <row r="46" spans="1:13" s="504" customFormat="1" ht="12" x14ac:dyDescent="0.2">
      <c r="A46" s="841"/>
      <c r="B46" s="841"/>
      <c r="C46" s="841"/>
      <c r="D46" s="841"/>
      <c r="E46" s="841"/>
      <c r="F46" s="841"/>
      <c r="G46" s="841"/>
      <c r="H46" s="841"/>
      <c r="I46" s="841"/>
      <c r="J46" s="841"/>
      <c r="K46" s="841"/>
      <c r="L46" s="841"/>
      <c r="M46" s="841"/>
    </row>
    <row r="47" spans="1:13" s="504" customFormat="1" ht="12" x14ac:dyDescent="0.2"/>
    <row r="48" spans="1:13" s="504" customFormat="1" ht="12" x14ac:dyDescent="0.2"/>
    <row r="49" s="504" customFormat="1" ht="12" x14ac:dyDescent="0.2"/>
    <row r="50" s="504" customFormat="1" ht="12" x14ac:dyDescent="0.2"/>
    <row r="51" s="504" customFormat="1" ht="12" x14ac:dyDescent="0.2"/>
    <row r="52" s="504" customFormat="1" ht="12" x14ac:dyDescent="0.2"/>
    <row r="53" s="504" customFormat="1" ht="12" x14ac:dyDescent="0.2"/>
    <row r="54" s="504" customFormat="1" ht="12" x14ac:dyDescent="0.2"/>
    <row r="55" s="504" customFormat="1" ht="12" x14ac:dyDescent="0.2"/>
    <row r="56" s="504" customFormat="1" ht="12" x14ac:dyDescent="0.2"/>
    <row r="57" s="504" customFormat="1" ht="12" x14ac:dyDescent="0.2"/>
    <row r="58" s="504" customFormat="1" ht="12" x14ac:dyDescent="0.2"/>
    <row r="59" s="504" customFormat="1" ht="12" x14ac:dyDescent="0.2"/>
    <row r="60" s="504" customFormat="1" ht="12" x14ac:dyDescent="0.2"/>
    <row r="61" s="504" customFormat="1" ht="12" x14ac:dyDescent="0.2"/>
    <row r="62" s="504" customFormat="1" ht="12" x14ac:dyDescent="0.2"/>
    <row r="63" s="504" customFormat="1" ht="12" x14ac:dyDescent="0.2"/>
    <row r="64" s="504" customFormat="1" ht="12" x14ac:dyDescent="0.2"/>
    <row r="65" s="504" customFormat="1" ht="12" x14ac:dyDescent="0.2"/>
  </sheetData>
  <mergeCells count="8">
    <mergeCell ref="C34:C37"/>
    <mergeCell ref="C7:D7"/>
    <mergeCell ref="C10:D10"/>
    <mergeCell ref="A1:B1"/>
    <mergeCell ref="C15:D15"/>
    <mergeCell ref="B26:B29"/>
    <mergeCell ref="C26:C29"/>
    <mergeCell ref="B34:B37"/>
  </mergeCells>
  <hyperlinks>
    <hyperlink ref="A1" location="Contents!A1" display="To table of contents" xr:uid="{00000000-0004-0000-0300-000000000000}"/>
  </hyperlinks>
  <pageMargins left="0.46" right="0.45" top="0.72" bottom="0.69" header="0.5" footer="0.5"/>
  <pageSetup paperSize="9" scale="91" orientation="portrait" r:id="rId1"/>
  <headerFooter alignWithMargins="0"/>
  <customProperties>
    <customPr name="EpmWorksheetKeyString_GUID" r:id="rId2"/>
  </customPropertie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A66CE-EB9C-407A-80BB-8EBE836E63F4}">
  <dimension ref="A1:F112"/>
  <sheetViews>
    <sheetView zoomScaleNormal="100" workbookViewId="0">
      <selection activeCell="A2" sqref="A2"/>
    </sheetView>
  </sheetViews>
  <sheetFormatPr defaultColWidth="8.1640625" defaultRowHeight="12.75" x14ac:dyDescent="0.2"/>
  <cols>
    <col min="1" max="1" width="44.33203125" style="51" customWidth="1"/>
    <col min="2" max="4" width="16" style="51" customWidth="1"/>
    <col min="5" max="5" width="24.1640625" style="51" customWidth="1"/>
    <col min="6" max="16384" width="8.1640625" style="51"/>
  </cols>
  <sheetData>
    <row r="1" spans="1:4" ht="30.75" customHeight="1" x14ac:dyDescent="0.2">
      <c r="A1" s="1097" t="s">
        <v>10</v>
      </c>
    </row>
    <row r="2" spans="1:4" ht="20.25" x14ac:dyDescent="0.3">
      <c r="A2" s="153" t="s">
        <v>1739</v>
      </c>
    </row>
    <row r="3" spans="1:4" ht="16.5" customHeight="1" x14ac:dyDescent="0.25">
      <c r="A3" s="1750"/>
      <c r="B3" s="1629" t="s">
        <v>768</v>
      </c>
      <c r="C3" s="1631"/>
      <c r="D3" s="1632" t="s">
        <v>769</v>
      </c>
    </row>
    <row r="4" spans="1:4" ht="14.25" customHeight="1" x14ac:dyDescent="0.25">
      <c r="A4" s="92"/>
      <c r="B4" s="1751" t="s">
        <v>1740</v>
      </c>
      <c r="C4" s="1638" t="s">
        <v>321</v>
      </c>
      <c r="D4" s="96" t="s">
        <v>770</v>
      </c>
    </row>
    <row r="5" spans="1:4" x14ac:dyDescent="0.2">
      <c r="A5" s="92"/>
      <c r="B5" s="1752" t="s">
        <v>771</v>
      </c>
      <c r="C5" s="97"/>
      <c r="D5" s="91" t="s">
        <v>773</v>
      </c>
    </row>
    <row r="6" spans="1:4" x14ac:dyDescent="0.2">
      <c r="A6" s="92"/>
      <c r="B6" s="1141" t="s">
        <v>774</v>
      </c>
      <c r="C6" s="1162"/>
      <c r="D6" s="418"/>
    </row>
    <row r="7" spans="1:4" ht="18.75" customHeight="1" x14ac:dyDescent="0.2">
      <c r="A7" s="1635"/>
      <c r="B7" s="1534" t="s">
        <v>775</v>
      </c>
      <c r="C7" s="1504"/>
      <c r="D7" s="1636"/>
    </row>
    <row r="8" spans="1:4" ht="21" customHeight="1" x14ac:dyDescent="0.2">
      <c r="A8" s="59" t="s">
        <v>776</v>
      </c>
      <c r="B8" s="1753">
        <v>0.05</v>
      </c>
      <c r="C8" s="1535">
        <v>0.04</v>
      </c>
      <c r="D8" s="1571"/>
    </row>
    <row r="9" spans="1:4" x14ac:dyDescent="0.2">
      <c r="A9" s="59" t="s">
        <v>777</v>
      </c>
      <c r="B9" s="99">
        <v>1.2999999999999999E-2</v>
      </c>
      <c r="C9" s="100">
        <v>0.01</v>
      </c>
      <c r="D9" s="60"/>
    </row>
    <row r="10" spans="1:4" x14ac:dyDescent="0.2">
      <c r="A10" s="59" t="s">
        <v>778</v>
      </c>
      <c r="B10" s="99">
        <v>1E-3</v>
      </c>
      <c r="C10" s="100">
        <v>0.01</v>
      </c>
      <c r="D10" s="60">
        <v>0.01</v>
      </c>
    </row>
    <row r="11" spans="1:4" x14ac:dyDescent="0.2">
      <c r="A11" s="59" t="s">
        <v>779</v>
      </c>
      <c r="B11" s="99">
        <v>2.9000000000000001E-2</v>
      </c>
      <c r="C11" s="100">
        <v>1.9E-2</v>
      </c>
      <c r="D11" s="60">
        <v>0.2</v>
      </c>
    </row>
    <row r="12" spans="1:4" x14ac:dyDescent="0.2">
      <c r="A12" s="59" t="s">
        <v>780</v>
      </c>
      <c r="B12" s="99">
        <v>1.0999999999999999E-2</v>
      </c>
      <c r="C12" s="100">
        <v>0</v>
      </c>
      <c r="D12" s="60">
        <v>0.1</v>
      </c>
    </row>
    <row r="13" spans="1:4" x14ac:dyDescent="0.2">
      <c r="A13" s="59" t="s">
        <v>781</v>
      </c>
      <c r="B13" s="99">
        <v>0.02</v>
      </c>
      <c r="C13" s="100">
        <v>1.9E-2</v>
      </c>
      <c r="D13" s="60">
        <v>0.15</v>
      </c>
    </row>
    <row r="14" spans="1:4" x14ac:dyDescent="0.2">
      <c r="A14" s="59"/>
      <c r="B14" s="99"/>
      <c r="C14" s="100"/>
      <c r="D14" s="60"/>
    </row>
    <row r="15" spans="1:4" x14ac:dyDescent="0.2">
      <c r="A15" s="59" t="s">
        <v>782</v>
      </c>
      <c r="B15" s="99">
        <v>4.1000000000000002E-2</v>
      </c>
      <c r="C15" s="100">
        <v>0</v>
      </c>
      <c r="D15" s="60">
        <v>0.25</v>
      </c>
    </row>
    <row r="16" spans="1:4" x14ac:dyDescent="0.2">
      <c r="A16" s="59" t="s">
        <v>783</v>
      </c>
      <c r="B16" s="99">
        <v>6.7000000000000004E-2</v>
      </c>
      <c r="C16" s="100">
        <v>0</v>
      </c>
      <c r="D16" s="60">
        <v>0.15</v>
      </c>
    </row>
    <row r="17" spans="1:4" x14ac:dyDescent="0.2">
      <c r="A17" s="59" t="s">
        <v>784</v>
      </c>
      <c r="B17" s="99">
        <v>4.3999999999999997E-2</v>
      </c>
      <c r="C17" s="100">
        <v>0</v>
      </c>
      <c r="D17" s="60">
        <v>0.02</v>
      </c>
    </row>
    <row r="18" spans="1:4" x14ac:dyDescent="0.2">
      <c r="A18" s="59" t="s">
        <v>785</v>
      </c>
      <c r="B18" s="99">
        <v>7.4999999999999997E-2</v>
      </c>
      <c r="C18" s="100">
        <v>0</v>
      </c>
      <c r="D18" s="60"/>
    </row>
    <row r="19" spans="1:4" x14ac:dyDescent="0.2">
      <c r="A19" s="59" t="s">
        <v>786</v>
      </c>
      <c r="B19" s="99">
        <v>2.1999999999999999E-2</v>
      </c>
      <c r="C19" s="100">
        <v>0</v>
      </c>
      <c r="D19" s="60"/>
    </row>
    <row r="20" spans="1:4" x14ac:dyDescent="0.2">
      <c r="A20" s="59" t="s">
        <v>787</v>
      </c>
      <c r="B20" s="99">
        <v>8.9999999999999993E-3</v>
      </c>
      <c r="C20" s="100">
        <v>0.28799999999999998</v>
      </c>
      <c r="D20" s="60"/>
    </row>
    <row r="21" spans="1:4" ht="26.45" customHeight="1" x14ac:dyDescent="0.2">
      <c r="A21" s="59" t="s">
        <v>788</v>
      </c>
      <c r="B21" s="99">
        <v>6.8000000000000005E-2</v>
      </c>
      <c r="C21" s="100">
        <v>0.115</v>
      </c>
      <c r="D21" s="60"/>
    </row>
    <row r="22" spans="1:4" x14ac:dyDescent="0.2">
      <c r="A22" s="59" t="s">
        <v>789</v>
      </c>
      <c r="B22" s="99">
        <v>4.2999999999999997E-2</v>
      </c>
      <c r="C22" s="100">
        <v>3.7999999999999999E-2</v>
      </c>
      <c r="D22" s="60"/>
    </row>
    <row r="23" spans="1:4" x14ac:dyDescent="0.2">
      <c r="A23" s="59" t="s">
        <v>790</v>
      </c>
      <c r="B23" s="99">
        <v>3.5999999999999997E-2</v>
      </c>
      <c r="C23" s="100">
        <v>2.9000000000000001E-2</v>
      </c>
      <c r="D23" s="60"/>
    </row>
    <row r="24" spans="1:4" x14ac:dyDescent="0.2">
      <c r="A24" s="59" t="s">
        <v>791</v>
      </c>
      <c r="B24" s="99">
        <v>2E-3</v>
      </c>
      <c r="C24" s="100">
        <v>0</v>
      </c>
      <c r="D24" s="60"/>
    </row>
    <row r="25" spans="1:4" x14ac:dyDescent="0.2">
      <c r="A25" s="59" t="s">
        <v>792</v>
      </c>
      <c r="B25" s="99">
        <v>3.0000000000000001E-3</v>
      </c>
      <c r="C25" s="100">
        <v>0</v>
      </c>
      <c r="D25" s="60"/>
    </row>
    <row r="26" spans="1:4" x14ac:dyDescent="0.2">
      <c r="A26" s="59" t="s">
        <v>793</v>
      </c>
      <c r="B26" s="99">
        <v>1.6E-2</v>
      </c>
      <c r="C26" s="100">
        <v>6.0000000000000001E-3</v>
      </c>
      <c r="D26" s="60">
        <v>0.01</v>
      </c>
    </row>
    <row r="27" spans="1:4" x14ac:dyDescent="0.2">
      <c r="A27" s="59"/>
      <c r="B27" s="99"/>
      <c r="C27" s="100"/>
      <c r="D27" s="60"/>
    </row>
    <row r="28" spans="1:4" x14ac:dyDescent="0.2">
      <c r="A28" s="59" t="s">
        <v>794</v>
      </c>
      <c r="B28" s="99">
        <v>8.0000000000000002E-3</v>
      </c>
      <c r="C28" s="100">
        <v>6.0000000000000001E-3</v>
      </c>
      <c r="D28" s="60"/>
    </row>
    <row r="29" spans="1:4" x14ac:dyDescent="0.2">
      <c r="A29" s="59" t="s">
        <v>795</v>
      </c>
      <c r="B29" s="99">
        <v>6.0000000000000001E-3</v>
      </c>
      <c r="C29" s="100">
        <v>6.0000000000000001E-3</v>
      </c>
      <c r="D29" s="60">
        <v>0.02</v>
      </c>
    </row>
    <row r="30" spans="1:4" x14ac:dyDescent="0.2">
      <c r="A30" s="59" t="s">
        <v>796</v>
      </c>
      <c r="B30" s="99">
        <v>7.0000000000000001E-3</v>
      </c>
      <c r="C30" s="100">
        <v>5.0000000000000001E-3</v>
      </c>
      <c r="D30" s="60">
        <v>0.02</v>
      </c>
    </row>
    <row r="31" spans="1:4" x14ac:dyDescent="0.2">
      <c r="A31" s="59" t="s">
        <v>797</v>
      </c>
      <c r="B31" s="99">
        <v>0.01</v>
      </c>
      <c r="C31" s="100">
        <v>5.0000000000000001E-3</v>
      </c>
      <c r="D31" s="60">
        <v>0.03</v>
      </c>
    </row>
    <row r="32" spans="1:4" x14ac:dyDescent="0.2">
      <c r="A32" s="59" t="s">
        <v>798</v>
      </c>
      <c r="B32" s="99">
        <v>6.0000000000000001E-3</v>
      </c>
      <c r="C32" s="100">
        <v>0</v>
      </c>
      <c r="D32" s="60">
        <v>5.0000000000000001E-3</v>
      </c>
    </row>
    <row r="33" spans="1:4" x14ac:dyDescent="0.2">
      <c r="A33" s="59" t="s">
        <v>799</v>
      </c>
      <c r="B33" s="99">
        <v>6.0000000000000001E-3</v>
      </c>
      <c r="C33" s="100">
        <v>0</v>
      </c>
      <c r="D33" s="60">
        <v>5.0000000000000001E-3</v>
      </c>
    </row>
    <row r="34" spans="1:4" x14ac:dyDescent="0.2">
      <c r="A34" s="59" t="s">
        <v>800</v>
      </c>
      <c r="B34" s="99">
        <v>3.0000000000000001E-3</v>
      </c>
      <c r="C34" s="100">
        <v>1.9E-2</v>
      </c>
      <c r="D34" s="60">
        <v>5.0000000000000001E-3</v>
      </c>
    </row>
    <row r="35" spans="1:4" ht="27.6" customHeight="1" x14ac:dyDescent="0.2">
      <c r="A35" s="59" t="s">
        <v>801</v>
      </c>
      <c r="B35" s="99">
        <v>4.2999999999999997E-2</v>
      </c>
      <c r="C35" s="100">
        <v>1.9E-2</v>
      </c>
      <c r="D35" s="60">
        <v>0</v>
      </c>
    </row>
    <row r="36" spans="1:4" x14ac:dyDescent="0.2">
      <c r="A36" s="59" t="s">
        <v>802</v>
      </c>
      <c r="B36" s="99">
        <v>0.114</v>
      </c>
      <c r="C36" s="100">
        <v>1.4E-2</v>
      </c>
      <c r="D36" s="60">
        <v>0.01</v>
      </c>
    </row>
    <row r="37" spans="1:4" x14ac:dyDescent="0.2">
      <c r="A37" s="59" t="s">
        <v>803</v>
      </c>
      <c r="B37" s="99">
        <v>2.4E-2</v>
      </c>
      <c r="C37" s="100">
        <v>5.0000000000000001E-3</v>
      </c>
      <c r="D37" s="60"/>
    </row>
    <row r="38" spans="1:4" x14ac:dyDescent="0.2">
      <c r="A38" s="59" t="s">
        <v>804</v>
      </c>
      <c r="B38" s="99">
        <v>5.2999999999999999E-2</v>
      </c>
      <c r="C38" s="100">
        <v>1.4E-2</v>
      </c>
      <c r="D38" s="60">
        <v>5.0000000000000001E-3</v>
      </c>
    </row>
    <row r="39" spans="1:4" x14ac:dyDescent="0.2">
      <c r="A39" s="59" t="s">
        <v>805</v>
      </c>
      <c r="B39" s="99">
        <v>0.02</v>
      </c>
      <c r="C39" s="100">
        <v>5.0000000000000001E-3</v>
      </c>
      <c r="D39" s="60"/>
    </row>
    <row r="40" spans="1:4" x14ac:dyDescent="0.2">
      <c r="A40" s="59"/>
      <c r="B40" s="99"/>
      <c r="C40" s="100"/>
      <c r="D40" s="60"/>
    </row>
    <row r="41" spans="1:4" x14ac:dyDescent="0.2">
      <c r="A41" s="59" t="s">
        <v>806</v>
      </c>
      <c r="B41" s="99">
        <v>7.0000000000000001E-3</v>
      </c>
      <c r="C41" s="100">
        <v>0</v>
      </c>
      <c r="D41" s="60"/>
    </row>
    <row r="42" spans="1:4" x14ac:dyDescent="0.2">
      <c r="A42" s="59" t="s">
        <v>807</v>
      </c>
      <c r="B42" s="99">
        <v>5.0000000000000001E-3</v>
      </c>
      <c r="C42" s="100">
        <v>0</v>
      </c>
      <c r="D42" s="60"/>
    </row>
    <row r="43" spans="1:4" x14ac:dyDescent="0.2">
      <c r="A43" s="59" t="s">
        <v>808</v>
      </c>
      <c r="B43" s="99">
        <v>2.5000000000000001E-2</v>
      </c>
      <c r="C43" s="100">
        <v>0</v>
      </c>
      <c r="D43" s="60"/>
    </row>
    <row r="44" spans="1:4" x14ac:dyDescent="0.2">
      <c r="A44" s="59" t="s">
        <v>809</v>
      </c>
      <c r="B44" s="99">
        <v>8.0000000000000002E-3</v>
      </c>
      <c r="C44" s="100">
        <v>0</v>
      </c>
      <c r="D44" s="60"/>
    </row>
    <row r="45" spans="1:4" x14ac:dyDescent="0.2">
      <c r="A45" s="59" t="s">
        <v>810</v>
      </c>
      <c r="B45" s="99">
        <v>3.5999999999999997E-2</v>
      </c>
      <c r="C45" s="100">
        <v>0</v>
      </c>
      <c r="D45" s="60"/>
    </row>
    <row r="46" spans="1:4" ht="27.6" customHeight="1" x14ac:dyDescent="0.2">
      <c r="A46" s="59" t="s">
        <v>811</v>
      </c>
      <c r="B46" s="99">
        <v>4.2999999999999997E-2</v>
      </c>
      <c r="C46" s="100">
        <v>0.192</v>
      </c>
      <c r="D46" s="60"/>
    </row>
    <row r="47" spans="1:4" ht="26.45" customHeight="1" x14ac:dyDescent="0.2">
      <c r="A47" s="59" t="s">
        <v>812</v>
      </c>
      <c r="B47" s="99">
        <v>1.6E-2</v>
      </c>
      <c r="C47" s="100">
        <v>5.8000000000000003E-2</v>
      </c>
      <c r="D47" s="60"/>
    </row>
    <row r="48" spans="1:4" x14ac:dyDescent="0.2">
      <c r="A48" s="59" t="s">
        <v>813</v>
      </c>
      <c r="B48" s="99">
        <v>3.0000000000000001E-3</v>
      </c>
      <c r="C48" s="100">
        <v>1.9E-2</v>
      </c>
      <c r="D48" s="60"/>
    </row>
    <row r="49" spans="1:6" x14ac:dyDescent="0.2">
      <c r="A49" s="59" t="s">
        <v>814</v>
      </c>
      <c r="B49" s="99">
        <v>3.0000000000000001E-3</v>
      </c>
      <c r="C49" s="100">
        <v>1.4E-2</v>
      </c>
      <c r="D49" s="60"/>
    </row>
    <row r="50" spans="1:6" x14ac:dyDescent="0.2">
      <c r="A50" s="59" t="s">
        <v>815</v>
      </c>
      <c r="B50" s="99">
        <v>2E-3</v>
      </c>
      <c r="C50" s="100">
        <v>1.4E-2</v>
      </c>
      <c r="D50" s="60"/>
    </row>
    <row r="51" spans="1:6" x14ac:dyDescent="0.2">
      <c r="A51" s="59"/>
      <c r="B51" s="99"/>
      <c r="C51" s="100"/>
      <c r="D51" s="60"/>
    </row>
    <row r="52" spans="1:6" x14ac:dyDescent="0.2">
      <c r="A52" s="59" t="s">
        <v>816</v>
      </c>
      <c r="B52" s="99">
        <v>0</v>
      </c>
      <c r="C52" s="100">
        <v>0.01</v>
      </c>
      <c r="D52" s="60"/>
    </row>
    <row r="53" spans="1:6" x14ac:dyDescent="0.2">
      <c r="A53" s="59" t="s">
        <v>817</v>
      </c>
      <c r="B53" s="99">
        <v>3.0000000000000001E-3</v>
      </c>
      <c r="C53" s="100">
        <v>5.0000000000000001E-3</v>
      </c>
      <c r="D53" s="60"/>
    </row>
    <row r="54" spans="1:6" x14ac:dyDescent="0.2">
      <c r="A54" s="1205" t="s">
        <v>818</v>
      </c>
      <c r="B54" s="1206">
        <v>1E-3</v>
      </c>
      <c r="C54" s="417">
        <v>1.4E-2</v>
      </c>
      <c r="D54" s="1207"/>
    </row>
    <row r="55" spans="1:6" x14ac:dyDescent="0.2">
      <c r="A55" s="51" t="s">
        <v>1741</v>
      </c>
    </row>
    <row r="56" spans="1:6" x14ac:dyDescent="0.2">
      <c r="A56" s="51" t="s">
        <v>1742</v>
      </c>
    </row>
    <row r="58" spans="1:6" ht="20.25" x14ac:dyDescent="0.3">
      <c r="A58" s="155" t="s">
        <v>1743</v>
      </c>
    </row>
    <row r="59" spans="1:6" x14ac:dyDescent="0.2">
      <c r="A59" s="1754"/>
      <c r="B59" s="1755" t="s">
        <v>1744</v>
      </c>
    </row>
    <row r="60" spans="1:6" x14ac:dyDescent="0.2">
      <c r="A60" s="126" t="s">
        <v>928</v>
      </c>
      <c r="B60" s="127">
        <v>2E-8</v>
      </c>
    </row>
    <row r="61" spans="1:6" x14ac:dyDescent="0.2">
      <c r="A61" s="126" t="s">
        <v>930</v>
      </c>
      <c r="B61" s="127">
        <v>2.4999999999999999E-8</v>
      </c>
    </row>
    <row r="62" spans="1:6" x14ac:dyDescent="0.2">
      <c r="A62" s="1216" t="s">
        <v>94</v>
      </c>
      <c r="B62" s="1246">
        <v>2.4999999999999999E-8</v>
      </c>
    </row>
    <row r="63" spans="1:6" ht="15" x14ac:dyDescent="0.25">
      <c r="A63" s="51" t="s">
        <v>1742</v>
      </c>
      <c r="F63" s="13"/>
    </row>
    <row r="65" spans="1:4" x14ac:dyDescent="0.2">
      <c r="A65" s="2"/>
    </row>
    <row r="66" spans="1:4" ht="20.25" x14ac:dyDescent="0.3">
      <c r="A66" s="345" t="s">
        <v>1745</v>
      </c>
      <c r="B66" s="408"/>
      <c r="C66" s="337"/>
      <c r="D66" s="337"/>
    </row>
    <row r="67" spans="1:4" x14ac:dyDescent="0.2">
      <c r="A67" s="1712"/>
      <c r="B67" s="2012" t="s">
        <v>22</v>
      </c>
      <c r="C67" s="2013"/>
      <c r="D67" s="1757" t="s">
        <v>94</v>
      </c>
    </row>
    <row r="68" spans="1:4" x14ac:dyDescent="0.2">
      <c r="A68" s="339"/>
      <c r="B68" s="1758" t="s">
        <v>771</v>
      </c>
      <c r="C68" s="338" t="s">
        <v>1746</v>
      </c>
      <c r="D68" s="362"/>
    </row>
    <row r="69" spans="1:4" x14ac:dyDescent="0.2">
      <c r="A69" s="339"/>
      <c r="B69" s="416" t="s">
        <v>774</v>
      </c>
      <c r="C69" s="415"/>
      <c r="D69" s="362"/>
    </row>
    <row r="70" spans="1:4" x14ac:dyDescent="0.2">
      <c r="A70" s="339"/>
      <c r="B70" s="1180"/>
      <c r="C70" s="1242"/>
      <c r="D70" s="1057"/>
    </row>
    <row r="71" spans="1:4" x14ac:dyDescent="0.2">
      <c r="A71" s="1712"/>
      <c r="B71" s="414" t="s">
        <v>1747</v>
      </c>
      <c r="C71" s="374"/>
      <c r="D71" s="342"/>
    </row>
    <row r="72" spans="1:4" x14ac:dyDescent="0.2">
      <c r="A72" s="339"/>
      <c r="B72" s="413"/>
      <c r="C72" s="374"/>
      <c r="D72" s="342"/>
    </row>
    <row r="73" spans="1:4" x14ac:dyDescent="0.2">
      <c r="A73" s="412" t="s">
        <v>860</v>
      </c>
      <c r="B73" s="410">
        <v>0.96699999999999997</v>
      </c>
      <c r="C73" s="403">
        <v>0.17499999999999999</v>
      </c>
      <c r="D73" s="409">
        <v>6.77</v>
      </c>
    </row>
    <row r="74" spans="1:4" x14ac:dyDescent="0.2">
      <c r="A74" s="412" t="s">
        <v>861</v>
      </c>
      <c r="B74" s="410">
        <v>8.1799999999999998E-3</v>
      </c>
      <c r="C74" s="403">
        <v>2.81E-2</v>
      </c>
      <c r="D74" s="409">
        <v>0.121</v>
      </c>
    </row>
    <row r="75" spans="1:4" x14ac:dyDescent="0.2">
      <c r="A75" s="412" t="s">
        <v>862</v>
      </c>
      <c r="B75" s="410">
        <v>5.5899999999999998E-2</v>
      </c>
      <c r="C75" s="403">
        <v>0.10900000000000001</v>
      </c>
      <c r="D75" s="409">
        <v>0.47499999999999998</v>
      </c>
    </row>
    <row r="76" spans="1:4" x14ac:dyDescent="0.2">
      <c r="A76" s="411" t="s">
        <v>863</v>
      </c>
      <c r="B76" s="410">
        <v>8.9800000000000001E-3</v>
      </c>
      <c r="C76" s="403">
        <v>1.4E-2</v>
      </c>
      <c r="D76" s="409">
        <v>0.13100000000000001</v>
      </c>
    </row>
    <row r="77" spans="1:4" x14ac:dyDescent="0.2">
      <c r="A77" s="411" t="s">
        <v>864</v>
      </c>
      <c r="B77" s="410">
        <v>5.2900000000000004E-3</v>
      </c>
      <c r="C77" s="403">
        <v>7.0000000000000001E-3</v>
      </c>
      <c r="D77" s="409">
        <v>0.104</v>
      </c>
    </row>
    <row r="78" spans="1:4" x14ac:dyDescent="0.2">
      <c r="A78" s="411" t="s">
        <v>865</v>
      </c>
      <c r="B78" s="410">
        <v>5.2900000000000004E-3</v>
      </c>
      <c r="C78" s="403">
        <v>7.0000000000000001E-3</v>
      </c>
      <c r="D78" s="409">
        <v>1.7100000000000001E-2</v>
      </c>
    </row>
    <row r="79" spans="1:4" x14ac:dyDescent="0.2">
      <c r="A79" s="412" t="s">
        <v>866</v>
      </c>
      <c r="B79" s="410">
        <v>2.06E-2</v>
      </c>
      <c r="C79" s="403">
        <v>1.7500000000000002E-2</v>
      </c>
      <c r="D79" s="409">
        <v>0.126</v>
      </c>
    </row>
    <row r="80" spans="1:4" x14ac:dyDescent="0.2">
      <c r="A80" s="411" t="s">
        <v>867</v>
      </c>
      <c r="B80" s="410">
        <v>2.5100000000000001E-2</v>
      </c>
      <c r="C80" s="403">
        <v>2.63E-2</v>
      </c>
      <c r="D80" s="409">
        <v>0.155</v>
      </c>
    </row>
    <row r="81" spans="1:4" x14ac:dyDescent="0.2">
      <c r="A81" s="411" t="s">
        <v>868</v>
      </c>
      <c r="B81" s="410">
        <v>3.6899999999999997E-3</v>
      </c>
      <c r="C81" s="403">
        <v>1.75E-3</v>
      </c>
      <c r="D81" s="409">
        <v>4.1999999999999996E-2</v>
      </c>
    </row>
    <row r="82" spans="1:4" x14ac:dyDescent="0.2">
      <c r="A82" s="411" t="s">
        <v>869</v>
      </c>
      <c r="B82" s="410">
        <v>2.8899999999999998E-3</v>
      </c>
      <c r="C82" s="403">
        <v>2.63E-2</v>
      </c>
      <c r="D82" s="409">
        <v>2.0999999999999998E-2</v>
      </c>
    </row>
    <row r="83" spans="1:4" x14ac:dyDescent="0.2">
      <c r="A83" s="412" t="s">
        <v>870</v>
      </c>
      <c r="B83" s="410">
        <v>8.1799999999999998E-3</v>
      </c>
      <c r="C83" s="403">
        <v>1.75E-3</v>
      </c>
      <c r="D83" s="409">
        <v>6.770000000000001E-2</v>
      </c>
    </row>
    <row r="84" spans="1:4" x14ac:dyDescent="0.2">
      <c r="A84" s="411" t="s">
        <v>871</v>
      </c>
      <c r="B84" s="410">
        <v>5.2900000000000004E-3</v>
      </c>
      <c r="C84" s="403">
        <v>1.4E-2</v>
      </c>
      <c r="D84" s="409">
        <v>7.0000000000000007E-2</v>
      </c>
    </row>
    <row r="85" spans="1:4" x14ac:dyDescent="0.2">
      <c r="A85" s="411" t="s">
        <v>872</v>
      </c>
      <c r="B85" s="410">
        <v>2.5900000000000003E-3</v>
      </c>
      <c r="C85" s="403">
        <v>8.8000000000000003E-4</v>
      </c>
      <c r="D85" s="409">
        <v>1.7100000000000001E-2</v>
      </c>
    </row>
    <row r="86" spans="1:4" x14ac:dyDescent="0.2">
      <c r="A86" s="411" t="s">
        <v>873</v>
      </c>
      <c r="B86" s="410">
        <v>3.2000000000000003E-4</v>
      </c>
      <c r="C86" s="403">
        <v>3.5E-4</v>
      </c>
      <c r="D86" s="409">
        <v>3.3799999999999998E-3</v>
      </c>
    </row>
    <row r="87" spans="1:4" x14ac:dyDescent="0.2">
      <c r="A87" s="411" t="s">
        <v>874</v>
      </c>
      <c r="B87" s="410">
        <v>1.8E-3</v>
      </c>
      <c r="C87" s="403">
        <v>1.75E-3</v>
      </c>
      <c r="D87" s="409">
        <v>1.6900000000000002E-2</v>
      </c>
    </row>
    <row r="88" spans="1:4" x14ac:dyDescent="0.2">
      <c r="A88" s="412" t="s">
        <v>875</v>
      </c>
      <c r="B88" s="410">
        <v>1.8E-3</v>
      </c>
      <c r="C88" s="403">
        <v>1.75E-3</v>
      </c>
      <c r="D88" s="409">
        <v>1.6900000000000002E-2</v>
      </c>
    </row>
    <row r="89" spans="1:4" x14ac:dyDescent="0.2">
      <c r="A89" s="411" t="s">
        <v>876</v>
      </c>
      <c r="B89" s="410">
        <v>1.8E-3</v>
      </c>
      <c r="C89" s="403">
        <v>1.75E-3</v>
      </c>
      <c r="D89" s="409">
        <v>1.6900000000000002E-2</v>
      </c>
    </row>
    <row r="90" spans="1:4" x14ac:dyDescent="0.2">
      <c r="A90" s="411" t="s">
        <v>877</v>
      </c>
      <c r="B90" s="410">
        <v>1.8E-3</v>
      </c>
      <c r="C90" s="403">
        <v>1.75E-3</v>
      </c>
      <c r="D90" s="409">
        <v>6.43E-3</v>
      </c>
    </row>
    <row r="91" spans="1:4" x14ac:dyDescent="0.2">
      <c r="A91" s="412" t="s">
        <v>878</v>
      </c>
      <c r="B91" s="410">
        <v>1.8E-3</v>
      </c>
      <c r="C91" s="403">
        <v>2.63E-3</v>
      </c>
      <c r="D91" s="409">
        <v>1.6900000000000002E-2</v>
      </c>
    </row>
    <row r="92" spans="1:4" x14ac:dyDescent="0.2">
      <c r="A92" s="411" t="s">
        <v>879</v>
      </c>
      <c r="B92" s="410">
        <v>3.6899999999999997E-3</v>
      </c>
      <c r="C92" s="403">
        <v>3.5099999999999997E-3</v>
      </c>
      <c r="D92" s="409">
        <v>3.3800000000000004E-2</v>
      </c>
    </row>
    <row r="93" spans="1:4" x14ac:dyDescent="0.2">
      <c r="A93" s="411" t="s">
        <v>880</v>
      </c>
      <c r="B93" s="410">
        <v>1.32E-3</v>
      </c>
      <c r="C93" s="403">
        <v>1.75E-3</v>
      </c>
      <c r="D93" s="409">
        <v>6.77E-3</v>
      </c>
    </row>
    <row r="94" spans="1:4" x14ac:dyDescent="0.2">
      <c r="A94" s="411" t="s">
        <v>881</v>
      </c>
      <c r="B94" s="410">
        <v>1.32E-2</v>
      </c>
      <c r="C94" s="403">
        <v>1.75E-3</v>
      </c>
      <c r="D94" s="409">
        <v>6.77E-3</v>
      </c>
    </row>
    <row r="95" spans="1:4" x14ac:dyDescent="0.2">
      <c r="A95" s="411" t="s">
        <v>882</v>
      </c>
      <c r="B95" s="410">
        <v>4.2000000000000002E-4</v>
      </c>
      <c r="C95" s="403">
        <v>8.8000000000000003E-4</v>
      </c>
      <c r="D95" s="409">
        <v>3.3799999999999998E-3</v>
      </c>
    </row>
    <row r="96" spans="1:4" x14ac:dyDescent="0.2">
      <c r="A96" s="411" t="s">
        <v>883</v>
      </c>
      <c r="B96" s="410">
        <v>4.2000000000000002E-4</v>
      </c>
      <c r="C96" s="403">
        <v>8.8000000000000003E-4</v>
      </c>
      <c r="D96" s="409">
        <v>3.3799999999999998E-3</v>
      </c>
    </row>
    <row r="97" spans="1:4" x14ac:dyDescent="0.2">
      <c r="A97" s="412" t="s">
        <v>884</v>
      </c>
      <c r="B97" s="410">
        <v>2.0999999999999999E-3</v>
      </c>
      <c r="C97" s="403">
        <v>1.75E-3</v>
      </c>
      <c r="D97" s="409">
        <v>0</v>
      </c>
    </row>
    <row r="98" spans="1:4" x14ac:dyDescent="0.2">
      <c r="A98" s="412" t="s">
        <v>885</v>
      </c>
      <c r="B98" s="410">
        <v>2.8899999999999998E-3</v>
      </c>
      <c r="C98" s="403">
        <v>1.0499999999999999E-2</v>
      </c>
      <c r="D98" s="409">
        <v>2.5699999999999998E-3</v>
      </c>
    </row>
    <row r="99" spans="1:4" x14ac:dyDescent="0.2">
      <c r="A99" s="411" t="s">
        <v>886</v>
      </c>
      <c r="B99" s="410">
        <v>4.2000000000000002E-4</v>
      </c>
      <c r="C99" s="403">
        <v>8.8000000000000003E-4</v>
      </c>
      <c r="D99" s="409">
        <v>3.3799999999999998E-3</v>
      </c>
    </row>
    <row r="100" spans="1:4" x14ac:dyDescent="0.2">
      <c r="A100" s="411" t="s">
        <v>887</v>
      </c>
      <c r="B100" s="410">
        <v>2.1199999999999999E-3</v>
      </c>
      <c r="C100" s="403">
        <v>1.75E-3</v>
      </c>
      <c r="D100" s="409">
        <v>4.1999999999999997E-3</v>
      </c>
    </row>
    <row r="101" spans="1:4" x14ac:dyDescent="0.2">
      <c r="A101" s="411" t="s">
        <v>888</v>
      </c>
      <c r="B101" s="410">
        <v>5.8E-4</v>
      </c>
      <c r="C101" s="403">
        <v>1.75E-3</v>
      </c>
      <c r="D101" s="409">
        <v>3.6199999999999996E-2</v>
      </c>
    </row>
    <row r="102" spans="1:4" x14ac:dyDescent="0.2">
      <c r="A102" s="411" t="s">
        <v>889</v>
      </c>
      <c r="B102" s="410">
        <v>1.4800000000000001E-2</v>
      </c>
      <c r="C102" s="403">
        <v>5.2599999999999999E-3</v>
      </c>
      <c r="D102" s="409">
        <v>5.0800000000000005E-2</v>
      </c>
    </row>
    <row r="103" spans="1:4" x14ac:dyDescent="0.2">
      <c r="A103" s="411" t="s">
        <v>890</v>
      </c>
      <c r="B103" s="410">
        <v>1.4800000000000001E-2</v>
      </c>
      <c r="C103" s="403">
        <v>1.7500000000000002E-2</v>
      </c>
      <c r="D103" s="409">
        <v>0.16899999999999998</v>
      </c>
    </row>
    <row r="104" spans="1:4" x14ac:dyDescent="0.2">
      <c r="A104" s="411" t="s">
        <v>891</v>
      </c>
      <c r="B104" s="410">
        <v>1.4800000000000001E-2</v>
      </c>
      <c r="C104" s="403">
        <v>1.7500000000000002E-2</v>
      </c>
      <c r="D104" s="409">
        <v>0.16899999999999998</v>
      </c>
    </row>
    <row r="105" spans="1:4" x14ac:dyDescent="0.2">
      <c r="A105" s="411" t="s">
        <v>892</v>
      </c>
      <c r="B105" s="410">
        <v>6.5899999999999995E-3</v>
      </c>
      <c r="C105" s="403">
        <v>1.75E-3</v>
      </c>
      <c r="D105" s="409">
        <v>5.0800000000000005E-2</v>
      </c>
    </row>
    <row r="106" spans="1:4" x14ac:dyDescent="0.2">
      <c r="A106" s="339"/>
      <c r="B106" s="410"/>
      <c r="C106" s="403"/>
      <c r="D106" s="409"/>
    </row>
    <row r="107" spans="1:4" x14ac:dyDescent="0.2">
      <c r="A107" s="411" t="s">
        <v>893</v>
      </c>
      <c r="B107" s="410">
        <v>3.099E-2</v>
      </c>
      <c r="C107" s="403">
        <v>3.5879999999999995E-2</v>
      </c>
      <c r="D107" s="409">
        <v>0.16880000000000001</v>
      </c>
    </row>
    <row r="108" spans="1:4" x14ac:dyDescent="0.2">
      <c r="A108" s="411" t="s">
        <v>894</v>
      </c>
      <c r="B108" s="410">
        <v>1.0713399999999997</v>
      </c>
      <c r="C108" s="403">
        <v>0.37428</v>
      </c>
      <c r="D108" s="409">
        <v>7.6066000000000003</v>
      </c>
    </row>
    <row r="109" spans="1:4" x14ac:dyDescent="0.2">
      <c r="A109" s="1247" t="s">
        <v>895</v>
      </c>
      <c r="B109" s="1248">
        <v>1.2064499999999998</v>
      </c>
      <c r="C109" s="1249">
        <v>0.50597000000000014</v>
      </c>
      <c r="D109" s="1181">
        <v>8.7343600000000077</v>
      </c>
    </row>
    <row r="110" spans="1:4" x14ac:dyDescent="0.2">
      <c r="A110" s="51" t="s">
        <v>1741</v>
      </c>
    </row>
    <row r="111" spans="1:4" x14ac:dyDescent="0.2">
      <c r="A111" s="128" t="s">
        <v>931</v>
      </c>
    </row>
    <row r="112" spans="1:4" x14ac:dyDescent="0.2">
      <c r="A112" s="408" t="s">
        <v>932</v>
      </c>
    </row>
  </sheetData>
  <mergeCells count="1">
    <mergeCell ref="B67:C67"/>
  </mergeCells>
  <hyperlinks>
    <hyperlink ref="A1" location="Contents!A1" display="To table of contents" xr:uid="{22B05DE2-D019-4D92-96E8-09A1F721F0A4}"/>
  </hyperlinks>
  <pageMargins left="0.78740157480314965" right="0.38" top="0.78740157480314965" bottom="0.82677165354330717" header="0.51181102362204722" footer="0.51181102362204722"/>
  <pageSetup paperSize="9" scale="85" fitToHeight="2" orientation="portrait" r:id="rId1"/>
  <headerFooter alignWithMargins="0"/>
  <customProperties>
    <customPr name="EpmWorksheetKeyString_GUID" r:id="rId2"/>
  </customPropertie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3EAC-5BBE-42D8-B765-7FEFDA6C087C}">
  <sheetPr>
    <pageSetUpPr fitToPage="1"/>
  </sheetPr>
  <dimension ref="A1:C11"/>
  <sheetViews>
    <sheetView zoomScaleNormal="100" workbookViewId="0">
      <selection activeCell="A2" sqref="A2"/>
    </sheetView>
  </sheetViews>
  <sheetFormatPr defaultColWidth="10.6640625" defaultRowHeight="12.75" x14ac:dyDescent="0.2"/>
  <cols>
    <col min="1" max="1" width="54.5" style="337" customWidth="1"/>
    <col min="2" max="2" width="31.6640625" style="337" customWidth="1"/>
    <col min="3" max="3" width="97.1640625" style="337" customWidth="1"/>
    <col min="4" max="16384" width="10.6640625" style="337"/>
  </cols>
  <sheetData>
    <row r="1" spans="1:3" ht="30.75" customHeight="1" x14ac:dyDescent="0.2">
      <c r="A1" s="1097" t="s">
        <v>10</v>
      </c>
    </row>
    <row r="2" spans="1:3" ht="20.25" x14ac:dyDescent="0.3">
      <c r="A2" s="344" t="s">
        <v>1748</v>
      </c>
    </row>
    <row r="3" spans="1:3" x14ac:dyDescent="0.2">
      <c r="A3" s="337" t="s">
        <v>1616</v>
      </c>
      <c r="B3" s="420" t="s">
        <v>1617</v>
      </c>
    </row>
    <row r="4" spans="1:3" x14ac:dyDescent="0.2">
      <c r="A4" s="337" t="s">
        <v>1749</v>
      </c>
      <c r="B4" s="378">
        <v>95</v>
      </c>
    </row>
    <row r="5" spans="1:3" x14ac:dyDescent="0.2">
      <c r="A5" s="337" t="s">
        <v>1750</v>
      </c>
      <c r="B5" s="375">
        <v>100</v>
      </c>
    </row>
    <row r="6" spans="1:3" x14ac:dyDescent="0.2">
      <c r="A6" s="337" t="s">
        <v>1751</v>
      </c>
      <c r="B6" s="378">
        <v>95</v>
      </c>
    </row>
    <row r="7" spans="1:3" x14ac:dyDescent="0.2">
      <c r="C7" s="419"/>
    </row>
    <row r="8" spans="1:3" x14ac:dyDescent="0.2">
      <c r="A8" s="337" t="s">
        <v>1752</v>
      </c>
    </row>
    <row r="9" spans="1:3" x14ac:dyDescent="0.2">
      <c r="A9" s="339" t="s">
        <v>1753</v>
      </c>
    </row>
    <row r="10" spans="1:3" x14ac:dyDescent="0.2">
      <c r="A10" s="337" t="s">
        <v>1754</v>
      </c>
    </row>
    <row r="11" spans="1:3" x14ac:dyDescent="0.2">
      <c r="A11" s="157" t="s">
        <v>545</v>
      </c>
    </row>
  </sheetData>
  <hyperlinks>
    <hyperlink ref="A1" location="Contents!A1" display="To table of contents" xr:uid="{1C42AEB6-4856-4AB7-B7C2-21E874C949A0}"/>
    <hyperlink ref="A11" r:id="rId1" display="'Documentation' on the website of the Dutch Emission Registration." xr:uid="{1733CA99-7435-4322-8A97-8762DE3E8FC5}"/>
  </hyperlinks>
  <pageMargins left="0.75" right="0.75" top="1" bottom="1" header="0.5" footer="0.5"/>
  <pageSetup paperSize="9" scale="82" orientation="landscape" r:id="rId2"/>
  <headerFooter alignWithMargins="0"/>
  <customProperties>
    <customPr name="EpmWorksheetKeyString_GUID" r:id="rId3"/>
  </customPropertie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CAA2A-349E-4129-9FE6-E21D7D5497EE}">
  <sheetPr>
    <pageSetUpPr fitToPage="1"/>
  </sheetPr>
  <dimension ref="A1:E53"/>
  <sheetViews>
    <sheetView zoomScaleNormal="100" workbookViewId="0">
      <selection activeCell="A2" sqref="A2"/>
    </sheetView>
  </sheetViews>
  <sheetFormatPr defaultColWidth="10.6640625" defaultRowHeight="12.75" x14ac:dyDescent="0.2"/>
  <cols>
    <col min="1" max="1" width="24.33203125" style="337" customWidth="1"/>
    <col min="2" max="5" width="17.1640625" style="337" customWidth="1"/>
    <col min="6" max="7" width="12" style="337" customWidth="1"/>
    <col min="8" max="16384" width="10.6640625" style="337"/>
  </cols>
  <sheetData>
    <row r="1" spans="1:5" ht="30.75" customHeight="1" x14ac:dyDescent="0.2">
      <c r="A1" s="1942" t="s">
        <v>10</v>
      </c>
      <c r="B1" s="1942"/>
    </row>
    <row r="2" spans="1:5" ht="23.25" x14ac:dyDescent="0.3">
      <c r="A2" s="344" t="s">
        <v>1755</v>
      </c>
    </row>
    <row r="3" spans="1:5" x14ac:dyDescent="0.2">
      <c r="A3" s="1759"/>
      <c r="B3" s="2014" t="s">
        <v>29</v>
      </c>
      <c r="C3" s="2015"/>
      <c r="D3" s="2016"/>
      <c r="E3" s="1760" t="s">
        <v>138</v>
      </c>
    </row>
    <row r="4" spans="1:5" x14ac:dyDescent="0.2">
      <c r="A4" s="218"/>
      <c r="B4" s="219" t="s">
        <v>1756</v>
      </c>
      <c r="C4" s="222" t="s">
        <v>1757</v>
      </c>
      <c r="D4" s="220" t="s">
        <v>1758</v>
      </c>
      <c r="E4" s="220" t="s">
        <v>1757</v>
      </c>
    </row>
    <row r="5" spans="1:5" x14ac:dyDescent="0.2">
      <c r="A5" s="218"/>
      <c r="B5" s="219" t="s">
        <v>1759</v>
      </c>
      <c r="C5" s="222" t="s">
        <v>1760</v>
      </c>
      <c r="D5" s="220" t="s">
        <v>1759</v>
      </c>
      <c r="E5" s="220" t="s">
        <v>1760</v>
      </c>
    </row>
    <row r="6" spans="1:5" ht="14.25" x14ac:dyDescent="0.2">
      <c r="A6" s="218"/>
      <c r="B6" s="1058" t="s">
        <v>1761</v>
      </c>
      <c r="C6" s="922"/>
      <c r="D6" s="1250" t="s">
        <v>1762</v>
      </c>
      <c r="E6" s="220"/>
    </row>
    <row r="7" spans="1:5" x14ac:dyDescent="0.2">
      <c r="A7" s="1761"/>
      <c r="B7" s="1762" t="s">
        <v>1711</v>
      </c>
      <c r="C7" s="1536"/>
      <c r="D7" s="1536"/>
      <c r="E7" s="1763"/>
    </row>
    <row r="8" spans="1:5" x14ac:dyDescent="0.2">
      <c r="A8" s="221"/>
      <c r="B8" s="219"/>
      <c r="C8" s="222"/>
      <c r="D8" s="222"/>
      <c r="E8" s="220"/>
    </row>
    <row r="9" spans="1:5" x14ac:dyDescent="0.2">
      <c r="A9" s="223">
        <v>1990</v>
      </c>
      <c r="B9" s="423">
        <v>69.23</v>
      </c>
      <c r="C9" s="422">
        <v>8.39</v>
      </c>
      <c r="D9" s="422">
        <v>16.73</v>
      </c>
      <c r="E9" s="421">
        <v>19.739999999999998</v>
      </c>
    </row>
    <row r="10" spans="1:5" x14ac:dyDescent="0.2">
      <c r="A10" s="223">
        <v>1995</v>
      </c>
      <c r="B10" s="423">
        <v>74.88</v>
      </c>
      <c r="C10" s="422">
        <v>9.07</v>
      </c>
      <c r="D10" s="422">
        <v>18.100000000000001</v>
      </c>
      <c r="E10" s="421">
        <v>24.25</v>
      </c>
    </row>
    <row r="11" spans="1:5" x14ac:dyDescent="0.2">
      <c r="A11" s="223">
        <v>2000</v>
      </c>
      <c r="B11" s="423">
        <v>77.69</v>
      </c>
      <c r="C11" s="422">
        <v>9.42</v>
      </c>
      <c r="D11" s="422">
        <v>18.78</v>
      </c>
      <c r="E11" s="421">
        <v>20.27</v>
      </c>
    </row>
    <row r="12" spans="1:5" x14ac:dyDescent="0.2">
      <c r="A12" s="223">
        <v>2005</v>
      </c>
      <c r="B12" s="423">
        <v>54.86</v>
      </c>
      <c r="C12" s="422">
        <v>6.65</v>
      </c>
      <c r="D12" s="422">
        <v>13.26</v>
      </c>
      <c r="E12" s="421">
        <v>12.95</v>
      </c>
    </row>
    <row r="13" spans="1:5" x14ac:dyDescent="0.2">
      <c r="A13" s="224"/>
      <c r="B13" s="225"/>
      <c r="C13" s="225"/>
      <c r="D13" s="225"/>
      <c r="E13" s="225"/>
    </row>
    <row r="14" spans="1:5" x14ac:dyDescent="0.2">
      <c r="A14" s="223">
        <v>2010</v>
      </c>
      <c r="B14" s="423">
        <v>37.869999999999997</v>
      </c>
      <c r="C14" s="422">
        <v>4.5599999999999996</v>
      </c>
      <c r="D14" s="422">
        <v>9.15</v>
      </c>
      <c r="E14" s="421">
        <v>11.37</v>
      </c>
    </row>
    <row r="15" spans="1:5" x14ac:dyDescent="0.2">
      <c r="A15" s="223">
        <v>2011</v>
      </c>
      <c r="B15" s="423">
        <v>35.19</v>
      </c>
      <c r="C15" s="422">
        <v>4.2300000000000004</v>
      </c>
      <c r="D15" s="422">
        <v>8.51</v>
      </c>
      <c r="E15" s="421">
        <v>5.64</v>
      </c>
    </row>
    <row r="16" spans="1:5" x14ac:dyDescent="0.2">
      <c r="A16" s="223">
        <v>2012</v>
      </c>
      <c r="B16" s="423">
        <v>28.67</v>
      </c>
      <c r="C16" s="422">
        <v>3.45</v>
      </c>
      <c r="D16" s="422">
        <v>6.93</v>
      </c>
      <c r="E16" s="421">
        <v>3.8</v>
      </c>
    </row>
    <row r="17" spans="1:5" x14ac:dyDescent="0.2">
      <c r="A17" s="223">
        <v>2013</v>
      </c>
      <c r="B17" s="423">
        <v>32.18</v>
      </c>
      <c r="C17" s="422">
        <v>3.87</v>
      </c>
      <c r="D17" s="422">
        <v>7.78</v>
      </c>
      <c r="E17" s="421">
        <v>5.86</v>
      </c>
    </row>
    <row r="18" spans="1:5" x14ac:dyDescent="0.2">
      <c r="A18" s="223">
        <v>2014</v>
      </c>
      <c r="B18" s="423">
        <v>29.59</v>
      </c>
      <c r="C18" s="422">
        <v>3.55</v>
      </c>
      <c r="D18" s="422">
        <v>7.15</v>
      </c>
      <c r="E18" s="421">
        <v>9.2200000000000006</v>
      </c>
    </row>
    <row r="19" spans="1:5" x14ac:dyDescent="0.2">
      <c r="A19" s="223">
        <v>2015</v>
      </c>
      <c r="B19" s="423">
        <v>35.78</v>
      </c>
      <c r="C19" s="422">
        <v>7.16</v>
      </c>
      <c r="D19" s="422">
        <v>3.86</v>
      </c>
      <c r="E19" s="421">
        <v>4.7300000000000004</v>
      </c>
    </row>
    <row r="20" spans="1:5" x14ac:dyDescent="0.2">
      <c r="A20" s="223">
        <v>2016</v>
      </c>
      <c r="B20" s="423">
        <v>36.119999999999997</v>
      </c>
      <c r="C20" s="422">
        <v>4.3499999999999996</v>
      </c>
      <c r="D20" s="422">
        <v>8.73</v>
      </c>
      <c r="E20" s="421">
        <v>6.56</v>
      </c>
    </row>
    <row r="21" spans="1:5" x14ac:dyDescent="0.2">
      <c r="A21" s="223">
        <v>2017</v>
      </c>
      <c r="B21" s="423">
        <v>36.78</v>
      </c>
      <c r="C21" s="422">
        <v>3.11</v>
      </c>
      <c r="D21" s="422">
        <v>3.89</v>
      </c>
      <c r="E21" s="421">
        <v>2.98</v>
      </c>
    </row>
    <row r="22" spans="1:5" x14ac:dyDescent="0.2">
      <c r="A22" s="223">
        <v>2018</v>
      </c>
      <c r="B22" s="423">
        <v>41.48</v>
      </c>
      <c r="C22" s="422">
        <v>4.1900000000000004</v>
      </c>
      <c r="D22" s="422">
        <v>4.99</v>
      </c>
      <c r="E22" s="421">
        <v>3.89</v>
      </c>
    </row>
    <row r="23" spans="1:5" x14ac:dyDescent="0.2">
      <c r="A23" s="223">
        <v>2019</v>
      </c>
      <c r="B23" s="423">
        <v>38.270000000000003</v>
      </c>
      <c r="C23" s="422">
        <v>26.28</v>
      </c>
      <c r="D23" s="422">
        <v>5.0599999999999996</v>
      </c>
      <c r="E23" s="421">
        <v>5.76</v>
      </c>
    </row>
    <row r="24" spans="1:5" x14ac:dyDescent="0.2">
      <c r="A24" s="223">
        <v>2020</v>
      </c>
      <c r="B24" s="423">
        <v>47.56</v>
      </c>
      <c r="C24" s="422">
        <v>5.47</v>
      </c>
      <c r="D24" s="422">
        <v>6.42</v>
      </c>
      <c r="E24" s="421">
        <v>5.51</v>
      </c>
    </row>
    <row r="25" spans="1:5" x14ac:dyDescent="0.2">
      <c r="A25" s="223">
        <v>2021</v>
      </c>
      <c r="B25" s="423">
        <v>55.24</v>
      </c>
      <c r="C25" s="422">
        <v>5.42</v>
      </c>
      <c r="D25" s="422">
        <v>6.94</v>
      </c>
      <c r="E25" s="421">
        <v>5.24</v>
      </c>
    </row>
    <row r="26" spans="1:5" x14ac:dyDescent="0.2">
      <c r="A26" s="223">
        <v>2022</v>
      </c>
      <c r="B26" s="423">
        <v>40.799999999999997</v>
      </c>
      <c r="C26" s="422">
        <v>4.9000000000000004</v>
      </c>
      <c r="D26" s="422">
        <v>5.5</v>
      </c>
      <c r="E26" s="421">
        <v>3.4</v>
      </c>
    </row>
    <row r="27" spans="1:5" x14ac:dyDescent="0.2">
      <c r="A27" s="40">
        <v>2023</v>
      </c>
      <c r="B27" s="1551">
        <v>35.299999999999997</v>
      </c>
      <c r="C27" s="156">
        <v>5.3</v>
      </c>
      <c r="D27" s="156">
        <v>7.4</v>
      </c>
      <c r="E27" s="1541">
        <v>4.9000000000000004</v>
      </c>
    </row>
    <row r="28" spans="1:5" x14ac:dyDescent="0.2">
      <c r="A28" s="223"/>
      <c r="B28" s="423"/>
      <c r="C28" s="422"/>
      <c r="D28" s="422"/>
      <c r="E28" s="421"/>
    </row>
    <row r="29" spans="1:5" x14ac:dyDescent="0.2">
      <c r="A29" s="221"/>
      <c r="B29" s="227" t="s">
        <v>18</v>
      </c>
      <c r="C29" s="228"/>
      <c r="D29" s="228"/>
      <c r="E29" s="226"/>
    </row>
    <row r="30" spans="1:5" x14ac:dyDescent="0.2">
      <c r="A30" s="223">
        <v>1990</v>
      </c>
      <c r="B30" s="229">
        <v>2.9</v>
      </c>
      <c r="C30" s="230">
        <v>0.35</v>
      </c>
      <c r="D30" s="230">
        <v>0.7</v>
      </c>
      <c r="E30" s="231">
        <v>0.77</v>
      </c>
    </row>
    <row r="31" spans="1:5" x14ac:dyDescent="0.2">
      <c r="A31" s="223">
        <v>1995</v>
      </c>
      <c r="B31" s="229">
        <v>3.14</v>
      </c>
      <c r="C31" s="230">
        <v>0.37</v>
      </c>
      <c r="D31" s="230">
        <v>0.76</v>
      </c>
      <c r="E31" s="231">
        <v>0.95</v>
      </c>
    </row>
    <row r="32" spans="1:5" x14ac:dyDescent="0.2">
      <c r="A32" s="223">
        <v>2000</v>
      </c>
      <c r="B32" s="229">
        <v>3.25</v>
      </c>
      <c r="C32" s="230">
        <v>0.39</v>
      </c>
      <c r="D32" s="230">
        <v>0.79</v>
      </c>
      <c r="E32" s="231">
        <v>0.79</v>
      </c>
    </row>
    <row r="33" spans="1:5" x14ac:dyDescent="0.2">
      <c r="A33" s="223">
        <v>2005</v>
      </c>
      <c r="B33" s="229">
        <v>2.2999999999999998</v>
      </c>
      <c r="C33" s="230">
        <v>0.27</v>
      </c>
      <c r="D33" s="230">
        <v>0.56000000000000005</v>
      </c>
      <c r="E33" s="231">
        <v>0.51</v>
      </c>
    </row>
    <row r="34" spans="1:5" x14ac:dyDescent="0.2">
      <c r="A34" s="224"/>
      <c r="B34" s="225"/>
      <c r="C34" s="225"/>
      <c r="D34" s="225"/>
      <c r="E34" s="231"/>
    </row>
    <row r="35" spans="1:5" x14ac:dyDescent="0.2">
      <c r="A35" s="223">
        <v>2010</v>
      </c>
      <c r="B35" s="229">
        <v>1.59</v>
      </c>
      <c r="C35" s="230">
        <v>0.19</v>
      </c>
      <c r="D35" s="230">
        <v>0.38</v>
      </c>
      <c r="E35" s="231">
        <v>0.45</v>
      </c>
    </row>
    <row r="36" spans="1:5" x14ac:dyDescent="0.2">
      <c r="A36" s="223">
        <v>2011</v>
      </c>
      <c r="B36" s="229">
        <v>1.48</v>
      </c>
      <c r="C36" s="230">
        <v>0.18</v>
      </c>
      <c r="D36" s="230">
        <v>0.36</v>
      </c>
      <c r="E36" s="231">
        <v>0.22</v>
      </c>
    </row>
    <row r="37" spans="1:5" x14ac:dyDescent="0.2">
      <c r="A37" s="223">
        <v>2012</v>
      </c>
      <c r="B37" s="229">
        <v>1.2</v>
      </c>
      <c r="C37" s="230">
        <v>0.14000000000000001</v>
      </c>
      <c r="D37" s="230">
        <v>0.28999999999999998</v>
      </c>
      <c r="E37" s="231">
        <v>0.15</v>
      </c>
    </row>
    <row r="38" spans="1:5" x14ac:dyDescent="0.2">
      <c r="A38" s="223">
        <v>2013</v>
      </c>
      <c r="B38" s="229">
        <v>1.35</v>
      </c>
      <c r="C38" s="230">
        <v>0.16</v>
      </c>
      <c r="D38" s="230">
        <v>0.33</v>
      </c>
      <c r="E38" s="231">
        <v>0.23</v>
      </c>
    </row>
    <row r="39" spans="1:5" x14ac:dyDescent="0.2">
      <c r="A39" s="223">
        <v>2014</v>
      </c>
      <c r="B39" s="229">
        <v>1.24</v>
      </c>
      <c r="C39" s="230">
        <v>0.15</v>
      </c>
      <c r="D39" s="230">
        <v>0.3</v>
      </c>
      <c r="E39" s="231">
        <v>0.37</v>
      </c>
    </row>
    <row r="40" spans="1:5" x14ac:dyDescent="0.2">
      <c r="A40" s="223">
        <v>2015</v>
      </c>
      <c r="B40" s="229">
        <v>1.5</v>
      </c>
      <c r="C40" s="230">
        <v>0.3</v>
      </c>
      <c r="D40" s="230">
        <v>0.16</v>
      </c>
      <c r="E40" s="231">
        <v>0.19</v>
      </c>
    </row>
    <row r="41" spans="1:5" x14ac:dyDescent="0.2">
      <c r="A41" s="223">
        <v>2016</v>
      </c>
      <c r="B41" s="229">
        <v>1.52</v>
      </c>
      <c r="C41" s="230">
        <v>0.18</v>
      </c>
      <c r="D41" s="230">
        <v>0.37</v>
      </c>
      <c r="E41" s="231">
        <v>0.26</v>
      </c>
    </row>
    <row r="42" spans="1:5" x14ac:dyDescent="0.2">
      <c r="A42" s="223">
        <v>2017</v>
      </c>
      <c r="B42" s="229">
        <v>1.54</v>
      </c>
      <c r="C42" s="230">
        <v>0.13</v>
      </c>
      <c r="D42" s="230">
        <v>0.16</v>
      </c>
      <c r="E42" s="231">
        <v>0.12</v>
      </c>
    </row>
    <row r="43" spans="1:5" x14ac:dyDescent="0.2">
      <c r="A43" s="223">
        <v>2018</v>
      </c>
      <c r="B43" s="229">
        <v>1.74</v>
      </c>
      <c r="C43" s="230">
        <v>0.17</v>
      </c>
      <c r="D43" s="230">
        <v>0.21</v>
      </c>
      <c r="E43" s="231">
        <v>0.16</v>
      </c>
    </row>
    <row r="44" spans="1:5" x14ac:dyDescent="0.2">
      <c r="A44" s="224">
        <v>2019</v>
      </c>
      <c r="B44" s="230">
        <v>1.61</v>
      </c>
      <c r="C44" s="230">
        <v>1.08</v>
      </c>
      <c r="D44" s="230">
        <v>0.21</v>
      </c>
      <c r="E44" s="231">
        <v>0.23</v>
      </c>
    </row>
    <row r="45" spans="1:5" x14ac:dyDescent="0.2">
      <c r="A45" s="224">
        <v>2020</v>
      </c>
      <c r="B45" s="230">
        <v>2</v>
      </c>
      <c r="C45" s="230">
        <v>0.23</v>
      </c>
      <c r="D45" s="230">
        <v>0.27</v>
      </c>
      <c r="E45" s="231">
        <v>0.22</v>
      </c>
    </row>
    <row r="46" spans="1:5" x14ac:dyDescent="0.2">
      <c r="A46" s="224">
        <v>2021</v>
      </c>
      <c r="B46" s="230">
        <v>2.3199999999999998</v>
      </c>
      <c r="C46" s="230">
        <v>0.22</v>
      </c>
      <c r="D46" s="230">
        <v>0.28999999999999998</v>
      </c>
      <c r="E46" s="231">
        <v>0.21</v>
      </c>
    </row>
    <row r="47" spans="1:5" x14ac:dyDescent="0.2">
      <c r="A47" s="224">
        <v>2022</v>
      </c>
      <c r="B47" s="230">
        <v>1.71</v>
      </c>
      <c r="C47" s="230">
        <v>0.2</v>
      </c>
      <c r="D47" s="230">
        <v>0.23</v>
      </c>
      <c r="E47" s="231">
        <v>0.14000000000000001</v>
      </c>
    </row>
    <row r="48" spans="1:5" x14ac:dyDescent="0.2">
      <c r="A48" s="517">
        <v>2023</v>
      </c>
      <c r="B48" s="156">
        <v>1.48</v>
      </c>
      <c r="C48" s="156">
        <v>0.22</v>
      </c>
      <c r="D48" s="156">
        <v>0.31</v>
      </c>
      <c r="E48" s="1541">
        <v>0.19</v>
      </c>
    </row>
    <row r="49" spans="1:5" x14ac:dyDescent="0.2">
      <c r="A49" s="1251"/>
      <c r="B49" s="1182"/>
      <c r="C49" s="1182"/>
      <c r="D49" s="1182"/>
      <c r="E49" s="1252"/>
    </row>
    <row r="50" spans="1:5" x14ac:dyDescent="0.2">
      <c r="A50" s="225" t="s">
        <v>925</v>
      </c>
      <c r="B50" s="225"/>
      <c r="C50" s="225"/>
      <c r="D50" s="225"/>
      <c r="E50" s="225"/>
    </row>
    <row r="51" spans="1:5" ht="14.25" x14ac:dyDescent="0.2">
      <c r="A51" s="232" t="s">
        <v>1763</v>
      </c>
      <c r="B51" s="225"/>
      <c r="C51" s="225"/>
      <c r="D51" s="225"/>
      <c r="E51" s="225"/>
    </row>
    <row r="52" spans="1:5" x14ac:dyDescent="0.2">
      <c r="A52" s="225" t="s">
        <v>1764</v>
      </c>
      <c r="B52" s="225"/>
      <c r="C52" s="225"/>
      <c r="D52" s="225"/>
      <c r="E52" s="225"/>
    </row>
    <row r="53" spans="1:5" x14ac:dyDescent="0.2">
      <c r="A53" s="158" t="s">
        <v>545</v>
      </c>
      <c r="B53" s="225"/>
      <c r="C53" s="225"/>
      <c r="D53" s="225"/>
      <c r="E53" s="225"/>
    </row>
  </sheetData>
  <mergeCells count="2">
    <mergeCell ref="B3:D3"/>
    <mergeCell ref="A1:B1"/>
  </mergeCells>
  <hyperlinks>
    <hyperlink ref="A1" location="Contents!A1" display="To table of contents" xr:uid="{8BB87EF1-B461-45F9-98F7-547606C0878C}"/>
    <hyperlink ref="A53" r:id="rId1" xr:uid="{3ADC5A63-A9AB-46BE-AF15-03711BEAE4E5}"/>
  </hyperlinks>
  <pageMargins left="0.75" right="0.75" top="1" bottom="1" header="0.5" footer="0.5"/>
  <pageSetup paperSize="9" scale="95" orientation="portrait" r:id="rId2"/>
  <headerFooter alignWithMargins="0"/>
  <customProperties>
    <customPr name="EpmWorksheetKeyString_GUID" r:id="rId3"/>
  </customPropertie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0350B-C776-4D13-941F-B115CEB16534}">
  <sheetPr>
    <pageSetUpPr fitToPage="1"/>
  </sheetPr>
  <dimension ref="A1:U57"/>
  <sheetViews>
    <sheetView zoomScaleNormal="100" workbookViewId="0">
      <selection activeCell="A2" sqref="A2"/>
    </sheetView>
  </sheetViews>
  <sheetFormatPr defaultColWidth="10.6640625" defaultRowHeight="12.75" x14ac:dyDescent="0.2"/>
  <cols>
    <col min="1" max="1" width="31.33203125" style="337" customWidth="1"/>
    <col min="2" max="2" width="12.33203125" style="337" customWidth="1"/>
    <col min="3" max="3" width="14.1640625" style="337" customWidth="1"/>
    <col min="4" max="15" width="10.1640625" style="337" customWidth="1"/>
    <col min="16" max="16384" width="10.6640625" style="337"/>
  </cols>
  <sheetData>
    <row r="1" spans="1:21" ht="30.75" customHeight="1" x14ac:dyDescent="0.2">
      <c r="A1" s="1942" t="s">
        <v>10</v>
      </c>
      <c r="B1" s="1942"/>
    </row>
    <row r="2" spans="1:21" ht="23.25" x14ac:dyDescent="0.3">
      <c r="A2" s="344" t="s">
        <v>1765</v>
      </c>
    </row>
    <row r="3" spans="1:21" x14ac:dyDescent="0.2">
      <c r="B3" s="375"/>
      <c r="C3" s="375"/>
      <c r="D3" s="137">
        <v>1990</v>
      </c>
      <c r="E3" s="137">
        <v>1995</v>
      </c>
      <c r="F3" s="137">
        <v>2000</v>
      </c>
      <c r="G3" s="137">
        <v>2005</v>
      </c>
      <c r="H3" s="137">
        <v>2010</v>
      </c>
      <c r="I3" s="137">
        <v>2011</v>
      </c>
      <c r="J3" s="137">
        <v>2012</v>
      </c>
      <c r="K3" s="137">
        <v>2013</v>
      </c>
      <c r="L3" s="137">
        <v>2014</v>
      </c>
      <c r="M3" s="137">
        <v>2015</v>
      </c>
      <c r="N3" s="137">
        <v>2016</v>
      </c>
      <c r="O3" s="137">
        <v>2017</v>
      </c>
      <c r="P3" s="137">
        <v>2018</v>
      </c>
      <c r="Q3" s="137">
        <v>2019</v>
      </c>
      <c r="R3" s="137">
        <v>2020</v>
      </c>
      <c r="S3" s="137">
        <v>2021</v>
      </c>
      <c r="T3" s="137">
        <v>2022</v>
      </c>
      <c r="U3" s="86">
        <v>2023</v>
      </c>
    </row>
    <row r="4" spans="1:21" x14ac:dyDescent="0.2">
      <c r="D4" s="426" t="s">
        <v>1766</v>
      </c>
      <c r="U4" s="21"/>
    </row>
    <row r="5" spans="1:21" x14ac:dyDescent="0.2">
      <c r="D5" s="426"/>
      <c r="U5" s="21"/>
    </row>
    <row r="6" spans="1:21" ht="15" x14ac:dyDescent="0.25">
      <c r="A6" s="420" t="s">
        <v>1767</v>
      </c>
      <c r="B6" s="424" t="s">
        <v>94</v>
      </c>
      <c r="C6" s="424" t="s">
        <v>389</v>
      </c>
      <c r="D6" s="329">
        <v>0.84799999999999998</v>
      </c>
      <c r="E6" s="329">
        <v>0.81799999999999995</v>
      </c>
      <c r="F6" s="329">
        <v>0.76900000000000002</v>
      </c>
      <c r="G6" s="329">
        <v>0.71499999999999997</v>
      </c>
      <c r="H6" s="329">
        <v>0.66</v>
      </c>
      <c r="I6" s="329">
        <v>0.64700000000000002</v>
      </c>
      <c r="J6" s="329">
        <v>0.63400000000000001</v>
      </c>
      <c r="K6" s="329">
        <v>0.621</v>
      </c>
      <c r="L6" s="329">
        <v>0.60799999999999998</v>
      </c>
      <c r="M6" s="329">
        <v>0.54500000000000004</v>
      </c>
      <c r="N6" s="329">
        <v>0.5</v>
      </c>
      <c r="O6" s="329">
        <v>0.49199999999999999</v>
      </c>
      <c r="P6" s="329">
        <v>0.51800000000000002</v>
      </c>
      <c r="Q6" s="430">
        <v>0.497</v>
      </c>
      <c r="R6" s="430">
        <v>0.504</v>
      </c>
      <c r="S6" s="430">
        <v>0.505</v>
      </c>
      <c r="T6" s="337">
        <v>0.5</v>
      </c>
      <c r="U6" s="21">
        <v>0.46</v>
      </c>
    </row>
    <row r="7" spans="1:21" ht="15" x14ac:dyDescent="0.25">
      <c r="A7" s="420"/>
      <c r="B7" s="424"/>
      <c r="C7" s="424" t="s">
        <v>1768</v>
      </c>
      <c r="D7" s="329">
        <v>2.42</v>
      </c>
      <c r="E7" s="329">
        <v>2.34</v>
      </c>
      <c r="F7" s="329">
        <v>2.2000000000000002</v>
      </c>
      <c r="G7" s="329">
        <v>2.04</v>
      </c>
      <c r="H7" s="329">
        <v>1.88</v>
      </c>
      <c r="I7" s="329">
        <v>1.85</v>
      </c>
      <c r="J7" s="329">
        <v>1.81</v>
      </c>
      <c r="K7" s="329">
        <v>1.77</v>
      </c>
      <c r="L7" s="329">
        <v>1.74</v>
      </c>
      <c r="M7" s="329">
        <v>1.56</v>
      </c>
      <c r="N7" s="329">
        <v>1.43</v>
      </c>
      <c r="O7" s="329">
        <v>1.41</v>
      </c>
      <c r="P7" s="329">
        <v>1.48</v>
      </c>
      <c r="Q7" s="430">
        <v>1.42</v>
      </c>
      <c r="R7" s="337">
        <v>1.44</v>
      </c>
      <c r="S7" s="337">
        <v>1.44</v>
      </c>
      <c r="T7" s="337">
        <v>1.43</v>
      </c>
      <c r="U7" s="21">
        <v>1.32</v>
      </c>
    </row>
    <row r="8" spans="1:21" ht="15" x14ac:dyDescent="0.25">
      <c r="A8" s="420"/>
      <c r="B8" s="424"/>
      <c r="C8" s="424" t="s">
        <v>900</v>
      </c>
      <c r="D8" s="329">
        <v>4.3</v>
      </c>
      <c r="E8" s="329">
        <v>3.91</v>
      </c>
      <c r="F8" s="329">
        <v>3.5</v>
      </c>
      <c r="G8" s="329">
        <v>3.12</v>
      </c>
      <c r="H8" s="329">
        <v>2.74</v>
      </c>
      <c r="I8" s="329">
        <v>2.66</v>
      </c>
      <c r="J8" s="329">
        <v>2.58</v>
      </c>
      <c r="K8" s="329">
        <v>2.5099999999999998</v>
      </c>
      <c r="L8" s="329">
        <v>2.4300000000000002</v>
      </c>
      <c r="M8" s="329">
        <v>1.76</v>
      </c>
      <c r="N8" s="329">
        <v>1.79</v>
      </c>
      <c r="O8" s="329">
        <v>1.71</v>
      </c>
      <c r="P8" s="329">
        <v>1.84</v>
      </c>
      <c r="Q8" s="430">
        <v>1.72</v>
      </c>
      <c r="R8" s="337">
        <v>1.79</v>
      </c>
      <c r="S8" s="337">
        <v>1.79</v>
      </c>
      <c r="T8" s="337">
        <v>1.74</v>
      </c>
      <c r="U8" s="21">
        <v>1.67</v>
      </c>
    </row>
    <row r="9" spans="1:21" ht="15" x14ac:dyDescent="0.25">
      <c r="A9" s="420"/>
      <c r="B9" s="424"/>
      <c r="C9" s="424" t="s">
        <v>1769</v>
      </c>
      <c r="D9" s="329">
        <v>3.4</v>
      </c>
      <c r="E9" s="329">
        <v>3.4</v>
      </c>
      <c r="F9" s="329">
        <v>3.4</v>
      </c>
      <c r="G9" s="329">
        <v>3.4</v>
      </c>
      <c r="H9" s="329">
        <v>2</v>
      </c>
      <c r="I9" s="329">
        <v>2</v>
      </c>
      <c r="J9" s="329">
        <v>2</v>
      </c>
      <c r="K9" s="329">
        <v>2</v>
      </c>
      <c r="L9" s="329">
        <v>2</v>
      </c>
      <c r="M9" s="329">
        <v>1.93</v>
      </c>
      <c r="N9" s="329">
        <v>2</v>
      </c>
      <c r="O9" s="329">
        <v>2</v>
      </c>
      <c r="P9" s="329">
        <v>2</v>
      </c>
      <c r="Q9" s="430">
        <v>2</v>
      </c>
      <c r="R9" s="430">
        <v>2</v>
      </c>
      <c r="S9" s="430">
        <v>2</v>
      </c>
      <c r="T9" s="430">
        <v>2</v>
      </c>
      <c r="U9" s="21">
        <v>1.71</v>
      </c>
    </row>
    <row r="10" spans="1:21" ht="15" x14ac:dyDescent="0.25">
      <c r="A10" s="420"/>
      <c r="B10" s="424"/>
      <c r="C10" s="424" t="s">
        <v>944</v>
      </c>
      <c r="D10" s="329">
        <v>0.08</v>
      </c>
      <c r="E10" s="329">
        <v>0.08</v>
      </c>
      <c r="F10" s="329">
        <v>0.08</v>
      </c>
      <c r="G10" s="329">
        <v>0.08</v>
      </c>
      <c r="H10" s="329">
        <v>0.08</v>
      </c>
      <c r="I10" s="329">
        <v>0.08</v>
      </c>
      <c r="J10" s="329">
        <v>0.08</v>
      </c>
      <c r="K10" s="329">
        <v>0.08</v>
      </c>
      <c r="L10" s="329">
        <v>0.08</v>
      </c>
      <c r="M10" s="329">
        <v>0.08</v>
      </c>
      <c r="N10" s="329">
        <v>0.08</v>
      </c>
      <c r="O10" s="329">
        <v>0.08</v>
      </c>
      <c r="P10" s="329">
        <v>0.08</v>
      </c>
      <c r="Q10" s="430">
        <v>0.08</v>
      </c>
      <c r="R10" s="337">
        <v>0.08</v>
      </c>
      <c r="S10" s="337">
        <v>0.08</v>
      </c>
      <c r="T10" s="337">
        <v>0.08</v>
      </c>
      <c r="U10" s="21">
        <v>0.08</v>
      </c>
    </row>
    <row r="11" spans="1:21" ht="15" x14ac:dyDescent="0.25">
      <c r="A11" s="420"/>
      <c r="B11" s="424"/>
      <c r="C11" s="424" t="s">
        <v>941</v>
      </c>
      <c r="D11" s="425">
        <v>46</v>
      </c>
      <c r="E11" s="425">
        <v>46</v>
      </c>
      <c r="F11" s="425">
        <v>46</v>
      </c>
      <c r="G11" s="425">
        <v>46</v>
      </c>
      <c r="H11" s="425">
        <v>45.6</v>
      </c>
      <c r="I11" s="425">
        <v>45.4</v>
      </c>
      <c r="J11" s="425">
        <v>45.1</v>
      </c>
      <c r="K11" s="425">
        <v>44.9</v>
      </c>
      <c r="L11" s="425">
        <v>44.5</v>
      </c>
      <c r="M11" s="425">
        <v>40.5</v>
      </c>
      <c r="N11" s="425">
        <v>43.7</v>
      </c>
      <c r="O11" s="425">
        <v>42.3</v>
      </c>
      <c r="P11" s="425">
        <v>43.6</v>
      </c>
      <c r="Q11" s="433">
        <v>43.2</v>
      </c>
      <c r="R11" s="337">
        <v>43.5</v>
      </c>
      <c r="S11" s="337">
        <v>43.6</v>
      </c>
      <c r="T11" s="337">
        <v>42.1</v>
      </c>
      <c r="U11" s="21">
        <v>41.5</v>
      </c>
    </row>
    <row r="12" spans="1:21" ht="15" x14ac:dyDescent="0.25">
      <c r="A12" s="420"/>
      <c r="B12" s="424"/>
      <c r="C12" s="424" t="s">
        <v>943</v>
      </c>
      <c r="D12" s="404">
        <v>0.01</v>
      </c>
      <c r="E12" s="404">
        <v>0.01</v>
      </c>
      <c r="F12" s="404">
        <v>0.01</v>
      </c>
      <c r="G12" s="404">
        <v>0.01</v>
      </c>
      <c r="H12" s="404">
        <v>0.01</v>
      </c>
      <c r="I12" s="404">
        <v>0.01</v>
      </c>
      <c r="J12" s="404">
        <v>0.01</v>
      </c>
      <c r="K12" s="404">
        <v>0.01</v>
      </c>
      <c r="L12" s="404">
        <v>0.01</v>
      </c>
      <c r="M12" s="404">
        <v>0.01</v>
      </c>
      <c r="N12" s="404">
        <v>0.01</v>
      </c>
      <c r="O12" s="404">
        <v>0.01</v>
      </c>
      <c r="P12" s="404">
        <v>0.01</v>
      </c>
      <c r="Q12" s="578">
        <v>0.01</v>
      </c>
      <c r="R12" s="337">
        <v>0.01</v>
      </c>
      <c r="S12" s="337">
        <v>0.01</v>
      </c>
      <c r="T12" s="337">
        <v>0.01</v>
      </c>
      <c r="U12" s="21">
        <v>0.01</v>
      </c>
    </row>
    <row r="13" spans="1:21" ht="15" x14ac:dyDescent="0.25">
      <c r="A13" s="420"/>
      <c r="B13" s="424"/>
      <c r="C13" s="424" t="s">
        <v>939</v>
      </c>
      <c r="D13" s="329">
        <v>4.2699999999999996</v>
      </c>
      <c r="E13" s="329">
        <v>3.95</v>
      </c>
      <c r="F13" s="329">
        <v>3.61</v>
      </c>
      <c r="G13" s="329">
        <v>3.28</v>
      </c>
      <c r="H13" s="329">
        <v>2.95</v>
      </c>
      <c r="I13" s="329">
        <v>2.89</v>
      </c>
      <c r="J13" s="329">
        <v>2.82</v>
      </c>
      <c r="K13" s="329">
        <v>2.76</v>
      </c>
      <c r="L13" s="329">
        <v>2.7</v>
      </c>
      <c r="M13" s="329">
        <v>2.09</v>
      </c>
      <c r="N13" s="329">
        <v>2.15</v>
      </c>
      <c r="O13" s="329">
        <v>2.13</v>
      </c>
      <c r="P13" s="329">
        <v>2.2200000000000002</v>
      </c>
      <c r="Q13" s="430">
        <v>2.13</v>
      </c>
      <c r="R13" s="337">
        <v>2.1800000000000002</v>
      </c>
      <c r="S13" s="337">
        <v>2.1800000000000002</v>
      </c>
      <c r="T13" s="337">
        <v>2.14</v>
      </c>
      <c r="U13" s="21">
        <v>1.99</v>
      </c>
    </row>
    <row r="14" spans="1:21" ht="15" x14ac:dyDescent="0.25">
      <c r="A14" s="420"/>
      <c r="B14" s="424"/>
      <c r="C14" s="424" t="s">
        <v>945</v>
      </c>
      <c r="D14" s="378">
        <v>3170</v>
      </c>
      <c r="E14" s="378">
        <v>3170</v>
      </c>
      <c r="F14" s="378">
        <v>3170</v>
      </c>
      <c r="G14" s="378">
        <v>3170</v>
      </c>
      <c r="H14" s="378">
        <v>3170</v>
      </c>
      <c r="I14" s="378">
        <v>3170</v>
      </c>
      <c r="J14" s="378">
        <v>3170</v>
      </c>
      <c r="K14" s="378">
        <v>3170</v>
      </c>
      <c r="L14" s="378">
        <v>3170</v>
      </c>
      <c r="M14" s="378">
        <v>3170</v>
      </c>
      <c r="N14" s="378">
        <v>3170</v>
      </c>
      <c r="O14" s="378">
        <v>3170</v>
      </c>
      <c r="P14" s="378">
        <v>3170</v>
      </c>
      <c r="Q14" s="419">
        <v>3170</v>
      </c>
      <c r="R14" s="337">
        <v>3170</v>
      </c>
      <c r="S14" s="337">
        <v>3170</v>
      </c>
      <c r="T14" s="337">
        <v>3170</v>
      </c>
      <c r="U14" s="21">
        <v>3170</v>
      </c>
    </row>
    <row r="15" spans="1:21" ht="15" x14ac:dyDescent="0.25">
      <c r="A15" s="420"/>
      <c r="B15" s="424"/>
      <c r="C15" s="424" t="s">
        <v>685</v>
      </c>
      <c r="D15" s="404">
        <v>8.9999999999999998E-4</v>
      </c>
      <c r="E15" s="404">
        <v>8.9999999999999998E-4</v>
      </c>
      <c r="F15" s="404">
        <v>8.9999999999999998E-4</v>
      </c>
      <c r="G15" s="404">
        <v>8.9999999999999998E-4</v>
      </c>
      <c r="H15" s="404">
        <v>8.9999999999999998E-4</v>
      </c>
      <c r="I15" s="404">
        <v>8.9999999999999998E-4</v>
      </c>
      <c r="J15" s="404">
        <v>8.9999999999999998E-4</v>
      </c>
      <c r="K15" s="404">
        <v>8.9999999999999998E-4</v>
      </c>
      <c r="L15" s="404">
        <v>8.9999999999999998E-4</v>
      </c>
      <c r="M15" s="404">
        <v>8.9999999999999998E-4</v>
      </c>
      <c r="N15" s="404">
        <v>8.9999999999999998E-4</v>
      </c>
      <c r="O15" s="404">
        <v>8.9999999999999998E-4</v>
      </c>
      <c r="P15" s="404">
        <v>8.9999999999999998E-4</v>
      </c>
      <c r="Q15" s="578">
        <v>8.9999999999999998E-4</v>
      </c>
      <c r="R15" s="337">
        <v>8.9999999999999998E-4</v>
      </c>
      <c r="S15" s="337">
        <v>8.9999999999999998E-4</v>
      </c>
      <c r="T15" s="337">
        <v>8.9999999999999998E-4</v>
      </c>
      <c r="U15" s="21">
        <v>8.9999999999999998E-4</v>
      </c>
    </row>
    <row r="16" spans="1:21" ht="15" x14ac:dyDescent="0.25">
      <c r="A16" s="420"/>
      <c r="B16" s="424"/>
      <c r="C16" s="424" t="s">
        <v>909</v>
      </c>
      <c r="D16" s="329">
        <v>2.5499999999999998</v>
      </c>
      <c r="E16" s="329">
        <v>2.46</v>
      </c>
      <c r="F16" s="329">
        <v>2.31</v>
      </c>
      <c r="G16" s="329">
        <v>2.15</v>
      </c>
      <c r="H16" s="329">
        <v>1.98</v>
      </c>
      <c r="I16" s="329">
        <v>1.95</v>
      </c>
      <c r="J16" s="329">
        <v>1.91</v>
      </c>
      <c r="K16" s="329">
        <v>1.87</v>
      </c>
      <c r="L16" s="329">
        <v>1.83</v>
      </c>
      <c r="M16" s="329">
        <v>1.64</v>
      </c>
      <c r="N16" s="329">
        <v>1.5</v>
      </c>
      <c r="O16" s="329">
        <v>1.48</v>
      </c>
      <c r="P16" s="329">
        <v>1.56</v>
      </c>
      <c r="Q16" s="430">
        <v>1.49</v>
      </c>
      <c r="R16" s="337">
        <v>1.51</v>
      </c>
      <c r="S16" s="337">
        <v>1.52</v>
      </c>
      <c r="T16" s="337">
        <v>1.51</v>
      </c>
      <c r="U16" s="21">
        <v>1.39</v>
      </c>
    </row>
    <row r="17" spans="1:21" ht="15" x14ac:dyDescent="0.25">
      <c r="A17" s="420"/>
      <c r="B17" s="424"/>
      <c r="C17" s="424"/>
      <c r="D17" s="329"/>
      <c r="E17" s="329"/>
      <c r="F17" s="329"/>
      <c r="G17" s="329"/>
      <c r="H17" s="329"/>
      <c r="I17" s="329"/>
      <c r="J17" s="329"/>
      <c r="K17" s="329"/>
      <c r="L17" s="329"/>
      <c r="M17" s="329"/>
      <c r="N17" s="329"/>
      <c r="O17" s="329"/>
      <c r="P17" s="329"/>
      <c r="U17" s="21"/>
    </row>
    <row r="18" spans="1:21" ht="15" x14ac:dyDescent="0.25">
      <c r="A18" s="420" t="s">
        <v>1770</v>
      </c>
      <c r="B18" s="424" t="s">
        <v>138</v>
      </c>
      <c r="C18" s="424" t="s">
        <v>389</v>
      </c>
      <c r="D18" s="329">
        <v>1.01</v>
      </c>
      <c r="E18" s="329">
        <v>1.01</v>
      </c>
      <c r="F18" s="329">
        <v>1.01</v>
      </c>
      <c r="G18" s="329">
        <v>0.85899999999999999</v>
      </c>
      <c r="H18" s="329">
        <v>0.83699999999999997</v>
      </c>
      <c r="I18" s="329">
        <v>0.65800000000000003</v>
      </c>
      <c r="J18" s="329">
        <v>0.65700000000000003</v>
      </c>
      <c r="K18" s="329">
        <v>0.65900000000000003</v>
      </c>
      <c r="L18" s="329">
        <v>0.66500000000000004</v>
      </c>
      <c r="M18" s="329">
        <v>0.65700000000000003</v>
      </c>
      <c r="N18" s="329">
        <v>0.58099999999999996</v>
      </c>
      <c r="O18" s="329">
        <v>0.59799999999999998</v>
      </c>
      <c r="P18" s="329">
        <v>0.57899999999999996</v>
      </c>
      <c r="Q18" s="430">
        <v>0.6</v>
      </c>
      <c r="R18" s="430">
        <v>0.56499999999999995</v>
      </c>
      <c r="S18" s="430">
        <v>0.56200000000000006</v>
      </c>
      <c r="T18" s="337">
        <v>0.56000000000000005</v>
      </c>
      <c r="U18" s="21">
        <v>0.54</v>
      </c>
    </row>
    <row r="19" spans="1:21" ht="15" x14ac:dyDescent="0.25">
      <c r="A19" s="420"/>
      <c r="B19" s="424"/>
      <c r="C19" s="424" t="s">
        <v>1768</v>
      </c>
      <c r="D19" s="329">
        <v>5.04</v>
      </c>
      <c r="E19" s="329">
        <v>5.04</v>
      </c>
      <c r="F19" s="329">
        <v>5.05</v>
      </c>
      <c r="G19" s="329">
        <v>4.29</v>
      </c>
      <c r="H19" s="329">
        <v>4.18</v>
      </c>
      <c r="I19" s="329">
        <v>3.29</v>
      </c>
      <c r="J19" s="329">
        <v>3.29</v>
      </c>
      <c r="K19" s="329">
        <v>3.3</v>
      </c>
      <c r="L19" s="329">
        <v>3.32</v>
      </c>
      <c r="M19" s="329">
        <v>3.28</v>
      </c>
      <c r="N19" s="329">
        <v>2.91</v>
      </c>
      <c r="O19" s="329">
        <v>2.99</v>
      </c>
      <c r="P19" s="329">
        <v>2.89</v>
      </c>
      <c r="Q19" s="430">
        <v>3</v>
      </c>
      <c r="R19" s="337">
        <v>2.83</v>
      </c>
      <c r="S19" s="337">
        <v>2.81</v>
      </c>
      <c r="T19" s="337">
        <v>2.8</v>
      </c>
      <c r="U19" s="21">
        <v>2.71</v>
      </c>
    </row>
    <row r="20" spans="1:21" ht="15" x14ac:dyDescent="0.25">
      <c r="A20" s="420"/>
      <c r="B20" s="424"/>
      <c r="C20" s="424" t="s">
        <v>900</v>
      </c>
      <c r="D20" s="329">
        <v>2.5099999999999998</v>
      </c>
      <c r="E20" s="329">
        <v>2.5099999999999998</v>
      </c>
      <c r="F20" s="329">
        <v>2.5099999999999998</v>
      </c>
      <c r="G20" s="329">
        <v>2.41</v>
      </c>
      <c r="H20" s="329">
        <v>1.99</v>
      </c>
      <c r="I20" s="329">
        <v>1.93</v>
      </c>
      <c r="J20" s="329">
        <v>1.92</v>
      </c>
      <c r="K20" s="329">
        <v>1.91</v>
      </c>
      <c r="L20" s="329">
        <v>2.0299999999999998</v>
      </c>
      <c r="M20" s="329">
        <v>2.4500000000000002</v>
      </c>
      <c r="N20" s="329">
        <v>2.2799999999999998</v>
      </c>
      <c r="O20" s="329">
        <v>2.71</v>
      </c>
      <c r="P20" s="329">
        <v>2.52</v>
      </c>
      <c r="Q20" s="430">
        <v>3.09</v>
      </c>
      <c r="R20" s="337">
        <v>2.29</v>
      </c>
      <c r="S20" s="337">
        <v>2.2799999999999998</v>
      </c>
      <c r="T20" s="337">
        <v>2.36</v>
      </c>
      <c r="U20" s="21">
        <v>2.46</v>
      </c>
    </row>
    <row r="21" spans="1:21" ht="15" x14ac:dyDescent="0.25">
      <c r="A21" s="420"/>
      <c r="B21" s="424"/>
      <c r="C21" s="424" t="s">
        <v>1769</v>
      </c>
      <c r="D21" s="425">
        <v>54.1</v>
      </c>
      <c r="E21" s="425">
        <v>54.1</v>
      </c>
      <c r="F21" s="425">
        <v>54.1</v>
      </c>
      <c r="G21" s="425">
        <v>54.1</v>
      </c>
      <c r="H21" s="425">
        <v>28.9</v>
      </c>
      <c r="I21" s="425">
        <v>19.899999999999999</v>
      </c>
      <c r="J21" s="425">
        <v>19.899999999999999</v>
      </c>
      <c r="K21" s="425">
        <v>19.899999999999999</v>
      </c>
      <c r="L21" s="425">
        <v>19.899999999999999</v>
      </c>
      <c r="M21" s="425">
        <v>9.4</v>
      </c>
      <c r="N21" s="425">
        <v>3.96</v>
      </c>
      <c r="O21" s="425">
        <v>3.95</v>
      </c>
      <c r="P21" s="425">
        <v>3</v>
      </c>
      <c r="Q21" s="433">
        <v>2.6</v>
      </c>
      <c r="R21" s="337">
        <v>2.2000000000000002</v>
      </c>
      <c r="S21" s="337">
        <v>2.2000000000000002</v>
      </c>
      <c r="T21" s="337">
        <v>2.36</v>
      </c>
      <c r="U21" s="21">
        <v>1.97</v>
      </c>
    </row>
    <row r="22" spans="1:21" ht="15" x14ac:dyDescent="0.25">
      <c r="A22" s="420"/>
      <c r="B22" s="424"/>
      <c r="C22" s="424" t="s">
        <v>944</v>
      </c>
      <c r="D22" s="329">
        <v>0.08</v>
      </c>
      <c r="E22" s="329">
        <v>0.08</v>
      </c>
      <c r="F22" s="329">
        <v>0.08</v>
      </c>
      <c r="G22" s="329">
        <v>0.08</v>
      </c>
      <c r="H22" s="329">
        <v>0.08</v>
      </c>
      <c r="I22" s="329">
        <v>0.08</v>
      </c>
      <c r="J22" s="329">
        <v>0.08</v>
      </c>
      <c r="K22" s="329">
        <v>0.08</v>
      </c>
      <c r="L22" s="329">
        <v>0.08</v>
      </c>
      <c r="M22" s="329">
        <v>0.08</v>
      </c>
      <c r="N22" s="329">
        <v>0.08</v>
      </c>
      <c r="O22" s="329">
        <v>0.08</v>
      </c>
      <c r="P22" s="329">
        <v>0.08</v>
      </c>
      <c r="Q22" s="337">
        <v>0.08</v>
      </c>
      <c r="R22" s="337">
        <v>0.08</v>
      </c>
      <c r="S22" s="337">
        <v>0.08</v>
      </c>
      <c r="T22" s="337">
        <v>0.08</v>
      </c>
      <c r="U22" s="21">
        <v>0.08</v>
      </c>
    </row>
    <row r="23" spans="1:21" ht="15" x14ac:dyDescent="0.25">
      <c r="A23" s="420"/>
      <c r="B23" s="424"/>
      <c r="C23" s="424" t="s">
        <v>941</v>
      </c>
      <c r="D23" s="425">
        <v>81.599999999999994</v>
      </c>
      <c r="E23" s="425">
        <v>81.599999999999994</v>
      </c>
      <c r="F23" s="425">
        <v>81.5</v>
      </c>
      <c r="G23" s="425">
        <v>80.5</v>
      </c>
      <c r="H23" s="425">
        <v>77.5</v>
      </c>
      <c r="I23" s="425">
        <v>74</v>
      </c>
      <c r="J23" s="425">
        <v>72.7</v>
      </c>
      <c r="K23" s="425">
        <v>72.2</v>
      </c>
      <c r="L23" s="425">
        <v>72</v>
      </c>
      <c r="M23" s="425">
        <v>65</v>
      </c>
      <c r="N23" s="425">
        <v>60.7</v>
      </c>
      <c r="O23" s="425">
        <v>65.3</v>
      </c>
      <c r="P23" s="425">
        <v>61.8</v>
      </c>
      <c r="Q23" s="433">
        <v>69</v>
      </c>
      <c r="R23" s="337">
        <v>59.6</v>
      </c>
      <c r="S23" s="337">
        <v>61.3</v>
      </c>
      <c r="T23" s="337">
        <v>63</v>
      </c>
      <c r="U23" s="21">
        <v>65.400000000000006</v>
      </c>
    </row>
    <row r="24" spans="1:21" ht="15" x14ac:dyDescent="0.25">
      <c r="A24" s="420"/>
      <c r="B24" s="424"/>
      <c r="C24" s="424" t="s">
        <v>943</v>
      </c>
      <c r="D24" s="404">
        <v>0.01</v>
      </c>
      <c r="E24" s="404">
        <v>0.01</v>
      </c>
      <c r="F24" s="404">
        <v>0.01</v>
      </c>
      <c r="G24" s="404">
        <v>0.01</v>
      </c>
      <c r="H24" s="404">
        <v>0.01</v>
      </c>
      <c r="I24" s="404">
        <v>0.01</v>
      </c>
      <c r="J24" s="404">
        <v>0.01</v>
      </c>
      <c r="K24" s="404">
        <v>0.01</v>
      </c>
      <c r="L24" s="404">
        <v>0.01</v>
      </c>
      <c r="M24" s="404">
        <v>0.01</v>
      </c>
      <c r="N24" s="404">
        <v>0.01</v>
      </c>
      <c r="O24" s="404">
        <v>0.01</v>
      </c>
      <c r="P24" s="404">
        <v>0.01</v>
      </c>
      <c r="Q24" s="578">
        <v>0.01</v>
      </c>
      <c r="R24" s="337">
        <v>0.01</v>
      </c>
      <c r="S24" s="337">
        <v>0.01</v>
      </c>
      <c r="T24" s="337">
        <v>0.01</v>
      </c>
      <c r="U24" s="21">
        <v>0.01</v>
      </c>
    </row>
    <row r="25" spans="1:21" ht="15" x14ac:dyDescent="0.25">
      <c r="A25" s="420"/>
      <c r="B25" s="424"/>
      <c r="C25" s="424" t="s">
        <v>939</v>
      </c>
      <c r="D25" s="329">
        <v>3.14</v>
      </c>
      <c r="E25" s="329">
        <v>3.14</v>
      </c>
      <c r="F25" s="329">
        <v>3.14</v>
      </c>
      <c r="G25" s="329">
        <v>3.08</v>
      </c>
      <c r="H25" s="329">
        <v>2.98</v>
      </c>
      <c r="I25" s="329">
        <v>3.04</v>
      </c>
      <c r="J25" s="329">
        <v>3.14</v>
      </c>
      <c r="K25" s="329">
        <v>3.19</v>
      </c>
      <c r="L25" s="329">
        <v>3.58</v>
      </c>
      <c r="M25" s="329">
        <v>3.3</v>
      </c>
      <c r="N25" s="329">
        <v>3.29</v>
      </c>
      <c r="O25" s="329">
        <v>3.75</v>
      </c>
      <c r="P25" s="329">
        <v>3.73</v>
      </c>
      <c r="Q25" s="430">
        <v>4.05</v>
      </c>
      <c r="R25" s="337">
        <v>3.41</v>
      </c>
      <c r="S25" s="337">
        <v>3.31</v>
      </c>
      <c r="T25" s="337">
        <v>3.44</v>
      </c>
      <c r="U25" s="21">
        <v>3.57</v>
      </c>
    </row>
    <row r="26" spans="1:21" ht="15" x14ac:dyDescent="0.25">
      <c r="A26" s="420"/>
      <c r="B26" s="424"/>
      <c r="C26" s="424" t="s">
        <v>945</v>
      </c>
      <c r="D26" s="378">
        <v>3170</v>
      </c>
      <c r="E26" s="378">
        <v>3170</v>
      </c>
      <c r="F26" s="378">
        <v>3170</v>
      </c>
      <c r="G26" s="378">
        <v>3170</v>
      </c>
      <c r="H26" s="378">
        <v>3170</v>
      </c>
      <c r="I26" s="378">
        <v>3170</v>
      </c>
      <c r="J26" s="378">
        <v>3170</v>
      </c>
      <c r="K26" s="378">
        <v>3170</v>
      </c>
      <c r="L26" s="378">
        <v>3170</v>
      </c>
      <c r="M26" s="378">
        <v>3170</v>
      </c>
      <c r="N26" s="378">
        <v>3170</v>
      </c>
      <c r="O26" s="378">
        <v>3170</v>
      </c>
      <c r="P26" s="378">
        <v>3170</v>
      </c>
      <c r="Q26" s="419">
        <v>3170</v>
      </c>
      <c r="R26" s="337">
        <v>3170</v>
      </c>
      <c r="S26" s="337">
        <v>3170</v>
      </c>
      <c r="T26" s="337">
        <v>3170</v>
      </c>
      <c r="U26" s="21">
        <v>3170</v>
      </c>
    </row>
    <row r="27" spans="1:21" ht="15" x14ac:dyDescent="0.25">
      <c r="A27" s="420"/>
      <c r="B27" s="424"/>
      <c r="C27" s="424" t="s">
        <v>685</v>
      </c>
      <c r="D27" s="329">
        <v>9.98E-2</v>
      </c>
      <c r="E27" s="329">
        <v>9.98E-2</v>
      </c>
      <c r="F27" s="329">
        <v>9.98E-2</v>
      </c>
      <c r="G27" s="329">
        <v>9.98E-2</v>
      </c>
      <c r="H27" s="329">
        <v>9.98E-2</v>
      </c>
      <c r="I27" s="329">
        <v>9.98E-2</v>
      </c>
      <c r="J27" s="329">
        <v>9.98E-2</v>
      </c>
      <c r="K27" s="329">
        <v>9.98E-2</v>
      </c>
      <c r="L27" s="329">
        <v>9.98E-2</v>
      </c>
      <c r="M27" s="329">
        <v>9.98E-2</v>
      </c>
      <c r="N27" s="329">
        <v>9.98E-2</v>
      </c>
      <c r="O27" s="329">
        <v>0.01</v>
      </c>
      <c r="P27" s="329">
        <v>0.01</v>
      </c>
      <c r="Q27" s="337">
        <v>0.01</v>
      </c>
      <c r="R27" s="337">
        <v>0.01</v>
      </c>
      <c r="S27" s="337">
        <v>0.01</v>
      </c>
      <c r="T27" s="337">
        <v>0.01</v>
      </c>
      <c r="U27" s="21">
        <v>0.01</v>
      </c>
    </row>
    <row r="28" spans="1:21" ht="15" x14ac:dyDescent="0.25">
      <c r="A28" s="420"/>
      <c r="B28" s="424"/>
      <c r="C28" s="424" t="s">
        <v>909</v>
      </c>
      <c r="D28" s="329">
        <v>5.31</v>
      </c>
      <c r="E28" s="329">
        <v>5.31</v>
      </c>
      <c r="F28" s="329">
        <v>5.31</v>
      </c>
      <c r="G28" s="329">
        <v>4.5199999999999996</v>
      </c>
      <c r="H28" s="329">
        <v>4.4000000000000004</v>
      </c>
      <c r="I28" s="329">
        <v>3.46</v>
      </c>
      <c r="J28" s="329">
        <v>3.46</v>
      </c>
      <c r="K28" s="329">
        <v>3.47</v>
      </c>
      <c r="L28" s="329">
        <v>3.5</v>
      </c>
      <c r="M28" s="329">
        <v>3.46</v>
      </c>
      <c r="N28" s="329">
        <v>3.06</v>
      </c>
      <c r="O28" s="329">
        <v>3.15</v>
      </c>
      <c r="P28" s="329">
        <v>3.05</v>
      </c>
      <c r="Q28" s="430">
        <v>3.16</v>
      </c>
      <c r="R28" s="337">
        <v>2.97</v>
      </c>
      <c r="S28" s="337">
        <v>2.96</v>
      </c>
      <c r="T28" s="337">
        <v>2.95</v>
      </c>
      <c r="U28" s="21">
        <v>2.86</v>
      </c>
    </row>
    <row r="29" spans="1:21" ht="15" x14ac:dyDescent="0.25">
      <c r="A29" s="420"/>
      <c r="B29" s="424"/>
      <c r="C29" s="424"/>
      <c r="D29" s="329"/>
      <c r="E29" s="329"/>
      <c r="F29" s="329"/>
      <c r="G29" s="329"/>
      <c r="H29" s="329"/>
      <c r="I29" s="329"/>
      <c r="J29" s="329"/>
      <c r="K29" s="329"/>
      <c r="L29" s="329"/>
      <c r="M29" s="329"/>
      <c r="N29" s="329"/>
      <c r="O29" s="329"/>
      <c r="P29" s="329"/>
      <c r="U29" s="21"/>
    </row>
    <row r="30" spans="1:21" ht="15" x14ac:dyDescent="0.25">
      <c r="A30" s="420" t="s">
        <v>1770</v>
      </c>
      <c r="B30" s="337" t="s">
        <v>94</v>
      </c>
      <c r="C30" s="424" t="s">
        <v>389</v>
      </c>
      <c r="D30" s="329">
        <v>1.01</v>
      </c>
      <c r="E30" s="329">
        <v>1.01</v>
      </c>
      <c r="F30" s="329">
        <v>0.98899999999999999</v>
      </c>
      <c r="G30" s="329">
        <v>0.87</v>
      </c>
      <c r="H30" s="329">
        <v>0.36699999999999999</v>
      </c>
      <c r="I30" s="329">
        <v>0.32400000000000001</v>
      </c>
      <c r="J30" s="329">
        <v>0.32500000000000001</v>
      </c>
      <c r="K30" s="329">
        <v>0.32600000000000001</v>
      </c>
      <c r="L30" s="329">
        <v>0.31900000000000001</v>
      </c>
      <c r="M30" s="329">
        <v>0.51</v>
      </c>
      <c r="N30" s="329">
        <v>0.41</v>
      </c>
      <c r="O30" s="329">
        <v>0.47699999999999998</v>
      </c>
      <c r="P30" s="329">
        <v>0.48899999999999999</v>
      </c>
      <c r="Q30" s="430">
        <v>0.498</v>
      </c>
      <c r="R30" s="430">
        <v>0.432</v>
      </c>
      <c r="S30" s="430">
        <v>0.433</v>
      </c>
      <c r="T30" s="337">
        <v>0.43</v>
      </c>
      <c r="U30" s="21">
        <v>0.37</v>
      </c>
    </row>
    <row r="31" spans="1:21" ht="15" x14ac:dyDescent="0.25">
      <c r="A31" s="420"/>
      <c r="C31" s="424" t="s">
        <v>1768</v>
      </c>
      <c r="D31" s="329">
        <v>2.89</v>
      </c>
      <c r="E31" s="329">
        <v>2.89</v>
      </c>
      <c r="F31" s="329">
        <v>2.82</v>
      </c>
      <c r="G31" s="329">
        <v>2.4900000000000002</v>
      </c>
      <c r="H31" s="329">
        <v>1.05</v>
      </c>
      <c r="I31" s="329">
        <v>0.92600000000000005</v>
      </c>
      <c r="J31" s="329">
        <v>0.92800000000000005</v>
      </c>
      <c r="K31" s="329">
        <v>0.93100000000000005</v>
      </c>
      <c r="L31" s="329">
        <v>0.91200000000000003</v>
      </c>
      <c r="M31" s="329">
        <v>1.46</v>
      </c>
      <c r="N31" s="329">
        <v>1.17</v>
      </c>
      <c r="O31" s="329">
        <v>1.36</v>
      </c>
      <c r="P31" s="329">
        <v>1.4</v>
      </c>
      <c r="Q31" s="430">
        <v>1.42</v>
      </c>
      <c r="R31" s="337">
        <v>1.23</v>
      </c>
      <c r="S31" s="337">
        <v>1.24</v>
      </c>
      <c r="T31" s="337">
        <v>1.24</v>
      </c>
      <c r="U31" s="21">
        <v>1.06</v>
      </c>
    </row>
    <row r="32" spans="1:21" ht="15" x14ac:dyDescent="0.25">
      <c r="A32" s="420"/>
      <c r="C32" s="424" t="s">
        <v>900</v>
      </c>
      <c r="D32" s="329">
        <v>2.09</v>
      </c>
      <c r="E32" s="329">
        <v>2.09</v>
      </c>
      <c r="F32" s="329">
        <v>2.0099999999999998</v>
      </c>
      <c r="G32" s="329">
        <v>1.98</v>
      </c>
      <c r="H32" s="329">
        <v>1.59</v>
      </c>
      <c r="I32" s="329">
        <v>1.53</v>
      </c>
      <c r="J32" s="329">
        <v>1.54</v>
      </c>
      <c r="K32" s="329">
        <v>1.57</v>
      </c>
      <c r="L32" s="329">
        <v>1.54</v>
      </c>
      <c r="M32" s="329">
        <v>2.4</v>
      </c>
      <c r="N32" s="329">
        <v>2.29</v>
      </c>
      <c r="O32" s="329">
        <v>2.5</v>
      </c>
      <c r="P32" s="329">
        <v>2.8</v>
      </c>
      <c r="Q32" s="430">
        <v>3.08</v>
      </c>
      <c r="R32" s="430">
        <v>2.5</v>
      </c>
      <c r="S32" s="337">
        <v>2.41</v>
      </c>
      <c r="T32" s="337">
        <v>2.5</v>
      </c>
      <c r="U32" s="21">
        <v>2.2599999999999998</v>
      </c>
    </row>
    <row r="33" spans="1:21" ht="15" x14ac:dyDescent="0.25">
      <c r="A33" s="420"/>
      <c r="C33" s="424" t="s">
        <v>1769</v>
      </c>
      <c r="D33" s="329">
        <v>7.96</v>
      </c>
      <c r="E33" s="329">
        <v>7.98</v>
      </c>
      <c r="F33" s="329">
        <v>8.07</v>
      </c>
      <c r="G33" s="329">
        <v>7.92</v>
      </c>
      <c r="H33" s="329">
        <v>5.65</v>
      </c>
      <c r="I33" s="329">
        <v>3.79</v>
      </c>
      <c r="J33" s="329">
        <v>4.2300000000000004</v>
      </c>
      <c r="K33" s="329">
        <v>3.95</v>
      </c>
      <c r="L33" s="329">
        <v>5.76</v>
      </c>
      <c r="M33" s="329">
        <v>1.73</v>
      </c>
      <c r="N33" s="329">
        <v>1.67</v>
      </c>
      <c r="O33" s="329">
        <v>3.21</v>
      </c>
      <c r="P33" s="329">
        <v>3.35</v>
      </c>
      <c r="Q33" s="430">
        <v>3.07</v>
      </c>
      <c r="R33" s="430">
        <v>2.2000000000000002</v>
      </c>
      <c r="S33" s="430">
        <v>2.2000000000000002</v>
      </c>
      <c r="T33" s="337">
        <v>2.36</v>
      </c>
      <c r="U33" s="21">
        <v>1.99</v>
      </c>
    </row>
    <row r="34" spans="1:21" ht="15" x14ac:dyDescent="0.25">
      <c r="A34" s="420"/>
      <c r="C34" s="424" t="s">
        <v>944</v>
      </c>
      <c r="D34" s="329">
        <v>0.08</v>
      </c>
      <c r="E34" s="329">
        <v>0.08</v>
      </c>
      <c r="F34" s="329">
        <v>0.08</v>
      </c>
      <c r="G34" s="329">
        <v>0.08</v>
      </c>
      <c r="H34" s="329">
        <v>0.08</v>
      </c>
      <c r="I34" s="329">
        <v>0.08</v>
      </c>
      <c r="J34" s="329">
        <v>0.08</v>
      </c>
      <c r="K34" s="329">
        <v>0.08</v>
      </c>
      <c r="L34" s="329">
        <v>0.08</v>
      </c>
      <c r="M34" s="329">
        <v>0.08</v>
      </c>
      <c r="N34" s="329">
        <v>0.08</v>
      </c>
      <c r="O34" s="329">
        <v>0.08</v>
      </c>
      <c r="P34" s="329">
        <v>0.08</v>
      </c>
      <c r="Q34" s="430">
        <v>0.08</v>
      </c>
      <c r="R34" s="337">
        <v>0.08</v>
      </c>
      <c r="S34" s="337">
        <v>0.08</v>
      </c>
      <c r="T34" s="337">
        <v>0.08</v>
      </c>
      <c r="U34" s="21">
        <v>0.08</v>
      </c>
    </row>
    <row r="35" spans="1:21" ht="15" x14ac:dyDescent="0.25">
      <c r="A35" s="420"/>
      <c r="C35" s="424" t="s">
        <v>941</v>
      </c>
      <c r="D35" s="329">
        <v>80.7</v>
      </c>
      <c r="E35" s="329">
        <v>80.7</v>
      </c>
      <c r="F35" s="329">
        <v>80.7</v>
      </c>
      <c r="G35" s="329">
        <v>79.5</v>
      </c>
      <c r="H35" s="329">
        <v>60.9</v>
      </c>
      <c r="I35" s="329">
        <v>58</v>
      </c>
      <c r="J35" s="329">
        <v>57.2</v>
      </c>
      <c r="K35" s="329">
        <v>55.9</v>
      </c>
      <c r="L35" s="329">
        <v>54.2</v>
      </c>
      <c r="M35" s="329">
        <v>61.8</v>
      </c>
      <c r="N35" s="329">
        <v>60.7</v>
      </c>
      <c r="O35" s="329">
        <v>65.5</v>
      </c>
      <c r="P35" s="329">
        <v>67.7</v>
      </c>
      <c r="Q35" s="430">
        <v>66.8</v>
      </c>
      <c r="R35" s="337">
        <v>60.6</v>
      </c>
      <c r="S35" s="337">
        <v>60.4</v>
      </c>
      <c r="T35" s="337">
        <v>61.2</v>
      </c>
      <c r="U35" s="21">
        <v>61.9</v>
      </c>
    </row>
    <row r="36" spans="1:21" ht="15" x14ac:dyDescent="0.25">
      <c r="A36" s="420"/>
      <c r="C36" s="424" t="s">
        <v>943</v>
      </c>
      <c r="D36" s="404">
        <v>0.01</v>
      </c>
      <c r="E36" s="404">
        <v>0.01</v>
      </c>
      <c r="F36" s="404">
        <v>0.01</v>
      </c>
      <c r="G36" s="404">
        <v>0.01</v>
      </c>
      <c r="H36" s="404">
        <v>0.01</v>
      </c>
      <c r="I36" s="404">
        <v>0.01</v>
      </c>
      <c r="J36" s="404">
        <v>0.01</v>
      </c>
      <c r="K36" s="404">
        <v>0.01</v>
      </c>
      <c r="L36" s="404">
        <v>0.01</v>
      </c>
      <c r="M36" s="404">
        <v>0.01</v>
      </c>
      <c r="N36" s="404">
        <v>0.01</v>
      </c>
      <c r="O36" s="404">
        <v>0.01</v>
      </c>
      <c r="P36" s="404">
        <v>0.01</v>
      </c>
      <c r="Q36" s="578">
        <v>0.01</v>
      </c>
      <c r="R36" s="337">
        <v>0.01</v>
      </c>
      <c r="S36" s="337">
        <v>0.01</v>
      </c>
      <c r="T36" s="337">
        <v>0.01</v>
      </c>
      <c r="U36" s="21">
        <v>0.01</v>
      </c>
    </row>
    <row r="37" spans="1:21" ht="15" x14ac:dyDescent="0.25">
      <c r="A37" s="420"/>
      <c r="C37" s="424" t="s">
        <v>939</v>
      </c>
      <c r="D37" s="329">
        <v>2.2999999999999998</v>
      </c>
      <c r="E37" s="329">
        <v>2.2999999999999998</v>
      </c>
      <c r="F37" s="329">
        <v>2.25</v>
      </c>
      <c r="G37" s="329">
        <v>2.23</v>
      </c>
      <c r="H37" s="329">
        <v>1.98</v>
      </c>
      <c r="I37" s="329">
        <v>1.95</v>
      </c>
      <c r="J37" s="329">
        <v>1.96</v>
      </c>
      <c r="K37" s="329">
        <v>2.08</v>
      </c>
      <c r="L37" s="329">
        <v>2.09</v>
      </c>
      <c r="M37" s="329">
        <v>2.99</v>
      </c>
      <c r="N37" s="329">
        <v>2.95</v>
      </c>
      <c r="O37" s="329">
        <v>3.18</v>
      </c>
      <c r="P37" s="329">
        <v>3.55</v>
      </c>
      <c r="Q37" s="430">
        <v>3.96</v>
      </c>
      <c r="R37" s="337">
        <v>3.42</v>
      </c>
      <c r="S37" s="337">
        <v>3.32</v>
      </c>
      <c r="T37" s="337">
        <v>3.43</v>
      </c>
      <c r="U37" s="21">
        <v>2.99</v>
      </c>
    </row>
    <row r="38" spans="1:21" ht="15" x14ac:dyDescent="0.25">
      <c r="A38" s="420"/>
      <c r="C38" s="424" t="s">
        <v>945</v>
      </c>
      <c r="D38" s="378">
        <v>3170</v>
      </c>
      <c r="E38" s="378">
        <v>3170</v>
      </c>
      <c r="F38" s="378">
        <v>3170</v>
      </c>
      <c r="G38" s="378">
        <v>3170</v>
      </c>
      <c r="H38" s="378">
        <v>3170</v>
      </c>
      <c r="I38" s="378">
        <v>3170</v>
      </c>
      <c r="J38" s="378">
        <v>3170</v>
      </c>
      <c r="K38" s="378">
        <v>3170</v>
      </c>
      <c r="L38" s="378">
        <v>3170</v>
      </c>
      <c r="M38" s="378">
        <v>3170</v>
      </c>
      <c r="N38" s="378">
        <v>3170</v>
      </c>
      <c r="O38" s="378">
        <v>3170</v>
      </c>
      <c r="P38" s="378">
        <v>3170</v>
      </c>
      <c r="Q38" s="419">
        <v>3170</v>
      </c>
      <c r="R38" s="337">
        <v>3170</v>
      </c>
      <c r="S38" s="337">
        <v>3170</v>
      </c>
      <c r="T38" s="337">
        <v>3170</v>
      </c>
      <c r="U38" s="21">
        <v>3170</v>
      </c>
    </row>
    <row r="39" spans="1:21" ht="15" x14ac:dyDescent="0.25">
      <c r="A39" s="420"/>
      <c r="C39" s="424" t="s">
        <v>685</v>
      </c>
      <c r="D39" s="404">
        <v>8.9999999999999998E-4</v>
      </c>
      <c r="E39" s="404">
        <v>8.9999999999999998E-4</v>
      </c>
      <c r="F39" s="404">
        <v>8.9999999999999998E-4</v>
      </c>
      <c r="G39" s="404">
        <v>8.9999999999999998E-4</v>
      </c>
      <c r="H39" s="404">
        <v>8.9999999999999998E-4</v>
      </c>
      <c r="I39" s="404">
        <v>8.9999999999999998E-4</v>
      </c>
      <c r="J39" s="404">
        <v>8.9999999999999998E-4</v>
      </c>
      <c r="K39" s="404">
        <v>8.9999999999999998E-4</v>
      </c>
      <c r="L39" s="404">
        <v>8.9999999999999998E-4</v>
      </c>
      <c r="M39" s="404">
        <v>8.9999999999999998E-4</v>
      </c>
      <c r="N39" s="404">
        <v>8.9999999999999998E-4</v>
      </c>
      <c r="O39" s="404">
        <v>8.9999999999999998E-4</v>
      </c>
      <c r="P39" s="404">
        <v>8.9999999999999998E-4</v>
      </c>
      <c r="Q39" s="578">
        <v>8.9999999999999998E-4</v>
      </c>
      <c r="R39" s="337">
        <v>8.9999999999999998E-4</v>
      </c>
      <c r="S39" s="337">
        <v>8.9999999999999998E-4</v>
      </c>
      <c r="T39" s="337">
        <v>8.9999999999999998E-4</v>
      </c>
      <c r="U39" s="21">
        <v>8.9999999999999998E-4</v>
      </c>
    </row>
    <row r="40" spans="1:21" ht="15" x14ac:dyDescent="0.25">
      <c r="A40" s="420"/>
      <c r="C40" s="424" t="s">
        <v>909</v>
      </c>
      <c r="D40" s="329">
        <v>3.04</v>
      </c>
      <c r="E40" s="329">
        <v>3.04</v>
      </c>
      <c r="F40" s="329">
        <v>2.97</v>
      </c>
      <c r="G40" s="329">
        <v>2.62</v>
      </c>
      <c r="H40" s="329">
        <v>1.1000000000000001</v>
      </c>
      <c r="I40" s="329">
        <v>0.97399999999999998</v>
      </c>
      <c r="J40" s="329">
        <v>0.97699999999999998</v>
      </c>
      <c r="K40" s="329">
        <v>0.98</v>
      </c>
      <c r="L40" s="329">
        <v>0.96</v>
      </c>
      <c r="M40" s="329">
        <v>1.53</v>
      </c>
      <c r="N40" s="329">
        <v>1.23</v>
      </c>
      <c r="O40" s="329">
        <v>1.43</v>
      </c>
      <c r="P40" s="329">
        <v>1.47</v>
      </c>
      <c r="Q40" s="430">
        <v>1.5</v>
      </c>
      <c r="R40" s="337">
        <v>1.3</v>
      </c>
      <c r="S40" s="337">
        <v>1.3</v>
      </c>
      <c r="T40" s="337">
        <v>1.3</v>
      </c>
      <c r="U40" s="21">
        <v>1.1200000000000001</v>
      </c>
    </row>
    <row r="41" spans="1:21" x14ac:dyDescent="0.2">
      <c r="A41" s="420"/>
      <c r="D41" s="329"/>
      <c r="E41" s="329"/>
      <c r="F41" s="329"/>
      <c r="G41" s="329"/>
      <c r="H41" s="329"/>
      <c r="I41" s="329"/>
      <c r="J41" s="329"/>
      <c r="K41" s="329"/>
      <c r="L41" s="329"/>
      <c r="M41" s="329"/>
      <c r="N41" s="329"/>
      <c r="O41" s="329"/>
      <c r="P41" s="329"/>
      <c r="U41" s="21"/>
    </row>
    <row r="42" spans="1:21" ht="15" x14ac:dyDescent="0.25">
      <c r="A42" s="420" t="s">
        <v>1771</v>
      </c>
      <c r="B42" s="424" t="s">
        <v>94</v>
      </c>
      <c r="C42" s="424" t="s">
        <v>389</v>
      </c>
      <c r="D42" s="329">
        <v>0.84799999999999998</v>
      </c>
      <c r="E42" s="329">
        <v>0.81799999999999995</v>
      </c>
      <c r="F42" s="329">
        <v>0.76900000000000002</v>
      </c>
      <c r="G42" s="329">
        <v>0.71499999999999997</v>
      </c>
      <c r="H42" s="329">
        <v>0.66</v>
      </c>
      <c r="I42" s="329">
        <v>0.64700000000000002</v>
      </c>
      <c r="J42" s="329">
        <v>0.63400000000000001</v>
      </c>
      <c r="K42" s="329">
        <v>0.621</v>
      </c>
      <c r="L42" s="329">
        <v>0.60799999999999998</v>
      </c>
      <c r="M42" s="329">
        <v>0.53700000000000003</v>
      </c>
      <c r="N42" s="329">
        <v>0.52600000000000002</v>
      </c>
      <c r="O42" s="329">
        <v>0.52400000000000002</v>
      </c>
      <c r="P42" s="329">
        <v>0.52700000000000002</v>
      </c>
      <c r="Q42" s="430">
        <v>0.52700000000000002</v>
      </c>
      <c r="R42" s="430">
        <v>0.52600000000000002</v>
      </c>
      <c r="S42" s="430">
        <v>0.52500000000000002</v>
      </c>
      <c r="T42" s="337">
        <v>0.53</v>
      </c>
      <c r="U42" s="21">
        <v>0.46</v>
      </c>
    </row>
    <row r="43" spans="1:21" ht="15" x14ac:dyDescent="0.25">
      <c r="A43" s="420"/>
      <c r="B43" s="424"/>
      <c r="C43" s="424" t="s">
        <v>1768</v>
      </c>
      <c r="D43" s="329">
        <v>2.42</v>
      </c>
      <c r="E43" s="329">
        <v>2.34</v>
      </c>
      <c r="F43" s="329">
        <v>2.2000000000000002</v>
      </c>
      <c r="G43" s="329">
        <v>2.04</v>
      </c>
      <c r="H43" s="329">
        <v>1.88</v>
      </c>
      <c r="I43" s="329">
        <v>1.85</v>
      </c>
      <c r="J43" s="329">
        <v>1.81</v>
      </c>
      <c r="K43" s="329">
        <v>1.77</v>
      </c>
      <c r="L43" s="329">
        <v>1.74</v>
      </c>
      <c r="M43" s="329">
        <v>1.53</v>
      </c>
      <c r="N43" s="329">
        <v>1.5</v>
      </c>
      <c r="O43" s="329">
        <v>1.5</v>
      </c>
      <c r="P43" s="329">
        <v>1.5</v>
      </c>
      <c r="Q43" s="430">
        <v>1.51</v>
      </c>
      <c r="R43" s="430">
        <v>1.5</v>
      </c>
      <c r="S43" s="430">
        <v>1.5</v>
      </c>
      <c r="T43" s="337">
        <v>1.5</v>
      </c>
      <c r="U43" s="21">
        <v>1.32</v>
      </c>
    </row>
    <row r="44" spans="1:21" ht="15" x14ac:dyDescent="0.25">
      <c r="A44" s="420"/>
      <c r="B44" s="424"/>
      <c r="C44" s="424" t="s">
        <v>900</v>
      </c>
      <c r="D44" s="329">
        <v>4.3</v>
      </c>
      <c r="E44" s="329">
        <v>3.91</v>
      </c>
      <c r="F44" s="329">
        <v>3.5</v>
      </c>
      <c r="G44" s="329">
        <v>3.12</v>
      </c>
      <c r="H44" s="329">
        <v>2.74</v>
      </c>
      <c r="I44" s="329">
        <v>2.66</v>
      </c>
      <c r="J44" s="329">
        <v>2.58</v>
      </c>
      <c r="K44" s="329">
        <v>2.5099999999999998</v>
      </c>
      <c r="L44" s="329">
        <v>2.4300000000000002</v>
      </c>
      <c r="M44" s="329">
        <v>1.96</v>
      </c>
      <c r="N44" s="329">
        <v>1.94</v>
      </c>
      <c r="O44" s="329">
        <v>1.92</v>
      </c>
      <c r="P44" s="329">
        <v>1.93</v>
      </c>
      <c r="Q44" s="430">
        <v>1.94</v>
      </c>
      <c r="R44" s="337">
        <v>1.93</v>
      </c>
      <c r="S44" s="337">
        <v>1.92</v>
      </c>
      <c r="T44" s="337">
        <v>1.89</v>
      </c>
      <c r="U44" s="21">
        <v>1.66</v>
      </c>
    </row>
    <row r="45" spans="1:21" ht="15" x14ac:dyDescent="0.25">
      <c r="A45" s="420"/>
      <c r="B45" s="424"/>
      <c r="C45" s="424" t="s">
        <v>1769</v>
      </c>
      <c r="D45" s="329">
        <v>3.4</v>
      </c>
      <c r="E45" s="329">
        <v>3.4</v>
      </c>
      <c r="F45" s="329">
        <v>3.4</v>
      </c>
      <c r="G45" s="329">
        <v>3.4</v>
      </c>
      <c r="H45" s="329">
        <v>2</v>
      </c>
      <c r="I45" s="329">
        <v>2</v>
      </c>
      <c r="J45" s="329">
        <v>2</v>
      </c>
      <c r="K45" s="329">
        <v>2</v>
      </c>
      <c r="L45" s="329">
        <v>2</v>
      </c>
      <c r="M45" s="329">
        <v>2.0099999999999998</v>
      </c>
      <c r="N45" s="329">
        <v>2</v>
      </c>
      <c r="O45" s="329">
        <v>2</v>
      </c>
      <c r="P45" s="329">
        <v>2</v>
      </c>
      <c r="Q45" s="430">
        <v>2</v>
      </c>
      <c r="R45" s="430">
        <v>2</v>
      </c>
      <c r="S45" s="337">
        <v>2</v>
      </c>
      <c r="T45" s="337">
        <v>2</v>
      </c>
      <c r="U45" s="21">
        <v>1.74</v>
      </c>
    </row>
    <row r="46" spans="1:21" ht="15" x14ac:dyDescent="0.25">
      <c r="A46" s="420"/>
      <c r="B46" s="424"/>
      <c r="C46" s="424" t="s">
        <v>944</v>
      </c>
      <c r="D46" s="329">
        <v>0.08</v>
      </c>
      <c r="E46" s="329">
        <v>0.08</v>
      </c>
      <c r="F46" s="329">
        <v>0.08</v>
      </c>
      <c r="G46" s="329">
        <v>0.08</v>
      </c>
      <c r="H46" s="329">
        <v>0.08</v>
      </c>
      <c r="I46" s="329">
        <v>0.08</v>
      </c>
      <c r="J46" s="329">
        <v>0.08</v>
      </c>
      <c r="K46" s="329">
        <v>0.08</v>
      </c>
      <c r="L46" s="329">
        <v>0.08</v>
      </c>
      <c r="M46" s="329">
        <v>0.08</v>
      </c>
      <c r="N46" s="329">
        <v>0.08</v>
      </c>
      <c r="O46" s="329">
        <v>0.08</v>
      </c>
      <c r="P46" s="329">
        <v>0.08</v>
      </c>
      <c r="Q46" s="430">
        <v>0.08</v>
      </c>
      <c r="R46" s="337">
        <v>0.08</v>
      </c>
      <c r="S46" s="337">
        <v>0.08</v>
      </c>
      <c r="T46" s="337">
        <v>0.08</v>
      </c>
      <c r="U46" s="21">
        <v>0.08</v>
      </c>
    </row>
    <row r="47" spans="1:21" ht="15" x14ac:dyDescent="0.25">
      <c r="A47" s="420"/>
      <c r="B47" s="424"/>
      <c r="C47" s="424" t="s">
        <v>941</v>
      </c>
      <c r="D47" s="425">
        <v>46</v>
      </c>
      <c r="E47" s="425">
        <v>46</v>
      </c>
      <c r="F47" s="425">
        <v>46</v>
      </c>
      <c r="G47" s="425">
        <v>46</v>
      </c>
      <c r="H47" s="425">
        <v>45.6</v>
      </c>
      <c r="I47" s="425">
        <v>45.4</v>
      </c>
      <c r="J47" s="425">
        <v>45.1</v>
      </c>
      <c r="K47" s="425">
        <v>44.9</v>
      </c>
      <c r="L47" s="425">
        <v>44.5</v>
      </c>
      <c r="M47" s="425">
        <v>44.5</v>
      </c>
      <c r="N47" s="425">
        <v>44.8</v>
      </c>
      <c r="O47" s="425">
        <v>44</v>
      </c>
      <c r="P47" s="425">
        <v>44.7</v>
      </c>
      <c r="Q47" s="433">
        <v>44.7</v>
      </c>
      <c r="R47" s="337">
        <v>44.6</v>
      </c>
      <c r="S47" s="337">
        <v>44.7</v>
      </c>
      <c r="T47" s="337">
        <v>44.3</v>
      </c>
      <c r="U47" s="21">
        <v>43.8</v>
      </c>
    </row>
    <row r="48" spans="1:21" ht="15" x14ac:dyDescent="0.25">
      <c r="A48" s="420"/>
      <c r="B48" s="424"/>
      <c r="C48" s="424" t="s">
        <v>943</v>
      </c>
      <c r="D48" s="404">
        <v>0.01</v>
      </c>
      <c r="E48" s="404">
        <v>0.01</v>
      </c>
      <c r="F48" s="404">
        <v>0.01</v>
      </c>
      <c r="G48" s="404">
        <v>0.01</v>
      </c>
      <c r="H48" s="404">
        <v>0.01</v>
      </c>
      <c r="I48" s="404">
        <v>0.01</v>
      </c>
      <c r="J48" s="404">
        <v>0.01</v>
      </c>
      <c r="K48" s="404">
        <v>0.01</v>
      </c>
      <c r="L48" s="404">
        <v>0.01</v>
      </c>
      <c r="M48" s="404">
        <v>0.01</v>
      </c>
      <c r="N48" s="404">
        <v>0.01</v>
      </c>
      <c r="O48" s="404">
        <v>0.01</v>
      </c>
      <c r="P48" s="404">
        <v>0.01</v>
      </c>
      <c r="Q48" s="578">
        <v>0.01</v>
      </c>
      <c r="R48" s="337">
        <v>0.01</v>
      </c>
      <c r="S48" s="337">
        <v>0.01</v>
      </c>
      <c r="T48" s="337">
        <v>0.01</v>
      </c>
      <c r="U48" s="21">
        <v>0.01</v>
      </c>
    </row>
    <row r="49" spans="1:21" ht="15" x14ac:dyDescent="0.25">
      <c r="A49" s="420"/>
      <c r="B49" s="424"/>
      <c r="C49" s="424" t="s">
        <v>939</v>
      </c>
      <c r="D49" s="329">
        <v>4.2699999999999996</v>
      </c>
      <c r="E49" s="329">
        <v>3.95</v>
      </c>
      <c r="F49" s="329">
        <v>3.61</v>
      </c>
      <c r="G49" s="329">
        <v>3.28</v>
      </c>
      <c r="H49" s="329">
        <v>2.95</v>
      </c>
      <c r="I49" s="329">
        <v>2.89</v>
      </c>
      <c r="J49" s="329">
        <v>2.82</v>
      </c>
      <c r="K49" s="329">
        <v>2.76</v>
      </c>
      <c r="L49" s="329">
        <v>2.7</v>
      </c>
      <c r="M49" s="329">
        <v>2.27</v>
      </c>
      <c r="N49" s="329">
        <v>2.25</v>
      </c>
      <c r="O49" s="329">
        <v>2.27</v>
      </c>
      <c r="P49" s="329">
        <v>2.2799999999999998</v>
      </c>
      <c r="Q49" s="430">
        <v>2.2799999999999998</v>
      </c>
      <c r="R49" s="337">
        <v>2.27</v>
      </c>
      <c r="S49" s="337">
        <v>2.2599999999999998</v>
      </c>
      <c r="T49" s="337">
        <v>2.2400000000000002</v>
      </c>
      <c r="U49" s="21">
        <v>2</v>
      </c>
    </row>
    <row r="50" spans="1:21" ht="15" x14ac:dyDescent="0.25">
      <c r="A50" s="420"/>
      <c r="C50" s="424" t="s">
        <v>945</v>
      </c>
      <c r="D50" s="378">
        <v>3170</v>
      </c>
      <c r="E50" s="378">
        <v>3170</v>
      </c>
      <c r="F50" s="378">
        <v>3170</v>
      </c>
      <c r="G50" s="378">
        <v>3170</v>
      </c>
      <c r="H50" s="378">
        <v>3170</v>
      </c>
      <c r="I50" s="378">
        <v>3170</v>
      </c>
      <c r="J50" s="378">
        <v>3170</v>
      </c>
      <c r="K50" s="378">
        <v>3170</v>
      </c>
      <c r="L50" s="378">
        <v>3170</v>
      </c>
      <c r="M50" s="378">
        <v>3170</v>
      </c>
      <c r="N50" s="378">
        <v>3170</v>
      </c>
      <c r="O50" s="378">
        <v>3170</v>
      </c>
      <c r="P50" s="378">
        <v>3170</v>
      </c>
      <c r="Q50" s="419">
        <v>3170</v>
      </c>
      <c r="R50" s="337">
        <v>3170</v>
      </c>
      <c r="S50" s="337">
        <v>3170</v>
      </c>
      <c r="T50" s="337">
        <v>3170</v>
      </c>
      <c r="U50" s="21">
        <v>3170</v>
      </c>
    </row>
    <row r="51" spans="1:21" ht="15" x14ac:dyDescent="0.25">
      <c r="A51" s="420"/>
      <c r="B51" s="424"/>
      <c r="C51" s="424" t="s">
        <v>685</v>
      </c>
      <c r="D51" s="404">
        <v>8.9999999999999998E-4</v>
      </c>
      <c r="E51" s="404">
        <v>8.9999999999999998E-4</v>
      </c>
      <c r="F51" s="404">
        <v>8.9999999999999998E-4</v>
      </c>
      <c r="G51" s="404">
        <v>8.9999999999999998E-4</v>
      </c>
      <c r="H51" s="404">
        <v>8.9999999999999998E-4</v>
      </c>
      <c r="I51" s="404">
        <v>8.9999999999999998E-4</v>
      </c>
      <c r="J51" s="404">
        <v>8.9999999999999998E-4</v>
      </c>
      <c r="K51" s="404">
        <v>8.9999999999999998E-4</v>
      </c>
      <c r="L51" s="404">
        <v>8.9999999999999998E-4</v>
      </c>
      <c r="M51" s="404">
        <v>8.9999999999999998E-4</v>
      </c>
      <c r="N51" s="404">
        <v>8.9999999999999998E-4</v>
      </c>
      <c r="O51" s="404">
        <v>8.9999999999999998E-4</v>
      </c>
      <c r="P51" s="404">
        <v>8.9999999999999998E-4</v>
      </c>
      <c r="Q51" s="578">
        <v>8.9999999999999998E-4</v>
      </c>
      <c r="R51" s="337">
        <v>8.9999999999999998E-4</v>
      </c>
      <c r="S51" s="337">
        <v>8.9999999999999998E-4</v>
      </c>
      <c r="T51" s="337">
        <v>8.9999999999999998E-4</v>
      </c>
      <c r="U51" s="21">
        <v>8.9999999999999998E-4</v>
      </c>
    </row>
    <row r="52" spans="1:21" ht="15" x14ac:dyDescent="0.25">
      <c r="A52" s="420"/>
      <c r="B52" s="424"/>
      <c r="C52" s="424" t="s">
        <v>909</v>
      </c>
      <c r="D52" s="329">
        <v>2.5499999999999998</v>
      </c>
      <c r="E52" s="329">
        <v>2.46</v>
      </c>
      <c r="F52" s="329">
        <v>2.31</v>
      </c>
      <c r="G52" s="329">
        <v>2.15</v>
      </c>
      <c r="H52" s="329">
        <v>1.98</v>
      </c>
      <c r="I52" s="329">
        <v>1.95</v>
      </c>
      <c r="J52" s="329">
        <v>1.91</v>
      </c>
      <c r="K52" s="329">
        <v>1.87</v>
      </c>
      <c r="L52" s="329">
        <v>1.83</v>
      </c>
      <c r="M52" s="329">
        <v>1.61</v>
      </c>
      <c r="N52" s="329">
        <v>1.58</v>
      </c>
      <c r="O52" s="329">
        <v>1.58</v>
      </c>
      <c r="P52" s="329">
        <v>1.58</v>
      </c>
      <c r="Q52" s="430">
        <v>1.58</v>
      </c>
      <c r="R52" s="337">
        <v>1.58</v>
      </c>
      <c r="S52" s="337">
        <v>1.58</v>
      </c>
      <c r="T52" s="337">
        <v>1.58</v>
      </c>
      <c r="U52" s="21">
        <v>1.38</v>
      </c>
    </row>
    <row r="53" spans="1:21" x14ac:dyDescent="0.2">
      <c r="A53" s="420"/>
    </row>
    <row r="54" spans="1:21" x14ac:dyDescent="0.2">
      <c r="A54" s="337" t="s">
        <v>925</v>
      </c>
    </row>
    <row r="55" spans="1:21" x14ac:dyDescent="0.2">
      <c r="A55" s="337" t="s">
        <v>1772</v>
      </c>
    </row>
    <row r="56" spans="1:21" x14ac:dyDescent="0.2">
      <c r="A56" s="337" t="s">
        <v>1764</v>
      </c>
    </row>
    <row r="57" spans="1:21" x14ac:dyDescent="0.2">
      <c r="A57" s="158" t="s">
        <v>545</v>
      </c>
    </row>
  </sheetData>
  <mergeCells count="1">
    <mergeCell ref="A1:B1"/>
  </mergeCells>
  <hyperlinks>
    <hyperlink ref="A1" location="Contents!A1" display="To table of contents" xr:uid="{5D63365A-F7AA-4DB5-983B-2119F88C5302}"/>
    <hyperlink ref="A57" r:id="rId1" xr:uid="{65F93051-907B-4CD9-BD4E-634C4E0541A7}"/>
  </hyperlinks>
  <pageMargins left="0.57999999999999996" right="0.52" top="1" bottom="1" header="0.5" footer="0.5"/>
  <pageSetup paperSize="9" scale="54" orientation="landscape" r:id="rId2"/>
  <headerFooter alignWithMargins="0"/>
  <customProperties>
    <customPr name="EpmWorksheetKeyString_GUID" r:id="rId3"/>
  </customPropertie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C4031-3AEF-43E8-B39E-D7D8841D8FCE}">
  <sheetPr>
    <pageSetUpPr fitToPage="1"/>
  </sheetPr>
  <dimension ref="A1:AK34"/>
  <sheetViews>
    <sheetView zoomScaleNormal="100" workbookViewId="0">
      <selection activeCell="A2" sqref="A2"/>
    </sheetView>
  </sheetViews>
  <sheetFormatPr defaultColWidth="10.6640625" defaultRowHeight="12.75" x14ac:dyDescent="0.2"/>
  <cols>
    <col min="1" max="1" width="6.5" style="337" customWidth="1"/>
    <col min="2" max="2" width="32.33203125" style="337" customWidth="1"/>
    <col min="3" max="3" width="17.33203125" style="337" bestFit="1" customWidth="1"/>
    <col min="4" max="16384" width="10.6640625" style="337"/>
  </cols>
  <sheetData>
    <row r="1" spans="1:37" ht="30.75" customHeight="1" x14ac:dyDescent="0.2">
      <c r="A1" s="1942" t="s">
        <v>10</v>
      </c>
      <c r="B1" s="1942"/>
    </row>
    <row r="2" spans="1:37" ht="20.25" x14ac:dyDescent="0.3">
      <c r="A2" s="254" t="s">
        <v>1773</v>
      </c>
      <c r="B2" s="255"/>
      <c r="C2" s="255"/>
      <c r="D2" s="11"/>
      <c r="E2" s="11"/>
      <c r="F2" s="11"/>
      <c r="G2" s="11"/>
      <c r="H2" s="11"/>
      <c r="I2" s="11"/>
      <c r="J2" s="11"/>
      <c r="K2" s="11"/>
      <c r="L2" s="11"/>
      <c r="M2" s="11"/>
      <c r="N2" s="11"/>
      <c r="O2" s="11"/>
      <c r="P2" s="11"/>
      <c r="Q2" s="11"/>
      <c r="R2" s="11"/>
      <c r="S2" s="11"/>
      <c r="T2" s="11"/>
      <c r="U2" s="11"/>
      <c r="V2" s="11"/>
      <c r="W2" s="11"/>
      <c r="X2" s="11"/>
      <c r="Y2" s="11"/>
      <c r="Z2" s="11"/>
      <c r="AA2" s="11"/>
      <c r="AB2" s="11"/>
      <c r="AC2" s="11"/>
      <c r="AD2" s="11"/>
      <c r="AE2" s="11"/>
    </row>
    <row r="3" spans="1:37" x14ac:dyDescent="0.2">
      <c r="A3" s="11"/>
      <c r="B3" s="11"/>
      <c r="C3" s="11"/>
      <c r="D3" s="137">
        <v>1990</v>
      </c>
      <c r="E3" s="137">
        <v>1991</v>
      </c>
      <c r="F3" s="137">
        <v>1992</v>
      </c>
      <c r="G3" s="137">
        <v>1993</v>
      </c>
      <c r="H3" s="137">
        <v>1994</v>
      </c>
      <c r="I3" s="137">
        <v>1995</v>
      </c>
      <c r="J3" s="137">
        <v>1996</v>
      </c>
      <c r="K3" s="137">
        <v>1997</v>
      </c>
      <c r="L3" s="137">
        <v>1998</v>
      </c>
      <c r="M3" s="137">
        <v>1999</v>
      </c>
      <c r="N3" s="137">
        <v>2000</v>
      </c>
      <c r="O3" s="137">
        <v>2001</v>
      </c>
      <c r="P3" s="137">
        <v>2002</v>
      </c>
      <c r="Q3" s="137">
        <v>2003</v>
      </c>
      <c r="R3" s="137">
        <v>2004</v>
      </c>
      <c r="S3" s="137">
        <v>2005</v>
      </c>
      <c r="T3" s="137">
        <v>2006</v>
      </c>
      <c r="U3" s="137">
        <v>2007</v>
      </c>
      <c r="V3" s="137">
        <v>2008</v>
      </c>
      <c r="W3" s="137">
        <v>2009</v>
      </c>
      <c r="X3" s="137">
        <v>2010</v>
      </c>
      <c r="Y3" s="137">
        <v>2011</v>
      </c>
      <c r="Z3" s="137">
        <v>2012</v>
      </c>
      <c r="AA3" s="137">
        <v>2013</v>
      </c>
      <c r="AB3" s="137">
        <v>2014</v>
      </c>
      <c r="AC3" s="137">
        <v>2015</v>
      </c>
      <c r="AD3" s="137">
        <v>2016</v>
      </c>
      <c r="AE3" s="137">
        <v>2017</v>
      </c>
      <c r="AF3" s="137">
        <v>2018</v>
      </c>
      <c r="AG3" s="137">
        <v>2019</v>
      </c>
      <c r="AH3" s="137">
        <v>2020</v>
      </c>
      <c r="AI3" s="137">
        <v>2021</v>
      </c>
      <c r="AJ3" s="137">
        <v>2022</v>
      </c>
      <c r="AK3" s="86">
        <v>2023</v>
      </c>
    </row>
    <row r="4" spans="1:37" x14ac:dyDescent="0.2">
      <c r="A4" s="11"/>
      <c r="B4" s="11"/>
      <c r="C4" s="11"/>
      <c r="D4" s="434"/>
      <c r="E4" s="434"/>
      <c r="F4" s="434"/>
      <c r="G4" s="434"/>
      <c r="H4" s="434"/>
      <c r="I4" s="434"/>
      <c r="J4" s="434"/>
      <c r="K4" s="434"/>
      <c r="L4" s="434"/>
      <c r="M4" s="434"/>
      <c r="N4" s="434"/>
      <c r="O4" s="434"/>
      <c r="P4" s="434"/>
      <c r="Q4" s="434"/>
      <c r="R4" s="434"/>
      <c r="S4" s="434"/>
      <c r="T4" s="434"/>
      <c r="U4" s="434"/>
      <c r="V4" s="434"/>
      <c r="W4" s="434"/>
      <c r="X4" s="434"/>
      <c r="Y4" s="11"/>
      <c r="Z4" s="11"/>
      <c r="AA4" s="11"/>
      <c r="AB4" s="11"/>
      <c r="AC4" s="11"/>
      <c r="AD4" s="11"/>
      <c r="AE4" s="11"/>
      <c r="AF4" s="11"/>
      <c r="AK4" s="21"/>
    </row>
    <row r="5" spans="1:37" ht="14.25" x14ac:dyDescent="0.2">
      <c r="A5" s="429" t="s">
        <v>1774</v>
      </c>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K5" s="21"/>
    </row>
    <row r="6" spans="1:37" x14ac:dyDescent="0.2">
      <c r="B6" s="337" t="s">
        <v>94</v>
      </c>
      <c r="C6" s="347" t="s">
        <v>1775</v>
      </c>
      <c r="D6" s="431">
        <v>13</v>
      </c>
      <c r="E6" s="431">
        <v>12.5</v>
      </c>
      <c r="F6" s="431">
        <v>11.9</v>
      </c>
      <c r="G6" s="431">
        <v>11.8</v>
      </c>
      <c r="H6" s="431">
        <v>12.5</v>
      </c>
      <c r="I6" s="431">
        <v>14.1</v>
      </c>
      <c r="J6" s="431">
        <v>13.5684454756381</v>
      </c>
      <c r="K6" s="431">
        <v>14</v>
      </c>
      <c r="L6" s="431">
        <v>14.7</v>
      </c>
      <c r="M6" s="431">
        <v>15</v>
      </c>
      <c r="N6" s="431">
        <v>14.7</v>
      </c>
      <c r="O6" s="431">
        <v>14.7</v>
      </c>
      <c r="P6" s="431">
        <v>12.5</v>
      </c>
      <c r="Q6" s="431">
        <v>11.2</v>
      </c>
      <c r="R6" s="431">
        <v>10.6</v>
      </c>
      <c r="S6" s="431">
        <v>10.4</v>
      </c>
      <c r="T6" s="431">
        <v>9.7999999999999794</v>
      </c>
      <c r="U6" s="431">
        <v>8.4000000000000092</v>
      </c>
      <c r="V6" s="431">
        <v>7.2999999999999803</v>
      </c>
      <c r="W6" s="431">
        <v>6.6000000000000103</v>
      </c>
      <c r="X6" s="431">
        <v>7.2000000000000099</v>
      </c>
      <c r="Y6" s="431">
        <v>6.7000000000000197</v>
      </c>
      <c r="Z6" s="431">
        <v>5.4</v>
      </c>
      <c r="AA6" s="431">
        <v>6.1000000000000103</v>
      </c>
      <c r="AB6" s="431">
        <v>5.6000000000000201</v>
      </c>
      <c r="AC6" s="431">
        <v>6.7999999999999803</v>
      </c>
      <c r="AD6" s="431">
        <v>6.7999999999999803</v>
      </c>
      <c r="AE6" s="431">
        <v>5.6999999999999797</v>
      </c>
      <c r="AF6" s="431">
        <v>5.5156032000000002</v>
      </c>
      <c r="AG6" s="337">
        <v>6.1</v>
      </c>
      <c r="AH6" s="433">
        <f>6844.54/1000</f>
        <v>6.8445400000000003</v>
      </c>
      <c r="AI6" s="433">
        <f>5796.92/1000</f>
        <v>5.7969200000000001</v>
      </c>
      <c r="AJ6" s="430">
        <f>4491.712/1000</f>
        <v>4.4917120000000006</v>
      </c>
      <c r="AK6" s="21">
        <v>4.6500000000000004</v>
      </c>
    </row>
    <row r="7" spans="1:37" x14ac:dyDescent="0.2">
      <c r="B7" s="337" t="s">
        <v>138</v>
      </c>
      <c r="C7" s="428" t="s">
        <v>1776</v>
      </c>
      <c r="D7" s="431">
        <v>2.8943129999999999</v>
      </c>
      <c r="E7" s="431">
        <v>3.0241600000000002</v>
      </c>
      <c r="F7" s="431">
        <v>3.1375660000000001</v>
      </c>
      <c r="G7" s="431">
        <v>3.23285</v>
      </c>
      <c r="H7" s="431">
        <v>3.0408059999999999</v>
      </c>
      <c r="I7" s="431">
        <v>3.555069</v>
      </c>
      <c r="J7" s="431">
        <v>3.4720849999999999</v>
      </c>
      <c r="K7" s="431">
        <v>3.6864330000000001</v>
      </c>
      <c r="L7" s="431">
        <v>3.0548280000000001</v>
      </c>
      <c r="M7" s="431">
        <v>3.1851259999999999</v>
      </c>
      <c r="N7" s="431">
        <v>2.9715569999999998</v>
      </c>
      <c r="O7" s="431">
        <v>2.6647949999999998</v>
      </c>
      <c r="P7" s="431">
        <v>2.0671789999999999</v>
      </c>
      <c r="Q7" s="431">
        <v>1.9741500000000001</v>
      </c>
      <c r="R7" s="431">
        <v>1.883704</v>
      </c>
      <c r="S7" s="431">
        <v>1.901006</v>
      </c>
      <c r="T7" s="431">
        <v>1.862384</v>
      </c>
      <c r="U7" s="431">
        <v>1.758777</v>
      </c>
      <c r="V7" s="431">
        <v>1.9564790000000001</v>
      </c>
      <c r="W7" s="431">
        <v>2.157502</v>
      </c>
      <c r="X7" s="431">
        <v>1.683829</v>
      </c>
      <c r="Y7" s="431">
        <v>0.83799900000000005</v>
      </c>
      <c r="Z7" s="431">
        <v>0.56551300000000004</v>
      </c>
      <c r="AA7" s="431">
        <v>0.87190599999999996</v>
      </c>
      <c r="AB7" s="431">
        <v>1.370835</v>
      </c>
      <c r="AC7" s="431">
        <v>0.98399999999999999</v>
      </c>
      <c r="AD7" s="431">
        <v>0.78720000000000001</v>
      </c>
      <c r="AE7" s="431">
        <v>0.78720000000000001</v>
      </c>
      <c r="AF7" s="431">
        <v>0.73799999999999999</v>
      </c>
      <c r="AG7" s="337">
        <v>0.3</v>
      </c>
      <c r="AH7" s="337">
        <v>0</v>
      </c>
      <c r="AI7" s="337">
        <v>0</v>
      </c>
      <c r="AJ7" s="337">
        <v>0</v>
      </c>
      <c r="AK7" s="21">
        <v>0</v>
      </c>
    </row>
    <row r="8" spans="1:37" x14ac:dyDescent="0.2">
      <c r="C8" s="347"/>
      <c r="D8" s="11"/>
      <c r="E8" s="11"/>
      <c r="F8" s="11"/>
      <c r="G8" s="11"/>
      <c r="H8" s="11"/>
      <c r="I8" s="11"/>
      <c r="J8" s="11"/>
      <c r="K8" s="11"/>
      <c r="L8" s="11"/>
      <c r="M8" s="11"/>
      <c r="N8" s="11"/>
      <c r="O8" s="11"/>
      <c r="P8" s="11"/>
      <c r="Q8" s="11"/>
      <c r="R8" s="11"/>
      <c r="S8" s="11"/>
      <c r="T8" s="11"/>
      <c r="U8" s="11"/>
      <c r="V8" s="11"/>
      <c r="W8" s="11"/>
      <c r="X8" s="11"/>
      <c r="Y8" s="11"/>
      <c r="Z8" s="433"/>
      <c r="AA8" s="433"/>
      <c r="AB8" s="433"/>
      <c r="AC8" s="433"/>
      <c r="AD8" s="433"/>
      <c r="AE8" s="433"/>
      <c r="AF8" s="433"/>
      <c r="AG8" s="433"/>
      <c r="AH8" s="433"/>
      <c r="AK8" s="21"/>
    </row>
    <row r="9" spans="1:37" ht="14.25" x14ac:dyDescent="0.2">
      <c r="A9" s="429" t="s">
        <v>1777</v>
      </c>
      <c r="C9" s="347"/>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K9" s="21"/>
    </row>
    <row r="10" spans="1:37" x14ac:dyDescent="0.2">
      <c r="B10" s="432" t="s">
        <v>939</v>
      </c>
      <c r="C10" s="347" t="s">
        <v>1766</v>
      </c>
      <c r="D10" s="427">
        <v>4.0999999999999996</v>
      </c>
      <c r="E10" s="427">
        <v>4.04</v>
      </c>
      <c r="F10" s="427">
        <v>3.99</v>
      </c>
      <c r="G10" s="427">
        <v>3.93</v>
      </c>
      <c r="H10" s="427">
        <v>3.87</v>
      </c>
      <c r="I10" s="427">
        <v>3.81</v>
      </c>
      <c r="J10" s="427">
        <v>3.75</v>
      </c>
      <c r="K10" s="427">
        <v>3.68</v>
      </c>
      <c r="L10" s="427">
        <v>3.62</v>
      </c>
      <c r="M10" s="427">
        <v>3.55</v>
      </c>
      <c r="N10" s="427">
        <v>3.49</v>
      </c>
      <c r="O10" s="427">
        <v>3.43</v>
      </c>
      <c r="P10" s="427">
        <v>3.37</v>
      </c>
      <c r="Q10" s="427">
        <v>3.31</v>
      </c>
      <c r="R10" s="427">
        <v>3.24</v>
      </c>
      <c r="S10" s="427">
        <v>3.19</v>
      </c>
      <c r="T10" s="427">
        <v>3.12</v>
      </c>
      <c r="U10" s="427">
        <v>3.07</v>
      </c>
      <c r="V10" s="427">
        <v>3</v>
      </c>
      <c r="W10" s="427">
        <v>2.93</v>
      </c>
      <c r="X10" s="427">
        <v>2.86</v>
      </c>
      <c r="Y10" s="427">
        <v>2.8</v>
      </c>
      <c r="Z10" s="427">
        <v>2.75</v>
      </c>
      <c r="AA10" s="427">
        <v>2.7</v>
      </c>
      <c r="AB10" s="427">
        <v>2.65</v>
      </c>
      <c r="AC10" s="427">
        <v>2.37</v>
      </c>
      <c r="AD10" s="427">
        <v>2.29</v>
      </c>
      <c r="AE10" s="427">
        <v>2.3199999999999998</v>
      </c>
      <c r="AF10" s="427">
        <v>2.37</v>
      </c>
      <c r="AG10" s="433">
        <v>2.9</v>
      </c>
      <c r="AH10" s="433">
        <v>2.37</v>
      </c>
      <c r="AI10" s="433">
        <v>2.34</v>
      </c>
      <c r="AJ10" s="433">
        <v>2.34</v>
      </c>
      <c r="AK10" s="21">
        <v>2.1</v>
      </c>
    </row>
    <row r="11" spans="1:37" x14ac:dyDescent="0.2">
      <c r="B11" s="432" t="s">
        <v>941</v>
      </c>
      <c r="C11" s="428" t="s">
        <v>1778</v>
      </c>
      <c r="D11" s="427">
        <v>49.1</v>
      </c>
      <c r="E11" s="427">
        <v>49.1</v>
      </c>
      <c r="F11" s="427">
        <v>49.1</v>
      </c>
      <c r="G11" s="427">
        <v>49.1</v>
      </c>
      <c r="H11" s="427">
        <v>49.1</v>
      </c>
      <c r="I11" s="427">
        <v>49.1</v>
      </c>
      <c r="J11" s="427">
        <v>49.1</v>
      </c>
      <c r="K11" s="427">
        <v>49</v>
      </c>
      <c r="L11" s="427">
        <v>49</v>
      </c>
      <c r="M11" s="427">
        <v>49</v>
      </c>
      <c r="N11" s="427">
        <v>49</v>
      </c>
      <c r="O11" s="427">
        <v>49</v>
      </c>
      <c r="P11" s="427">
        <v>49</v>
      </c>
      <c r="Q11" s="427">
        <v>48.9</v>
      </c>
      <c r="R11" s="427">
        <v>48.9</v>
      </c>
      <c r="S11" s="427">
        <v>48.9</v>
      </c>
      <c r="T11" s="427">
        <v>48.9</v>
      </c>
      <c r="U11" s="427">
        <v>48.1</v>
      </c>
      <c r="V11" s="427">
        <v>47.4</v>
      </c>
      <c r="W11" s="427">
        <v>47.3</v>
      </c>
      <c r="X11" s="427">
        <v>47</v>
      </c>
      <c r="Y11" s="427">
        <v>46.5</v>
      </c>
      <c r="Z11" s="427">
        <v>46.2</v>
      </c>
      <c r="AA11" s="427">
        <v>45.8</v>
      </c>
      <c r="AB11" s="427">
        <v>45.4</v>
      </c>
      <c r="AC11" s="427">
        <v>46.8</v>
      </c>
      <c r="AD11" s="427">
        <v>46</v>
      </c>
      <c r="AE11" s="427">
        <v>45.4</v>
      </c>
      <c r="AF11" s="427">
        <v>46.5</v>
      </c>
      <c r="AG11" s="433">
        <v>52.9</v>
      </c>
      <c r="AH11" s="433">
        <v>45.9</v>
      </c>
      <c r="AI11" s="433">
        <v>45.8</v>
      </c>
      <c r="AJ11" s="337">
        <v>45.7</v>
      </c>
      <c r="AK11" s="21">
        <v>45.4</v>
      </c>
    </row>
    <row r="12" spans="1:37" x14ac:dyDescent="0.2">
      <c r="B12" s="432" t="s">
        <v>909</v>
      </c>
      <c r="C12" s="428" t="s">
        <v>1778</v>
      </c>
      <c r="D12" s="427">
        <v>2.59</v>
      </c>
      <c r="E12" s="427">
        <v>2.58</v>
      </c>
      <c r="F12" s="427">
        <v>2.57</v>
      </c>
      <c r="G12" s="427">
        <v>2.5499999999999998</v>
      </c>
      <c r="H12" s="427">
        <v>2.5299999999999998</v>
      </c>
      <c r="I12" s="427">
        <v>2.5099999999999998</v>
      </c>
      <c r="J12" s="427">
        <v>2.4900000000000002</v>
      </c>
      <c r="K12" s="427">
        <v>2.5099999999999998</v>
      </c>
      <c r="L12" s="427">
        <v>2.4300000000000002</v>
      </c>
      <c r="M12" s="427">
        <v>2.4</v>
      </c>
      <c r="N12" s="427">
        <v>2.37</v>
      </c>
      <c r="O12" s="427">
        <v>2.33</v>
      </c>
      <c r="P12" s="427">
        <v>2.29</v>
      </c>
      <c r="Q12" s="427">
        <v>2.25</v>
      </c>
      <c r="R12" s="427">
        <v>2.2200000000000002</v>
      </c>
      <c r="S12" s="427">
        <v>2.19</v>
      </c>
      <c r="T12" s="427">
        <v>2.16</v>
      </c>
      <c r="U12" s="427">
        <v>2.09</v>
      </c>
      <c r="V12" s="427">
        <v>2.0299999999999998</v>
      </c>
      <c r="W12" s="427">
        <v>2.02</v>
      </c>
      <c r="X12" s="427">
        <v>1.91</v>
      </c>
      <c r="Y12" s="427">
        <v>1.86</v>
      </c>
      <c r="Z12" s="427">
        <v>1.82</v>
      </c>
      <c r="AA12" s="427">
        <v>1.79</v>
      </c>
      <c r="AB12" s="427">
        <v>1.75</v>
      </c>
      <c r="AC12" s="427">
        <v>1.6</v>
      </c>
      <c r="AD12" s="427">
        <v>1.54</v>
      </c>
      <c r="AE12" s="427">
        <v>1.56</v>
      </c>
      <c r="AF12" s="427">
        <v>1.57</v>
      </c>
      <c r="AG12" s="433">
        <v>1.54</v>
      </c>
      <c r="AH12" s="433">
        <v>1.55</v>
      </c>
      <c r="AI12" s="433">
        <v>1.55</v>
      </c>
      <c r="AJ12" s="433">
        <v>1.54</v>
      </c>
      <c r="AK12" s="21">
        <v>1.4</v>
      </c>
    </row>
    <row r="13" spans="1:37" x14ac:dyDescent="0.2">
      <c r="B13" s="432" t="s">
        <v>1769</v>
      </c>
      <c r="C13" s="428" t="s">
        <v>1778</v>
      </c>
      <c r="D13" s="431">
        <v>3.8</v>
      </c>
      <c r="E13" s="431">
        <v>3.8</v>
      </c>
      <c r="F13" s="431">
        <v>3.81</v>
      </c>
      <c r="G13" s="431">
        <v>3.82</v>
      </c>
      <c r="H13" s="431">
        <v>3.84</v>
      </c>
      <c r="I13" s="431">
        <v>3.8</v>
      </c>
      <c r="J13" s="431">
        <v>3.82</v>
      </c>
      <c r="K13" s="431">
        <v>3.82</v>
      </c>
      <c r="L13" s="431">
        <v>3.81</v>
      </c>
      <c r="M13" s="431">
        <v>3.81</v>
      </c>
      <c r="N13" s="431">
        <v>3.81</v>
      </c>
      <c r="O13" s="431">
        <v>3.78</v>
      </c>
      <c r="P13" s="431">
        <v>3.79</v>
      </c>
      <c r="Q13" s="431">
        <v>3.8</v>
      </c>
      <c r="R13" s="431">
        <v>3.8</v>
      </c>
      <c r="S13" s="431">
        <v>3.8</v>
      </c>
      <c r="T13" s="431">
        <v>3.69</v>
      </c>
      <c r="U13" s="431">
        <v>3.84</v>
      </c>
      <c r="V13" s="431">
        <v>2.33</v>
      </c>
      <c r="W13" s="431">
        <v>2.36</v>
      </c>
      <c r="X13" s="431">
        <v>2.3199999999999998</v>
      </c>
      <c r="Y13" s="431">
        <v>2.16</v>
      </c>
      <c r="Z13" s="431">
        <v>2.2000000000000002</v>
      </c>
      <c r="AA13" s="431">
        <v>2.17</v>
      </c>
      <c r="AB13" s="431">
        <v>2.33</v>
      </c>
      <c r="AC13" s="431">
        <v>1.96</v>
      </c>
      <c r="AD13" s="431">
        <v>1.97</v>
      </c>
      <c r="AE13" s="431">
        <v>2.08</v>
      </c>
      <c r="AF13" s="431">
        <v>2.11</v>
      </c>
      <c r="AG13" s="430">
        <v>2.4</v>
      </c>
      <c r="AH13" s="337">
        <v>2.02</v>
      </c>
      <c r="AI13" s="430">
        <v>2.02</v>
      </c>
      <c r="AJ13" s="430">
        <v>2.0299999999999998</v>
      </c>
      <c r="AK13" s="21">
        <v>1.76</v>
      </c>
    </row>
    <row r="14" spans="1:37" x14ac:dyDescent="0.2">
      <c r="B14" s="432" t="s">
        <v>390</v>
      </c>
      <c r="C14" s="428" t="s">
        <v>1778</v>
      </c>
      <c r="D14" s="427">
        <v>4.1100000000000003</v>
      </c>
      <c r="E14" s="427">
        <v>4.04</v>
      </c>
      <c r="F14" s="427">
        <v>3.96</v>
      </c>
      <c r="G14" s="427">
        <v>3.89</v>
      </c>
      <c r="H14" s="427">
        <v>3.82</v>
      </c>
      <c r="I14" s="427">
        <v>3.75</v>
      </c>
      <c r="J14" s="427">
        <v>3.67</v>
      </c>
      <c r="K14" s="427">
        <v>3.6</v>
      </c>
      <c r="L14" s="427">
        <v>3.52</v>
      </c>
      <c r="M14" s="427">
        <v>3.45</v>
      </c>
      <c r="N14" s="427">
        <v>3.37</v>
      </c>
      <c r="O14" s="427">
        <v>3.3</v>
      </c>
      <c r="P14" s="427">
        <v>3.23</v>
      </c>
      <c r="Q14" s="427">
        <v>3.16</v>
      </c>
      <c r="R14" s="427">
        <v>3.09</v>
      </c>
      <c r="S14" s="427">
        <v>3.02</v>
      </c>
      <c r="T14" s="427">
        <v>2.95</v>
      </c>
      <c r="U14" s="427">
        <v>2.89</v>
      </c>
      <c r="V14" s="427">
        <v>2.8</v>
      </c>
      <c r="W14" s="427">
        <v>2.72</v>
      </c>
      <c r="X14" s="427">
        <v>2.64</v>
      </c>
      <c r="Y14" s="427">
        <v>2.56</v>
      </c>
      <c r="Z14" s="427">
        <v>2.4900000000000002</v>
      </c>
      <c r="AA14" s="427">
        <v>2.42</v>
      </c>
      <c r="AB14" s="427">
        <v>2.35</v>
      </c>
      <c r="AC14" s="427">
        <v>2.0099999999999998</v>
      </c>
      <c r="AD14" s="427">
        <v>1.94</v>
      </c>
      <c r="AE14" s="427">
        <v>1.94</v>
      </c>
      <c r="AF14" s="427">
        <v>1.99</v>
      </c>
      <c r="AG14" s="433">
        <v>2.35</v>
      </c>
      <c r="AH14" s="433">
        <v>1.96</v>
      </c>
      <c r="AI14" s="433">
        <v>1.95</v>
      </c>
      <c r="AJ14" s="433">
        <v>1.93</v>
      </c>
      <c r="AK14" s="21">
        <v>1.7</v>
      </c>
    </row>
    <row r="15" spans="1:37" x14ac:dyDescent="0.2">
      <c r="B15" s="432" t="s">
        <v>943</v>
      </c>
      <c r="C15" s="428" t="s">
        <v>1778</v>
      </c>
      <c r="D15" s="431">
        <v>0.01</v>
      </c>
      <c r="E15" s="431">
        <v>0.01</v>
      </c>
      <c r="F15" s="431">
        <v>0.01</v>
      </c>
      <c r="G15" s="431">
        <v>0.01</v>
      </c>
      <c r="H15" s="431">
        <v>0.01</v>
      </c>
      <c r="I15" s="431">
        <v>0.01</v>
      </c>
      <c r="J15" s="431">
        <v>0.01</v>
      </c>
      <c r="K15" s="431">
        <v>0.01</v>
      </c>
      <c r="L15" s="431">
        <v>0.01</v>
      </c>
      <c r="M15" s="431">
        <v>0.01</v>
      </c>
      <c r="N15" s="431">
        <v>0.01</v>
      </c>
      <c r="O15" s="431">
        <v>0.01</v>
      </c>
      <c r="P15" s="431">
        <v>0.01</v>
      </c>
      <c r="Q15" s="431">
        <v>0.01</v>
      </c>
      <c r="R15" s="431">
        <v>0.01</v>
      </c>
      <c r="S15" s="431">
        <v>0.01</v>
      </c>
      <c r="T15" s="431">
        <v>0.01</v>
      </c>
      <c r="U15" s="431">
        <v>0.01</v>
      </c>
      <c r="V15" s="431">
        <v>0.01</v>
      </c>
      <c r="W15" s="431">
        <v>0.01</v>
      </c>
      <c r="X15" s="431">
        <v>0.01</v>
      </c>
      <c r="Y15" s="431">
        <v>0.01</v>
      </c>
      <c r="Z15" s="431">
        <v>0.01</v>
      </c>
      <c r="AA15" s="431">
        <v>0.01</v>
      </c>
      <c r="AB15" s="431">
        <v>0.01</v>
      </c>
      <c r="AC15" s="431">
        <v>0.01</v>
      </c>
      <c r="AD15" s="431">
        <v>0.01</v>
      </c>
      <c r="AE15" s="431">
        <v>0.01</v>
      </c>
      <c r="AF15" s="431">
        <v>0.01</v>
      </c>
      <c r="AG15" s="430">
        <v>0.01</v>
      </c>
      <c r="AH15" s="337">
        <v>0.01</v>
      </c>
      <c r="AI15" s="430">
        <v>0.01</v>
      </c>
      <c r="AJ15" s="430">
        <v>0.01</v>
      </c>
      <c r="AK15" s="21">
        <v>0.01</v>
      </c>
    </row>
    <row r="16" spans="1:37" x14ac:dyDescent="0.2">
      <c r="B16" s="432" t="s">
        <v>1779</v>
      </c>
      <c r="C16" s="428" t="s">
        <v>1778</v>
      </c>
      <c r="D16" s="427">
        <v>2.46</v>
      </c>
      <c r="E16" s="427">
        <v>2.4500000000000002</v>
      </c>
      <c r="F16" s="427">
        <v>2.44</v>
      </c>
      <c r="G16" s="427">
        <v>2.42</v>
      </c>
      <c r="H16" s="427">
        <v>2.4</v>
      </c>
      <c r="I16" s="427">
        <v>2.39</v>
      </c>
      <c r="J16" s="427">
        <v>2.36</v>
      </c>
      <c r="K16" s="427">
        <v>2.38</v>
      </c>
      <c r="L16" s="427">
        <v>2.31</v>
      </c>
      <c r="M16" s="427">
        <v>2.2799999999999998</v>
      </c>
      <c r="N16" s="427">
        <v>2.25</v>
      </c>
      <c r="O16" s="427">
        <v>2.21</v>
      </c>
      <c r="P16" s="427">
        <v>2.1800000000000002</v>
      </c>
      <c r="Q16" s="427">
        <v>2.14</v>
      </c>
      <c r="R16" s="427">
        <v>2.11</v>
      </c>
      <c r="S16" s="427">
        <v>2.08</v>
      </c>
      <c r="T16" s="427">
        <v>2.0499999999999998</v>
      </c>
      <c r="U16" s="427">
        <v>1.99</v>
      </c>
      <c r="V16" s="427">
        <v>1.93</v>
      </c>
      <c r="W16" s="427">
        <v>1.92</v>
      </c>
      <c r="X16" s="427">
        <v>1.81</v>
      </c>
      <c r="Y16" s="427">
        <v>1.77</v>
      </c>
      <c r="Z16" s="427">
        <v>1.73</v>
      </c>
      <c r="AA16" s="427">
        <v>1.7</v>
      </c>
      <c r="AB16" s="427">
        <v>1.66</v>
      </c>
      <c r="AC16" s="427">
        <v>1.52</v>
      </c>
      <c r="AD16" s="427">
        <v>1.46</v>
      </c>
      <c r="AE16" s="427">
        <v>1.48</v>
      </c>
      <c r="AF16" s="427">
        <v>1.49</v>
      </c>
      <c r="AG16" s="433">
        <v>1.47</v>
      </c>
      <c r="AH16" s="433">
        <v>1.47</v>
      </c>
      <c r="AI16" s="433">
        <v>1.47</v>
      </c>
      <c r="AJ16" s="433">
        <v>1.47</v>
      </c>
      <c r="AK16" s="21">
        <v>1.3</v>
      </c>
    </row>
    <row r="17" spans="1:37" x14ac:dyDescent="0.2">
      <c r="B17" s="432" t="s">
        <v>389</v>
      </c>
      <c r="C17" s="428" t="s">
        <v>1778</v>
      </c>
      <c r="D17" s="431">
        <v>0.86199999999999999</v>
      </c>
      <c r="E17" s="431">
        <v>0.85799999999999998</v>
      </c>
      <c r="F17" s="431">
        <v>0.85299999999999998</v>
      </c>
      <c r="G17" s="431">
        <v>0.84799999999999998</v>
      </c>
      <c r="H17" s="431">
        <v>0.84199999999999997</v>
      </c>
      <c r="I17" s="431">
        <v>0.83499999999999996</v>
      </c>
      <c r="J17" s="431">
        <v>0.82699999999999996</v>
      </c>
      <c r="K17" s="431">
        <v>0.83399999999999996</v>
      </c>
      <c r="L17" s="431">
        <v>0.80900000000000005</v>
      </c>
      <c r="M17" s="431">
        <v>0.79900000000000004</v>
      </c>
      <c r="N17" s="431">
        <v>0.78900000000000003</v>
      </c>
      <c r="O17" s="431">
        <v>0.77500000000000002</v>
      </c>
      <c r="P17" s="431">
        <v>0.76200000000000001</v>
      </c>
      <c r="Q17" s="431">
        <v>0.75</v>
      </c>
      <c r="R17" s="431">
        <v>0.73699999999999999</v>
      </c>
      <c r="S17" s="431">
        <v>0.72899999999999998</v>
      </c>
      <c r="T17" s="431">
        <v>0.71899999999999997</v>
      </c>
      <c r="U17" s="431">
        <v>0.69599999999999995</v>
      </c>
      <c r="V17" s="431">
        <v>0.67500000000000004</v>
      </c>
      <c r="W17" s="431">
        <v>0.67200000000000004</v>
      </c>
      <c r="X17" s="431">
        <v>0.63400000000000001</v>
      </c>
      <c r="Y17" s="431">
        <v>0.61799999999999999</v>
      </c>
      <c r="Z17" s="431">
        <v>0.60699999999999998</v>
      </c>
      <c r="AA17" s="431">
        <v>0.59499999999999997</v>
      </c>
      <c r="AB17" s="431">
        <v>0.58199999999999996</v>
      </c>
      <c r="AC17" s="431">
        <v>0.53300000000000003</v>
      </c>
      <c r="AD17" s="431">
        <v>0.51100000000000001</v>
      </c>
      <c r="AE17" s="431">
        <v>0.51800000000000002</v>
      </c>
      <c r="AF17" s="431">
        <v>0.52300000000000002</v>
      </c>
      <c r="AG17" s="430">
        <v>0.51400000000000001</v>
      </c>
      <c r="AH17" s="430">
        <v>0.51500000000000001</v>
      </c>
      <c r="AI17" s="430">
        <v>0.51600000000000001</v>
      </c>
      <c r="AJ17" s="430">
        <v>0.51400000000000001</v>
      </c>
      <c r="AK17" s="21">
        <v>0.45</v>
      </c>
    </row>
    <row r="18" spans="1:37" x14ac:dyDescent="0.2">
      <c r="C18" s="347"/>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K18" s="21"/>
    </row>
    <row r="19" spans="1:37" x14ac:dyDescent="0.2">
      <c r="A19" s="429" t="s">
        <v>1780</v>
      </c>
      <c r="C19" s="347"/>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J19" s="420"/>
      <c r="AK19" s="86"/>
    </row>
    <row r="20" spans="1:37" x14ac:dyDescent="0.2">
      <c r="B20" s="432" t="s">
        <v>939</v>
      </c>
      <c r="C20" s="347" t="s">
        <v>1766</v>
      </c>
      <c r="D20" s="427">
        <v>3.14</v>
      </c>
      <c r="E20" s="427">
        <v>3.14</v>
      </c>
      <c r="F20" s="427">
        <v>3.14</v>
      </c>
      <c r="G20" s="427">
        <v>3.14</v>
      </c>
      <c r="H20" s="427">
        <v>3.14</v>
      </c>
      <c r="I20" s="427">
        <v>3.14</v>
      </c>
      <c r="J20" s="427">
        <v>3.14</v>
      </c>
      <c r="K20" s="427">
        <v>3.14</v>
      </c>
      <c r="L20" s="427">
        <v>3.14</v>
      </c>
      <c r="M20" s="427">
        <v>3.14</v>
      </c>
      <c r="N20" s="427">
        <v>3.14</v>
      </c>
      <c r="O20" s="427">
        <v>3.12</v>
      </c>
      <c r="P20" s="427">
        <v>3.11</v>
      </c>
      <c r="Q20" s="427">
        <v>3.1</v>
      </c>
      <c r="R20" s="427">
        <v>3.06</v>
      </c>
      <c r="S20" s="427">
        <v>3.08</v>
      </c>
      <c r="T20" s="427">
        <v>3.08</v>
      </c>
      <c r="U20" s="427">
        <v>3.16</v>
      </c>
      <c r="V20" s="427">
        <v>3.37</v>
      </c>
      <c r="W20" s="427">
        <v>3.43</v>
      </c>
      <c r="X20" s="427">
        <v>2.98</v>
      </c>
      <c r="Y20" s="427">
        <v>3.04</v>
      </c>
      <c r="Z20" s="427">
        <v>3.14</v>
      </c>
      <c r="AA20" s="427">
        <v>3.19</v>
      </c>
      <c r="AB20" s="427">
        <v>3.58</v>
      </c>
      <c r="AC20" s="427">
        <v>3.3</v>
      </c>
      <c r="AD20" s="427">
        <v>3.29</v>
      </c>
      <c r="AE20" s="427">
        <v>3.75</v>
      </c>
      <c r="AF20" s="427">
        <v>3.73</v>
      </c>
      <c r="AG20" s="433">
        <v>4.05</v>
      </c>
      <c r="AH20" s="433">
        <v>3.41</v>
      </c>
      <c r="AI20" s="433">
        <v>3.31</v>
      </c>
      <c r="AJ20" s="433">
        <v>3.44</v>
      </c>
      <c r="AK20" s="21">
        <v>3.6</v>
      </c>
    </row>
    <row r="21" spans="1:37" x14ac:dyDescent="0.2">
      <c r="B21" s="432" t="s">
        <v>941</v>
      </c>
      <c r="C21" s="428" t="s">
        <v>1778</v>
      </c>
      <c r="D21" s="427">
        <v>81.599999999999994</v>
      </c>
      <c r="E21" s="427">
        <v>81.599999999999994</v>
      </c>
      <c r="F21" s="427">
        <v>81.599999999999994</v>
      </c>
      <c r="G21" s="427">
        <v>81.599999999999994</v>
      </c>
      <c r="H21" s="427">
        <v>81.599999999999994</v>
      </c>
      <c r="I21" s="427">
        <v>81.599999999999994</v>
      </c>
      <c r="J21" s="427">
        <v>81.599999999999994</v>
      </c>
      <c r="K21" s="427">
        <v>81.5</v>
      </c>
      <c r="L21" s="427">
        <v>81.5</v>
      </c>
      <c r="M21" s="427">
        <v>81.5</v>
      </c>
      <c r="N21" s="427">
        <v>81.5</v>
      </c>
      <c r="O21" s="427">
        <v>81.3</v>
      </c>
      <c r="P21" s="427">
        <v>81.099999999999994</v>
      </c>
      <c r="Q21" s="427">
        <v>80.8</v>
      </c>
      <c r="R21" s="427">
        <v>80.2</v>
      </c>
      <c r="S21" s="427">
        <v>80.5</v>
      </c>
      <c r="T21" s="427">
        <v>80.5</v>
      </c>
      <c r="U21" s="427">
        <v>80.900000000000006</v>
      </c>
      <c r="V21" s="427">
        <v>79.900000000000006</v>
      </c>
      <c r="W21" s="427">
        <v>78.7</v>
      </c>
      <c r="X21" s="427">
        <v>77.5</v>
      </c>
      <c r="Y21" s="427">
        <v>74</v>
      </c>
      <c r="Z21" s="427">
        <v>72.7</v>
      </c>
      <c r="AA21" s="427">
        <v>72.2</v>
      </c>
      <c r="AB21" s="427">
        <v>72</v>
      </c>
      <c r="AC21" s="427">
        <v>65</v>
      </c>
      <c r="AD21" s="427">
        <v>60.7</v>
      </c>
      <c r="AE21" s="427">
        <v>65.3</v>
      </c>
      <c r="AF21" s="427">
        <v>61.8</v>
      </c>
      <c r="AG21" s="433">
        <v>69</v>
      </c>
      <c r="AH21" s="433">
        <v>59.6</v>
      </c>
      <c r="AI21" s="337">
        <v>61.3</v>
      </c>
      <c r="AJ21" s="337">
        <v>63</v>
      </c>
      <c r="AK21" s="21">
        <v>65.400000000000006</v>
      </c>
    </row>
    <row r="22" spans="1:37" x14ac:dyDescent="0.2">
      <c r="B22" s="432" t="s">
        <v>909</v>
      </c>
      <c r="C22" s="428" t="s">
        <v>1778</v>
      </c>
      <c r="D22" s="427">
        <v>5.31</v>
      </c>
      <c r="E22" s="427">
        <v>5.31</v>
      </c>
      <c r="F22" s="427">
        <v>5.31</v>
      </c>
      <c r="G22" s="427">
        <v>5.31</v>
      </c>
      <c r="H22" s="427">
        <v>5.31</v>
      </c>
      <c r="I22" s="427">
        <v>5.31</v>
      </c>
      <c r="J22" s="427">
        <v>5.31</v>
      </c>
      <c r="K22" s="427">
        <v>5.31</v>
      </c>
      <c r="L22" s="427">
        <v>5.31</v>
      </c>
      <c r="M22" s="427">
        <v>5.31</v>
      </c>
      <c r="N22" s="427">
        <v>5.31</v>
      </c>
      <c r="O22" s="427">
        <v>5.16</v>
      </c>
      <c r="P22" s="427">
        <v>4.97</v>
      </c>
      <c r="Q22" s="427">
        <v>4.7699999999999996</v>
      </c>
      <c r="R22" s="427">
        <v>4.2300000000000004</v>
      </c>
      <c r="S22" s="427">
        <v>4.5199999999999996</v>
      </c>
      <c r="T22" s="427">
        <v>4.47</v>
      </c>
      <c r="U22" s="427">
        <v>4.75</v>
      </c>
      <c r="V22" s="427">
        <v>4.46</v>
      </c>
      <c r="W22" s="427">
        <v>4.5599999999999996</v>
      </c>
      <c r="X22" s="427">
        <v>4.4000000000000004</v>
      </c>
      <c r="Y22" s="427">
        <v>3.46</v>
      </c>
      <c r="Z22" s="427">
        <v>3.46</v>
      </c>
      <c r="AA22" s="427">
        <v>3.47</v>
      </c>
      <c r="AB22" s="427">
        <v>3.5</v>
      </c>
      <c r="AC22" s="427">
        <v>3.46</v>
      </c>
      <c r="AD22" s="427">
        <v>3.06</v>
      </c>
      <c r="AE22" s="427">
        <v>3.15</v>
      </c>
      <c r="AF22" s="427">
        <v>3.05</v>
      </c>
      <c r="AG22" s="433">
        <v>3.16</v>
      </c>
      <c r="AH22" s="433">
        <v>2.97</v>
      </c>
      <c r="AI22" s="433">
        <v>2.96</v>
      </c>
      <c r="AJ22" s="433">
        <v>2.95</v>
      </c>
      <c r="AK22" s="21">
        <v>2.9</v>
      </c>
    </row>
    <row r="23" spans="1:37" x14ac:dyDescent="0.2">
      <c r="B23" s="432" t="s">
        <v>1769</v>
      </c>
      <c r="C23" s="428" t="s">
        <v>1778</v>
      </c>
      <c r="D23" s="427">
        <v>54.1</v>
      </c>
      <c r="E23" s="427">
        <v>54.1</v>
      </c>
      <c r="F23" s="427">
        <v>54.1</v>
      </c>
      <c r="G23" s="427">
        <v>54.1</v>
      </c>
      <c r="H23" s="427">
        <v>54.1</v>
      </c>
      <c r="I23" s="427">
        <v>54.1</v>
      </c>
      <c r="J23" s="427">
        <v>54.1</v>
      </c>
      <c r="K23" s="427">
        <v>54.1</v>
      </c>
      <c r="L23" s="427">
        <v>54.1</v>
      </c>
      <c r="M23" s="427">
        <v>54.1</v>
      </c>
      <c r="N23" s="427">
        <v>54.1</v>
      </c>
      <c r="O23" s="427">
        <v>54.1</v>
      </c>
      <c r="P23" s="427">
        <v>54.1</v>
      </c>
      <c r="Q23" s="427">
        <v>54.1</v>
      </c>
      <c r="R23" s="427">
        <v>54.1</v>
      </c>
      <c r="S23" s="427">
        <v>54.1</v>
      </c>
      <c r="T23" s="427">
        <v>54.1</v>
      </c>
      <c r="U23" s="427">
        <v>40.299999999999997</v>
      </c>
      <c r="V23" s="427">
        <v>29.9</v>
      </c>
      <c r="W23" s="427">
        <v>30</v>
      </c>
      <c r="X23" s="427">
        <v>28.9</v>
      </c>
      <c r="Y23" s="427">
        <v>19.899999999999999</v>
      </c>
      <c r="Z23" s="427">
        <v>19.899999999999999</v>
      </c>
      <c r="AA23" s="427">
        <v>19.899999999999999</v>
      </c>
      <c r="AB23" s="427">
        <v>19.899999999999999</v>
      </c>
      <c r="AC23" s="427">
        <v>9.4</v>
      </c>
      <c r="AD23" s="427">
        <v>3.96</v>
      </c>
      <c r="AE23" s="427">
        <v>3.95</v>
      </c>
      <c r="AF23" s="427">
        <v>3</v>
      </c>
      <c r="AG23" s="337">
        <v>2.6</v>
      </c>
      <c r="AH23" s="433">
        <v>2.2000000000000002</v>
      </c>
      <c r="AI23" s="433">
        <v>2.2000000000000002</v>
      </c>
      <c r="AJ23" s="337">
        <v>2.36</v>
      </c>
      <c r="AK23" s="21">
        <v>1.97</v>
      </c>
    </row>
    <row r="24" spans="1:37" x14ac:dyDescent="0.2">
      <c r="B24" s="432" t="s">
        <v>390</v>
      </c>
      <c r="C24" s="428" t="s">
        <v>1778</v>
      </c>
      <c r="D24" s="427">
        <v>2.5099999999999998</v>
      </c>
      <c r="E24" s="427">
        <v>2.5099999999999998</v>
      </c>
      <c r="F24" s="427">
        <v>2.5099999999999998</v>
      </c>
      <c r="G24" s="427">
        <v>2.5099999999999998</v>
      </c>
      <c r="H24" s="427">
        <v>2.5099999999999998</v>
      </c>
      <c r="I24" s="427">
        <v>2.5099999999999998</v>
      </c>
      <c r="J24" s="427">
        <v>2.5099999999999998</v>
      </c>
      <c r="K24" s="427">
        <v>2.5099999999999998</v>
      </c>
      <c r="L24" s="427">
        <v>2.5099999999999998</v>
      </c>
      <c r="M24" s="427">
        <v>2.5099999999999998</v>
      </c>
      <c r="N24" s="427">
        <v>2.5099999999999998</v>
      </c>
      <c r="O24" s="427">
        <v>2.4900000000000002</v>
      </c>
      <c r="P24" s="427">
        <v>2.4700000000000002</v>
      </c>
      <c r="Q24" s="427">
        <v>2.44</v>
      </c>
      <c r="R24" s="427">
        <v>2.37</v>
      </c>
      <c r="S24" s="427">
        <v>2.41</v>
      </c>
      <c r="T24" s="427">
        <v>2.41</v>
      </c>
      <c r="U24" s="427">
        <v>2.33</v>
      </c>
      <c r="V24" s="427">
        <v>2.27</v>
      </c>
      <c r="W24" s="427">
        <v>2.25</v>
      </c>
      <c r="X24" s="427">
        <v>1.99</v>
      </c>
      <c r="Y24" s="427">
        <v>1.93</v>
      </c>
      <c r="Z24" s="427">
        <v>1.92</v>
      </c>
      <c r="AA24" s="427">
        <v>1.91</v>
      </c>
      <c r="AB24" s="427">
        <v>2.0299999999999998</v>
      </c>
      <c r="AC24" s="427">
        <v>2.4500000000000002</v>
      </c>
      <c r="AD24" s="427">
        <v>2.2799999999999998</v>
      </c>
      <c r="AE24" s="427">
        <v>2.71</v>
      </c>
      <c r="AF24" s="427">
        <v>2.52</v>
      </c>
      <c r="AG24" s="433">
        <v>3.09</v>
      </c>
      <c r="AH24" s="433">
        <v>2.29</v>
      </c>
      <c r="AI24" s="433">
        <v>2.2799999999999998</v>
      </c>
      <c r="AJ24" s="433">
        <v>2.36</v>
      </c>
      <c r="AK24" s="21">
        <v>2.5</v>
      </c>
    </row>
    <row r="25" spans="1:37" x14ac:dyDescent="0.2">
      <c r="B25" s="432" t="s">
        <v>943</v>
      </c>
      <c r="C25" s="428" t="s">
        <v>1778</v>
      </c>
      <c r="D25" s="431">
        <v>0.01</v>
      </c>
      <c r="E25" s="431">
        <v>0.01</v>
      </c>
      <c r="F25" s="431">
        <v>0.01</v>
      </c>
      <c r="G25" s="431">
        <v>0.01</v>
      </c>
      <c r="H25" s="431">
        <v>0.01</v>
      </c>
      <c r="I25" s="431">
        <v>0.01</v>
      </c>
      <c r="J25" s="431">
        <v>0.01</v>
      </c>
      <c r="K25" s="431">
        <v>0.01</v>
      </c>
      <c r="L25" s="431">
        <v>0.01</v>
      </c>
      <c r="M25" s="431">
        <v>0.01</v>
      </c>
      <c r="N25" s="431">
        <v>0.01</v>
      </c>
      <c r="O25" s="431">
        <v>0.01</v>
      </c>
      <c r="P25" s="431">
        <v>0.01</v>
      </c>
      <c r="Q25" s="431">
        <v>0.01</v>
      </c>
      <c r="R25" s="431">
        <v>0.01</v>
      </c>
      <c r="S25" s="431">
        <v>0.01</v>
      </c>
      <c r="T25" s="431">
        <v>0.01</v>
      </c>
      <c r="U25" s="431">
        <v>0.01</v>
      </c>
      <c r="V25" s="431">
        <v>0.01</v>
      </c>
      <c r="W25" s="431">
        <v>0.01</v>
      </c>
      <c r="X25" s="431">
        <v>0.01</v>
      </c>
      <c r="Y25" s="431">
        <v>0.01</v>
      </c>
      <c r="Z25" s="431">
        <v>0.01</v>
      </c>
      <c r="AA25" s="431">
        <v>0.01</v>
      </c>
      <c r="AB25" s="431">
        <v>0.01</v>
      </c>
      <c r="AC25" s="431">
        <v>0.01</v>
      </c>
      <c r="AD25" s="431">
        <v>0.01</v>
      </c>
      <c r="AE25" s="431">
        <v>0.01</v>
      </c>
      <c r="AF25" s="431">
        <v>0.01</v>
      </c>
      <c r="AG25" s="430">
        <v>0.01</v>
      </c>
      <c r="AH25" s="430">
        <v>0.01</v>
      </c>
      <c r="AI25" s="430">
        <v>0.01</v>
      </c>
      <c r="AJ25" s="430">
        <v>0.01</v>
      </c>
      <c r="AK25" s="21">
        <v>0.01</v>
      </c>
    </row>
    <row r="26" spans="1:37" x14ac:dyDescent="0.2">
      <c r="B26" s="432" t="s">
        <v>1779</v>
      </c>
      <c r="C26" s="428" t="s">
        <v>1778</v>
      </c>
      <c r="D26" s="427">
        <v>5.04</v>
      </c>
      <c r="E26" s="427">
        <v>5.04</v>
      </c>
      <c r="F26" s="427">
        <v>5.04</v>
      </c>
      <c r="G26" s="427">
        <v>5.04</v>
      </c>
      <c r="H26" s="427">
        <v>5.04</v>
      </c>
      <c r="I26" s="427">
        <v>5.04</v>
      </c>
      <c r="J26" s="427">
        <v>5.05</v>
      </c>
      <c r="K26" s="427">
        <v>5.05</v>
      </c>
      <c r="L26" s="427">
        <v>5.05</v>
      </c>
      <c r="M26" s="427">
        <v>5.05</v>
      </c>
      <c r="N26" s="427">
        <v>5.05</v>
      </c>
      <c r="O26" s="427">
        <v>4.9000000000000004</v>
      </c>
      <c r="P26" s="427">
        <v>4.72</v>
      </c>
      <c r="Q26" s="427">
        <v>4.53</v>
      </c>
      <c r="R26" s="427">
        <v>4.0199999999999996</v>
      </c>
      <c r="S26" s="427">
        <v>4.29</v>
      </c>
      <c r="T26" s="427">
        <v>4.25</v>
      </c>
      <c r="U26" s="427">
        <v>4.51</v>
      </c>
      <c r="V26" s="427">
        <v>4.24</v>
      </c>
      <c r="W26" s="427">
        <v>4.33</v>
      </c>
      <c r="X26" s="427">
        <v>4.18</v>
      </c>
      <c r="Y26" s="427">
        <v>3.29</v>
      </c>
      <c r="Z26" s="427">
        <v>3.29</v>
      </c>
      <c r="AA26" s="427">
        <v>3.3</v>
      </c>
      <c r="AB26" s="427">
        <v>3.32</v>
      </c>
      <c r="AC26" s="427">
        <v>3.28</v>
      </c>
      <c r="AD26" s="427">
        <v>2.91</v>
      </c>
      <c r="AE26" s="427">
        <v>2.99</v>
      </c>
      <c r="AF26" s="427">
        <v>2.89</v>
      </c>
      <c r="AG26" s="433">
        <v>3</v>
      </c>
      <c r="AH26" s="433">
        <v>2.83</v>
      </c>
      <c r="AI26" s="430">
        <v>2.81</v>
      </c>
      <c r="AJ26" s="430">
        <v>2.8</v>
      </c>
      <c r="AK26" s="21">
        <v>2.71</v>
      </c>
    </row>
    <row r="27" spans="1:37" x14ac:dyDescent="0.2">
      <c r="B27" s="432" t="s">
        <v>389</v>
      </c>
      <c r="C27" s="428" t="s">
        <v>1778</v>
      </c>
      <c r="D27" s="431">
        <v>1.01</v>
      </c>
      <c r="E27" s="431">
        <v>1.01</v>
      </c>
      <c r="F27" s="431">
        <v>1.01</v>
      </c>
      <c r="G27" s="431">
        <v>1.01</v>
      </c>
      <c r="H27" s="431">
        <v>1.01</v>
      </c>
      <c r="I27" s="431">
        <v>1.01</v>
      </c>
      <c r="J27" s="431">
        <v>1.01</v>
      </c>
      <c r="K27" s="431">
        <v>1.01</v>
      </c>
      <c r="L27" s="431">
        <v>1.01</v>
      </c>
      <c r="M27" s="431">
        <v>1.01</v>
      </c>
      <c r="N27" s="431">
        <v>1.01</v>
      </c>
      <c r="O27" s="431">
        <v>0.98</v>
      </c>
      <c r="P27" s="431">
        <v>0.94499999999999995</v>
      </c>
      <c r="Q27" s="431">
        <v>0.90600000000000003</v>
      </c>
      <c r="R27" s="431">
        <v>0.80300000000000005</v>
      </c>
      <c r="S27" s="431">
        <v>0.85899999999999999</v>
      </c>
      <c r="T27" s="431">
        <v>0.85</v>
      </c>
      <c r="U27" s="431">
        <v>0.90200000000000002</v>
      </c>
      <c r="V27" s="431">
        <v>0.84799999999999998</v>
      </c>
      <c r="W27" s="431">
        <v>0.86699999999999999</v>
      </c>
      <c r="X27" s="431">
        <v>0.83699999999999997</v>
      </c>
      <c r="Y27" s="431">
        <v>0.65800000000000003</v>
      </c>
      <c r="Z27" s="431">
        <v>0.65700000000000003</v>
      </c>
      <c r="AA27" s="431">
        <v>0.65900000000000003</v>
      </c>
      <c r="AB27" s="431">
        <v>0.66500000000000004</v>
      </c>
      <c r="AC27" s="431">
        <v>0.65700000000000003</v>
      </c>
      <c r="AD27" s="431">
        <v>0.58099999999999996</v>
      </c>
      <c r="AE27" s="431">
        <v>0.59799999999999998</v>
      </c>
      <c r="AF27" s="431">
        <v>0.57899999999999996</v>
      </c>
      <c r="AG27" s="430">
        <v>0.6</v>
      </c>
      <c r="AH27" s="430">
        <v>0.56499999999999995</v>
      </c>
      <c r="AI27" s="430">
        <v>0.56200000000000006</v>
      </c>
      <c r="AJ27" s="430">
        <v>0.56100000000000005</v>
      </c>
      <c r="AK27" s="21">
        <v>0.54</v>
      </c>
    </row>
    <row r="28" spans="1:37" x14ac:dyDescent="0.2">
      <c r="C28" s="347"/>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K28" s="21"/>
    </row>
    <row r="29" spans="1:37" ht="14.25" x14ac:dyDescent="0.2">
      <c r="A29" s="429" t="s">
        <v>1781</v>
      </c>
      <c r="C29" s="347" t="s">
        <v>1782</v>
      </c>
      <c r="D29" s="427">
        <v>43</v>
      </c>
      <c r="E29" s="427">
        <v>43</v>
      </c>
      <c r="F29" s="427">
        <v>43</v>
      </c>
      <c r="G29" s="427">
        <v>43</v>
      </c>
      <c r="H29" s="427">
        <v>43</v>
      </c>
      <c r="I29" s="427">
        <v>43</v>
      </c>
      <c r="J29" s="427">
        <v>43</v>
      </c>
      <c r="K29" s="427">
        <v>43.1</v>
      </c>
      <c r="L29" s="427">
        <v>43.1</v>
      </c>
      <c r="M29" s="427">
        <v>43.1</v>
      </c>
      <c r="N29" s="427">
        <v>43.1</v>
      </c>
      <c r="O29" s="427">
        <v>43.1</v>
      </c>
      <c r="P29" s="427">
        <v>43.1</v>
      </c>
      <c r="Q29" s="427">
        <v>43.1</v>
      </c>
      <c r="R29" s="427">
        <v>43.1</v>
      </c>
      <c r="S29" s="427">
        <v>43.1</v>
      </c>
      <c r="T29" s="427">
        <v>43.1</v>
      </c>
      <c r="U29" s="427">
        <v>43.1</v>
      </c>
      <c r="V29" s="427">
        <v>43.2</v>
      </c>
      <c r="W29" s="427">
        <v>43.2</v>
      </c>
      <c r="X29" s="427">
        <v>43.2</v>
      </c>
      <c r="Y29" s="427">
        <v>43.2</v>
      </c>
      <c r="Z29" s="427">
        <v>43.2</v>
      </c>
      <c r="AA29" s="427">
        <v>43.2</v>
      </c>
      <c r="AB29" s="427">
        <v>43.2</v>
      </c>
      <c r="AC29" s="427">
        <v>43.2</v>
      </c>
      <c r="AD29" s="427">
        <v>43.2</v>
      </c>
      <c r="AE29" s="427">
        <v>43.2</v>
      </c>
      <c r="AF29" s="427">
        <v>43.2</v>
      </c>
      <c r="AG29" s="427">
        <v>43.2</v>
      </c>
      <c r="AH29" s="427">
        <v>43.2</v>
      </c>
      <c r="AI29" s="427">
        <v>43.2</v>
      </c>
      <c r="AJ29" s="427">
        <v>43.2</v>
      </c>
      <c r="AK29" s="21">
        <v>43.2</v>
      </c>
    </row>
    <row r="30" spans="1:37" ht="14.25" x14ac:dyDescent="0.2">
      <c r="A30" s="429" t="s">
        <v>1783</v>
      </c>
      <c r="C30" s="428" t="s">
        <v>1784</v>
      </c>
      <c r="D30" s="427">
        <v>41</v>
      </c>
      <c r="E30" s="427">
        <v>41</v>
      </c>
      <c r="F30" s="427">
        <v>41</v>
      </c>
      <c r="G30" s="427">
        <v>41</v>
      </c>
      <c r="H30" s="427">
        <v>41</v>
      </c>
      <c r="I30" s="427">
        <v>41</v>
      </c>
      <c r="J30" s="427">
        <v>41</v>
      </c>
      <c r="K30" s="427">
        <v>41</v>
      </c>
      <c r="L30" s="427">
        <v>41</v>
      </c>
      <c r="M30" s="427">
        <v>41</v>
      </c>
      <c r="N30" s="427">
        <v>41</v>
      </c>
      <c r="O30" s="427">
        <v>41</v>
      </c>
      <c r="P30" s="427">
        <v>41</v>
      </c>
      <c r="Q30" s="427">
        <v>41</v>
      </c>
      <c r="R30" s="427">
        <v>41</v>
      </c>
      <c r="S30" s="427">
        <v>41</v>
      </c>
      <c r="T30" s="427">
        <v>41</v>
      </c>
      <c r="U30" s="427">
        <v>41</v>
      </c>
      <c r="V30" s="427">
        <v>41</v>
      </c>
      <c r="W30" s="427">
        <v>41</v>
      </c>
      <c r="X30" s="427">
        <v>41</v>
      </c>
      <c r="Y30" s="427">
        <v>41</v>
      </c>
      <c r="Z30" s="427">
        <v>41</v>
      </c>
      <c r="AA30" s="427">
        <v>41</v>
      </c>
      <c r="AB30" s="427">
        <v>41</v>
      </c>
      <c r="AC30" s="427">
        <v>41</v>
      </c>
      <c r="AD30" s="427">
        <v>41</v>
      </c>
      <c r="AE30" s="427">
        <v>41</v>
      </c>
      <c r="AF30" s="427">
        <v>41</v>
      </c>
      <c r="AG30" s="427">
        <v>41</v>
      </c>
      <c r="AH30" s="427">
        <v>41</v>
      </c>
      <c r="AI30" s="427">
        <v>41</v>
      </c>
      <c r="AJ30" s="427">
        <v>41</v>
      </c>
      <c r="AK30" s="21">
        <v>41</v>
      </c>
    </row>
    <row r="31" spans="1:37" x14ac:dyDescent="0.2">
      <c r="C31" s="347"/>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row>
    <row r="32" spans="1:37" ht="14.25" x14ac:dyDescent="0.2">
      <c r="A32" s="11" t="s">
        <v>1785</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row>
    <row r="33" spans="1:1" ht="14.25" x14ac:dyDescent="0.2">
      <c r="A33" s="11" t="s">
        <v>1786</v>
      </c>
    </row>
    <row r="34" spans="1:1" x14ac:dyDescent="0.2">
      <c r="A34" s="158" t="s">
        <v>545</v>
      </c>
    </row>
  </sheetData>
  <mergeCells count="1">
    <mergeCell ref="A1:B1"/>
  </mergeCells>
  <hyperlinks>
    <hyperlink ref="A1" location="Contents!A1" display="To table of contents" xr:uid="{A2AEF903-C64A-4873-93E2-DF661E81CD02}"/>
    <hyperlink ref="A34" r:id="rId1" xr:uid="{126C15D6-A0FE-48E7-84F1-B202808D492F}"/>
  </hyperlinks>
  <pageMargins left="0.75" right="0.75" top="1" bottom="1" header="0.5" footer="0.5"/>
  <pageSetup paperSize="9" scale="40" orientation="landscape" r:id="rId2"/>
  <headerFooter alignWithMargins="0"/>
  <customProperties>
    <customPr name="EpmWorksheetKeyString_GUID" r:id="rId3"/>
  </customPropertie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5E21-D3E0-4325-86F7-A9102E795D06}">
  <sheetPr>
    <pageSetUpPr fitToPage="1"/>
  </sheetPr>
  <dimension ref="A1:J84"/>
  <sheetViews>
    <sheetView zoomScaleNormal="100" workbookViewId="0">
      <selection activeCell="A2" sqref="A2"/>
    </sheetView>
  </sheetViews>
  <sheetFormatPr defaultColWidth="10.6640625" defaultRowHeight="12.75" x14ac:dyDescent="0.2"/>
  <cols>
    <col min="1" max="1" width="18.6640625" style="337" customWidth="1"/>
    <col min="2" max="8" width="15" style="337" customWidth="1"/>
    <col min="9" max="10" width="12" style="337" customWidth="1"/>
    <col min="11" max="16384" width="10.6640625" style="337"/>
  </cols>
  <sheetData>
    <row r="1" spans="1:10" ht="30.75" customHeight="1" x14ac:dyDescent="0.2">
      <c r="A1" s="1942" t="s">
        <v>10</v>
      </c>
      <c r="B1" s="1942"/>
      <c r="C1" s="1942"/>
      <c r="D1" s="1942"/>
    </row>
    <row r="2" spans="1:10" ht="19.5" customHeight="1" x14ac:dyDescent="0.3">
      <c r="A2" s="344" t="s">
        <v>1787</v>
      </c>
      <c r="B2" s="344"/>
      <c r="J2" s="373" t="s">
        <v>667</v>
      </c>
    </row>
    <row r="3" spans="1:10" ht="13.5" customHeight="1" x14ac:dyDescent="0.25">
      <c r="A3" s="1717"/>
      <c r="B3" s="2020" t="s">
        <v>29</v>
      </c>
      <c r="C3" s="2021"/>
      <c r="D3" s="2021"/>
      <c r="E3" s="2022"/>
      <c r="F3" s="2020" t="s">
        <v>138</v>
      </c>
      <c r="G3" s="2023"/>
      <c r="H3" s="2023"/>
      <c r="I3" s="2024"/>
    </row>
    <row r="4" spans="1:10" ht="13.5" customHeight="1" x14ac:dyDescent="0.2">
      <c r="A4" s="1717"/>
      <c r="B4" s="1745" t="s">
        <v>1788</v>
      </c>
      <c r="C4" s="1537" t="s">
        <v>1789</v>
      </c>
      <c r="D4" s="1537" t="s">
        <v>1790</v>
      </c>
      <c r="E4" s="1746" t="s">
        <v>1790</v>
      </c>
      <c r="F4" s="1745" t="s">
        <v>1788</v>
      </c>
      <c r="G4" s="1537" t="s">
        <v>1789</v>
      </c>
      <c r="H4" s="1537" t="s">
        <v>1790</v>
      </c>
      <c r="I4" s="1746" t="s">
        <v>1790</v>
      </c>
      <c r="J4" s="375"/>
    </row>
    <row r="5" spans="1:10" ht="13.5" customHeight="1" x14ac:dyDescent="0.2">
      <c r="A5" s="1057"/>
      <c r="B5" s="1253" t="s">
        <v>1791</v>
      </c>
      <c r="C5" s="376" t="s">
        <v>1792</v>
      </c>
      <c r="D5" s="376" t="s">
        <v>1793</v>
      </c>
      <c r="E5" s="1254" t="s">
        <v>1794</v>
      </c>
      <c r="F5" s="1253" t="s">
        <v>1791</v>
      </c>
      <c r="G5" s="376" t="s">
        <v>1792</v>
      </c>
      <c r="H5" s="376" t="s">
        <v>1793</v>
      </c>
      <c r="I5" s="1254" t="s">
        <v>1794</v>
      </c>
      <c r="J5" s="375"/>
    </row>
    <row r="6" spans="1:10" ht="13.5" customHeight="1" x14ac:dyDescent="0.25">
      <c r="A6" s="342"/>
      <c r="B6" s="2012" t="s">
        <v>1711</v>
      </c>
      <c r="C6" s="2025"/>
      <c r="D6" s="2025"/>
      <c r="E6" s="2025"/>
      <c r="F6" s="2025"/>
      <c r="G6" s="2025"/>
      <c r="H6" s="2025"/>
      <c r="I6" s="2026"/>
    </row>
    <row r="7" spans="1:10" ht="13.5" customHeight="1" x14ac:dyDescent="0.2">
      <c r="A7" s="383">
        <v>1990</v>
      </c>
      <c r="B7" s="348"/>
      <c r="C7" s="387">
        <v>49.67</v>
      </c>
      <c r="D7" s="387">
        <v>29.16</v>
      </c>
      <c r="E7" s="387">
        <v>176.41</v>
      </c>
      <c r="F7" s="387"/>
      <c r="G7" s="387">
        <v>54.87</v>
      </c>
      <c r="H7" s="387">
        <v>85.8</v>
      </c>
      <c r="I7" s="386">
        <v>793.3</v>
      </c>
    </row>
    <row r="8" spans="1:10" ht="13.5" customHeight="1" x14ac:dyDescent="0.2">
      <c r="A8" s="383">
        <v>1991</v>
      </c>
      <c r="B8" s="348"/>
      <c r="C8" s="387">
        <v>50.08</v>
      </c>
      <c r="D8" s="387">
        <v>29.4</v>
      </c>
      <c r="E8" s="387">
        <v>162.47999999999999</v>
      </c>
      <c r="F8" s="387"/>
      <c r="G8" s="387">
        <v>55.33</v>
      </c>
      <c r="H8" s="387">
        <v>86.52</v>
      </c>
      <c r="I8" s="386">
        <v>730.64</v>
      </c>
    </row>
    <row r="9" spans="1:10" ht="13.5" customHeight="1" x14ac:dyDescent="0.2">
      <c r="A9" s="383">
        <v>1992</v>
      </c>
      <c r="B9" s="348"/>
      <c r="C9" s="387">
        <v>50.5</v>
      </c>
      <c r="D9" s="387">
        <v>29.65</v>
      </c>
      <c r="E9" s="387">
        <v>167.12</v>
      </c>
      <c r="F9" s="387"/>
      <c r="G9" s="387">
        <v>55.79</v>
      </c>
      <c r="H9" s="387">
        <v>87.24</v>
      </c>
      <c r="I9" s="386">
        <v>751.53</v>
      </c>
    </row>
    <row r="10" spans="1:10" ht="13.5" customHeight="1" x14ac:dyDescent="0.2">
      <c r="A10" s="383">
        <v>1993</v>
      </c>
      <c r="B10" s="348"/>
      <c r="C10" s="387">
        <v>50.91</v>
      </c>
      <c r="D10" s="387">
        <v>29.89</v>
      </c>
      <c r="E10" s="387">
        <v>171.77</v>
      </c>
      <c r="F10" s="387"/>
      <c r="G10" s="387">
        <v>56.25</v>
      </c>
      <c r="H10" s="387">
        <v>87.95</v>
      </c>
      <c r="I10" s="386">
        <v>772.41</v>
      </c>
    </row>
    <row r="11" spans="1:10" ht="13.5" customHeight="1" x14ac:dyDescent="0.2">
      <c r="A11" s="383">
        <v>1994</v>
      </c>
      <c r="B11" s="348"/>
      <c r="C11" s="387">
        <v>47</v>
      </c>
      <c r="D11" s="387">
        <v>30.31</v>
      </c>
      <c r="E11" s="387">
        <v>176.41</v>
      </c>
      <c r="F11" s="387"/>
      <c r="G11" s="387">
        <v>55.41</v>
      </c>
      <c r="H11" s="387">
        <v>89.18</v>
      </c>
      <c r="I11" s="386">
        <v>793.3</v>
      </c>
    </row>
    <row r="12" spans="1:10" ht="13.5" customHeight="1" x14ac:dyDescent="0.2">
      <c r="A12" s="383">
        <v>1995</v>
      </c>
      <c r="B12" s="348"/>
      <c r="C12" s="387">
        <v>51.33</v>
      </c>
      <c r="D12" s="387">
        <v>30.13</v>
      </c>
      <c r="E12" s="387">
        <v>181.05</v>
      </c>
      <c r="F12" s="387"/>
      <c r="G12" s="387">
        <v>56.71</v>
      </c>
      <c r="H12" s="387">
        <v>88.67</v>
      </c>
      <c r="I12" s="386">
        <v>814.18</v>
      </c>
    </row>
    <row r="13" spans="1:10" ht="13.5" customHeight="1" x14ac:dyDescent="0.2">
      <c r="A13" s="383">
        <v>1996</v>
      </c>
      <c r="B13" s="348"/>
      <c r="C13" s="387">
        <v>53.16</v>
      </c>
      <c r="D13" s="387">
        <v>29.8</v>
      </c>
      <c r="E13" s="387">
        <v>185.92</v>
      </c>
      <c r="F13" s="387"/>
      <c r="G13" s="387">
        <v>58.33</v>
      </c>
      <c r="H13" s="387">
        <v>93.44</v>
      </c>
      <c r="I13" s="386">
        <v>838</v>
      </c>
    </row>
    <row r="14" spans="1:10" ht="13.5" customHeight="1" x14ac:dyDescent="0.2">
      <c r="A14" s="383">
        <v>1997</v>
      </c>
      <c r="B14" s="348"/>
      <c r="C14" s="387">
        <v>51.12</v>
      </c>
      <c r="D14" s="387">
        <v>31.25</v>
      </c>
      <c r="E14" s="387">
        <v>192.48</v>
      </c>
      <c r="F14" s="387"/>
      <c r="G14" s="387">
        <v>81.73</v>
      </c>
      <c r="H14" s="387">
        <v>97.63</v>
      </c>
      <c r="I14" s="386">
        <v>868.85</v>
      </c>
    </row>
    <row r="15" spans="1:10" ht="13.5" customHeight="1" x14ac:dyDescent="0.2">
      <c r="A15" s="383">
        <v>1998</v>
      </c>
      <c r="B15" s="348"/>
      <c r="C15" s="387">
        <v>51.67</v>
      </c>
      <c r="D15" s="387">
        <v>31.29</v>
      </c>
      <c r="E15" s="387">
        <v>200.1</v>
      </c>
      <c r="F15" s="387"/>
      <c r="G15" s="387">
        <v>81.819999999999993</v>
      </c>
      <c r="H15" s="387">
        <v>103.94</v>
      </c>
      <c r="I15" s="386">
        <v>906.44</v>
      </c>
    </row>
    <row r="16" spans="1:10" ht="13.5" customHeight="1" x14ac:dyDescent="0.2">
      <c r="A16" s="383">
        <v>1999</v>
      </c>
      <c r="B16" s="348"/>
      <c r="C16" s="387">
        <v>55.6</v>
      </c>
      <c r="D16" s="387">
        <v>30.88</v>
      </c>
      <c r="E16" s="387">
        <v>208.02</v>
      </c>
      <c r="F16" s="387"/>
      <c r="G16" s="387">
        <v>81.48</v>
      </c>
      <c r="H16" s="387">
        <v>106.1</v>
      </c>
      <c r="I16" s="386">
        <v>940.41</v>
      </c>
    </row>
    <row r="17" spans="1:9" ht="13.5" customHeight="1" x14ac:dyDescent="0.2">
      <c r="A17" s="383">
        <v>2000</v>
      </c>
      <c r="B17" s="348"/>
      <c r="C17" s="387">
        <v>58.97</v>
      </c>
      <c r="D17" s="387">
        <v>31.04</v>
      </c>
      <c r="E17" s="387">
        <v>219.26</v>
      </c>
      <c r="F17" s="387"/>
      <c r="G17" s="387">
        <v>86.77</v>
      </c>
      <c r="H17" s="387">
        <v>110.92</v>
      </c>
      <c r="I17" s="386">
        <v>991.71</v>
      </c>
    </row>
    <row r="18" spans="1:9" ht="13.5" customHeight="1" x14ac:dyDescent="0.2">
      <c r="A18" s="383">
        <v>2001</v>
      </c>
      <c r="B18" s="348"/>
      <c r="C18" s="387">
        <v>59.96</v>
      </c>
      <c r="D18" s="387">
        <v>36.83</v>
      </c>
      <c r="E18" s="387">
        <v>286.47000000000003</v>
      </c>
      <c r="F18" s="387"/>
      <c r="G18" s="387">
        <v>87.54</v>
      </c>
      <c r="H18" s="387">
        <v>107.68</v>
      </c>
      <c r="I18" s="386">
        <v>957.38</v>
      </c>
    </row>
    <row r="19" spans="1:9" ht="13.5" customHeight="1" x14ac:dyDescent="0.2">
      <c r="A19" s="383">
        <v>2002</v>
      </c>
      <c r="B19" s="348"/>
      <c r="C19" s="387">
        <v>61.52</v>
      </c>
      <c r="D19" s="387">
        <v>42.61</v>
      </c>
      <c r="E19" s="387">
        <v>358.16</v>
      </c>
      <c r="F19" s="387"/>
      <c r="G19" s="387">
        <v>92.04</v>
      </c>
      <c r="H19" s="387">
        <v>103.07</v>
      </c>
      <c r="I19" s="386">
        <v>917.26</v>
      </c>
    </row>
    <row r="20" spans="1:9" ht="13.5" customHeight="1" x14ac:dyDescent="0.2">
      <c r="A20" s="383">
        <v>2003</v>
      </c>
      <c r="B20" s="348"/>
      <c r="C20" s="387">
        <v>63.86</v>
      </c>
      <c r="D20" s="387">
        <v>49.21</v>
      </c>
      <c r="E20" s="387">
        <v>432.12</v>
      </c>
      <c r="F20" s="387"/>
      <c r="G20" s="387">
        <v>92.78</v>
      </c>
      <c r="H20" s="387">
        <v>99.02</v>
      </c>
      <c r="I20" s="386">
        <v>874.8</v>
      </c>
    </row>
    <row r="21" spans="1:9" ht="13.5" customHeight="1" x14ac:dyDescent="0.2">
      <c r="A21" s="383">
        <v>2004</v>
      </c>
      <c r="B21" s="348"/>
      <c r="C21" s="387">
        <v>66.37</v>
      </c>
      <c r="D21" s="387">
        <v>56.86</v>
      </c>
      <c r="E21" s="387">
        <v>585.02</v>
      </c>
      <c r="F21" s="387"/>
      <c r="G21" s="387">
        <v>96.69</v>
      </c>
      <c r="H21" s="387">
        <v>95.65</v>
      </c>
      <c r="I21" s="386">
        <v>765.64</v>
      </c>
    </row>
    <row r="22" spans="1:9" ht="13.5" customHeight="1" x14ac:dyDescent="0.2">
      <c r="A22" s="383">
        <v>2005</v>
      </c>
      <c r="B22" s="348"/>
      <c r="C22" s="387">
        <v>66.38</v>
      </c>
      <c r="D22" s="387">
        <v>64.34</v>
      </c>
      <c r="E22" s="387">
        <v>522.66</v>
      </c>
      <c r="F22" s="387"/>
      <c r="G22" s="387">
        <v>99.36</v>
      </c>
      <c r="H22" s="387">
        <v>89.72</v>
      </c>
      <c r="I22" s="386">
        <v>845.45</v>
      </c>
    </row>
    <row r="23" spans="1:9" ht="13.5" customHeight="1" x14ac:dyDescent="0.2">
      <c r="A23" s="383">
        <v>2006</v>
      </c>
      <c r="B23" s="348"/>
      <c r="C23" s="387">
        <v>69.819999999999993</v>
      </c>
      <c r="D23" s="387">
        <v>69.2</v>
      </c>
      <c r="E23" s="387">
        <v>564.84</v>
      </c>
      <c r="F23" s="387"/>
      <c r="G23" s="387">
        <v>104.85</v>
      </c>
      <c r="H23" s="387">
        <v>95.04</v>
      </c>
      <c r="I23" s="386">
        <v>877.62</v>
      </c>
    </row>
    <row r="24" spans="1:9" ht="13.5" customHeight="1" x14ac:dyDescent="0.2">
      <c r="A24" s="383">
        <v>2007</v>
      </c>
      <c r="B24" s="387">
        <v>12.53</v>
      </c>
      <c r="C24" s="387">
        <v>70.790000000000006</v>
      </c>
      <c r="D24" s="387">
        <v>46.19</v>
      </c>
      <c r="E24" s="387">
        <v>75.489999999999995</v>
      </c>
      <c r="F24" s="387">
        <v>26.25</v>
      </c>
      <c r="G24" s="387">
        <v>112.45</v>
      </c>
      <c r="H24" s="387">
        <v>117.33</v>
      </c>
      <c r="I24" s="386">
        <v>1146.49</v>
      </c>
    </row>
    <row r="25" spans="1:9" ht="13.5" customHeight="1" x14ac:dyDescent="0.2">
      <c r="A25" s="383">
        <v>2008</v>
      </c>
      <c r="B25" s="387">
        <v>9.26</v>
      </c>
      <c r="C25" s="387">
        <v>88.02</v>
      </c>
      <c r="D25" s="387">
        <v>26.32</v>
      </c>
      <c r="E25" s="387">
        <v>61.04</v>
      </c>
      <c r="F25" s="387">
        <v>23.5</v>
      </c>
      <c r="G25" s="387">
        <v>189.52</v>
      </c>
      <c r="H25" s="387">
        <v>155.88999999999999</v>
      </c>
      <c r="I25" s="386">
        <v>988.95</v>
      </c>
    </row>
    <row r="26" spans="1:9" ht="13.5" customHeight="1" x14ac:dyDescent="0.2">
      <c r="A26" s="383">
        <v>2009</v>
      </c>
      <c r="B26" s="387">
        <v>13.7</v>
      </c>
      <c r="C26" s="387">
        <v>259.14999999999998</v>
      </c>
      <c r="D26" s="387">
        <v>24.52</v>
      </c>
      <c r="E26" s="387">
        <v>61.99</v>
      </c>
      <c r="F26" s="387">
        <v>35.090000000000003</v>
      </c>
      <c r="G26" s="387"/>
      <c r="H26" s="387">
        <v>139.47</v>
      </c>
      <c r="I26" s="386">
        <v>977.15</v>
      </c>
    </row>
    <row r="27" spans="1:9" ht="13.5" customHeight="1" x14ac:dyDescent="0.2">
      <c r="A27" s="383">
        <v>2010</v>
      </c>
      <c r="B27" s="387">
        <v>16.809999999999999</v>
      </c>
      <c r="C27" s="387">
        <v>241.45</v>
      </c>
      <c r="D27" s="387">
        <v>30.37</v>
      </c>
      <c r="E27" s="387">
        <v>67.66</v>
      </c>
      <c r="F27" s="387">
        <v>29.67</v>
      </c>
      <c r="G27" s="387"/>
      <c r="H27" s="387">
        <v>156.22</v>
      </c>
      <c r="I27" s="386">
        <v>964</v>
      </c>
    </row>
    <row r="28" spans="1:9" ht="13.5" customHeight="1" x14ac:dyDescent="0.2">
      <c r="A28" s="383">
        <v>2011</v>
      </c>
      <c r="B28" s="387">
        <v>16.420000000000002</v>
      </c>
      <c r="C28" s="387">
        <v>240.07</v>
      </c>
      <c r="D28" s="387">
        <v>29.84</v>
      </c>
      <c r="E28" s="387">
        <v>70.42</v>
      </c>
      <c r="F28" s="387">
        <v>27.85</v>
      </c>
      <c r="G28" s="387"/>
      <c r="H28" s="387">
        <v>168.34</v>
      </c>
      <c r="I28" s="386">
        <v>1003.09</v>
      </c>
    </row>
    <row r="29" spans="1:9" ht="13.5" customHeight="1" x14ac:dyDescent="0.2">
      <c r="A29" s="383">
        <v>2012</v>
      </c>
      <c r="B29" s="387">
        <v>15.88</v>
      </c>
      <c r="C29" s="387">
        <v>259.27999999999997</v>
      </c>
      <c r="D29" s="387">
        <v>31.91</v>
      </c>
      <c r="E29" s="387">
        <v>61.78</v>
      </c>
      <c r="F29" s="387">
        <v>31.17</v>
      </c>
      <c r="G29" s="387"/>
      <c r="H29" s="387">
        <v>169.19</v>
      </c>
      <c r="I29" s="386">
        <v>905.02</v>
      </c>
    </row>
    <row r="30" spans="1:9" ht="13.5" customHeight="1" x14ac:dyDescent="0.2">
      <c r="A30" s="383">
        <v>2013</v>
      </c>
      <c r="B30" s="387">
        <v>16.239999999999998</v>
      </c>
      <c r="C30" s="387">
        <v>232.08</v>
      </c>
      <c r="D30" s="387">
        <v>28.23</v>
      </c>
      <c r="E30" s="387">
        <v>62.25</v>
      </c>
      <c r="F30" s="387">
        <v>25.56</v>
      </c>
      <c r="G30" s="387"/>
      <c r="H30" s="387">
        <v>146.06</v>
      </c>
      <c r="I30" s="386">
        <v>844.5</v>
      </c>
    </row>
    <row r="31" spans="1:9" ht="13.5" customHeight="1" x14ac:dyDescent="0.2">
      <c r="A31" s="383">
        <v>2014</v>
      </c>
      <c r="B31" s="387">
        <v>17.100000000000001</v>
      </c>
      <c r="C31" s="387">
        <v>273.67</v>
      </c>
      <c r="D31" s="387">
        <v>28.37</v>
      </c>
      <c r="E31" s="387">
        <v>66.3</v>
      </c>
      <c r="F31" s="387">
        <v>28.55</v>
      </c>
      <c r="G31" s="387"/>
      <c r="H31" s="387">
        <v>149.99</v>
      </c>
      <c r="I31" s="386">
        <v>884.34</v>
      </c>
    </row>
    <row r="32" spans="1:9" ht="13.5" customHeight="1" x14ac:dyDescent="0.2">
      <c r="A32" s="383">
        <v>2015</v>
      </c>
      <c r="B32" s="387">
        <v>15.02</v>
      </c>
      <c r="C32" s="387">
        <v>310.58</v>
      </c>
      <c r="D32" s="387">
        <v>34.97</v>
      </c>
      <c r="E32" s="387">
        <v>75.83</v>
      </c>
      <c r="F32" s="387">
        <v>37.83</v>
      </c>
      <c r="G32" s="387"/>
      <c r="H32" s="387">
        <v>169.53</v>
      </c>
      <c r="I32" s="386">
        <v>960.58</v>
      </c>
    </row>
    <row r="33" spans="1:9" ht="13.5" customHeight="1" x14ac:dyDescent="0.2">
      <c r="A33" s="383">
        <v>2016</v>
      </c>
      <c r="B33" s="387">
        <v>53.7</v>
      </c>
      <c r="C33" s="387">
        <v>211.95</v>
      </c>
      <c r="D33" s="387">
        <v>72.23</v>
      </c>
      <c r="E33" s="387">
        <v>148.83000000000001</v>
      </c>
      <c r="F33" s="387">
        <v>6.55</v>
      </c>
      <c r="G33" s="387"/>
      <c r="H33" s="387">
        <v>145.44999999999999</v>
      </c>
      <c r="I33" s="386">
        <v>827.45</v>
      </c>
    </row>
    <row r="34" spans="1:9" ht="13.5" customHeight="1" x14ac:dyDescent="0.2">
      <c r="A34" s="383">
        <v>2017</v>
      </c>
      <c r="B34" s="387">
        <v>52.83</v>
      </c>
      <c r="C34" s="387">
        <v>212.08</v>
      </c>
      <c r="D34" s="387">
        <v>72.400000000000006</v>
      </c>
      <c r="E34" s="387">
        <v>169.59</v>
      </c>
      <c r="F34" s="387">
        <v>1.27</v>
      </c>
      <c r="G34" s="387"/>
      <c r="H34" s="387">
        <v>145.94999999999999</v>
      </c>
      <c r="I34" s="386">
        <v>787.54</v>
      </c>
    </row>
    <row r="35" spans="1:9" ht="13.5" customHeight="1" x14ac:dyDescent="0.2">
      <c r="A35" s="383">
        <v>2018</v>
      </c>
      <c r="B35" s="387">
        <v>62.87</v>
      </c>
      <c r="C35" s="387">
        <v>323.20999999999998</v>
      </c>
      <c r="D35" s="387">
        <v>74.05</v>
      </c>
      <c r="E35" s="387">
        <v>168.87</v>
      </c>
      <c r="F35" s="387">
        <v>1.64</v>
      </c>
      <c r="G35" s="387"/>
      <c r="H35" s="387">
        <v>146.1</v>
      </c>
      <c r="I35" s="386">
        <v>754.46</v>
      </c>
    </row>
    <row r="36" spans="1:9" ht="13.5" customHeight="1" x14ac:dyDescent="0.2">
      <c r="A36" s="383">
        <v>2019</v>
      </c>
      <c r="B36" s="387">
        <v>68.260000000000005</v>
      </c>
      <c r="C36" s="387">
        <v>355.35</v>
      </c>
      <c r="D36" s="387">
        <v>73.31</v>
      </c>
      <c r="E36" s="387">
        <v>178.87</v>
      </c>
      <c r="F36" s="387">
        <v>1.38</v>
      </c>
      <c r="G36" s="387"/>
      <c r="H36" s="387">
        <v>148.21</v>
      </c>
      <c r="I36" s="386">
        <v>784.93</v>
      </c>
    </row>
    <row r="37" spans="1:9" ht="13.5" customHeight="1" x14ac:dyDescent="0.2">
      <c r="A37" s="383">
        <v>2020</v>
      </c>
      <c r="B37" s="387">
        <v>81.040000000000006</v>
      </c>
      <c r="C37" s="387">
        <v>435</v>
      </c>
      <c r="D37" s="387">
        <v>72.45</v>
      </c>
      <c r="E37" s="387">
        <v>175.46</v>
      </c>
      <c r="F37" s="387">
        <v>1.75</v>
      </c>
      <c r="G37" s="387"/>
      <c r="H37" s="387">
        <v>140.16999999999999</v>
      </c>
      <c r="I37" s="386">
        <v>741.79</v>
      </c>
    </row>
    <row r="38" spans="1:9" ht="13.5" customHeight="1" x14ac:dyDescent="0.2">
      <c r="A38" s="383">
        <v>2021</v>
      </c>
      <c r="B38" s="387">
        <v>86.36</v>
      </c>
      <c r="C38" s="387">
        <v>345.11</v>
      </c>
      <c r="D38" s="387">
        <v>65.34</v>
      </c>
      <c r="E38" s="387">
        <v>180.29</v>
      </c>
      <c r="F38" s="387">
        <v>2.42</v>
      </c>
      <c r="G38" s="387"/>
      <c r="H38" s="387">
        <v>132.21</v>
      </c>
      <c r="I38" s="386">
        <v>746.58</v>
      </c>
    </row>
    <row r="39" spans="1:9" ht="13.5" customHeight="1" x14ac:dyDescent="0.2">
      <c r="A39" s="383">
        <v>2022</v>
      </c>
      <c r="B39" s="387">
        <v>95.8</v>
      </c>
      <c r="C39" s="387">
        <v>363.9</v>
      </c>
      <c r="D39" s="387">
        <v>66.400000000000006</v>
      </c>
      <c r="E39" s="387">
        <v>183.9</v>
      </c>
      <c r="F39" s="387">
        <v>2.1</v>
      </c>
      <c r="G39" s="387"/>
      <c r="H39" s="387">
        <v>131.9</v>
      </c>
      <c r="I39" s="386">
        <v>765.2</v>
      </c>
    </row>
    <row r="40" spans="1:9" ht="13.5" customHeight="1" x14ac:dyDescent="0.2">
      <c r="A40" s="517">
        <v>2023</v>
      </c>
      <c r="B40" s="156">
        <v>66.5</v>
      </c>
      <c r="C40" s="156">
        <v>259.8</v>
      </c>
      <c r="D40" s="156">
        <v>68.400000000000006</v>
      </c>
      <c r="E40" s="156">
        <v>190.8</v>
      </c>
      <c r="F40" s="156">
        <v>2.8</v>
      </c>
      <c r="G40" s="156"/>
      <c r="H40" s="156">
        <v>130.30000000000001</v>
      </c>
      <c r="I40" s="1541">
        <v>810.5</v>
      </c>
    </row>
    <row r="41" spans="1:9" ht="13.5" customHeight="1" x14ac:dyDescent="0.2">
      <c r="A41" s="385"/>
      <c r="B41" s="377"/>
      <c r="C41" s="576"/>
      <c r="D41" s="576"/>
      <c r="E41" s="576"/>
      <c r="F41" s="576"/>
      <c r="G41" s="576"/>
      <c r="H41" s="576"/>
      <c r="I41" s="577"/>
    </row>
    <row r="42" spans="1:9" ht="13.5" customHeight="1" x14ac:dyDescent="0.2">
      <c r="A42" s="385"/>
      <c r="B42" s="2017" t="s">
        <v>18</v>
      </c>
      <c r="C42" s="2018"/>
      <c r="D42" s="2018"/>
      <c r="E42" s="2018"/>
      <c r="F42" s="2018"/>
      <c r="G42" s="2018"/>
      <c r="H42" s="2018"/>
      <c r="I42" s="2019"/>
    </row>
    <row r="43" spans="1:9" ht="13.5" customHeight="1" x14ac:dyDescent="0.2">
      <c r="A43" s="383">
        <v>1990</v>
      </c>
      <c r="B43" s="348"/>
      <c r="C43" s="382">
        <v>2.08</v>
      </c>
      <c r="D43" s="382">
        <v>1.2</v>
      </c>
      <c r="E43" s="382">
        <v>7.25</v>
      </c>
      <c r="F43" s="382"/>
      <c r="G43" s="382">
        <v>2.2000000000000002</v>
      </c>
      <c r="H43" s="382">
        <v>3.35</v>
      </c>
      <c r="I43" s="381">
        <v>31.03</v>
      </c>
    </row>
    <row r="44" spans="1:9" ht="13.5" customHeight="1" x14ac:dyDescent="0.2">
      <c r="A44" s="383">
        <v>1991</v>
      </c>
      <c r="B44" s="348"/>
      <c r="C44" s="382">
        <v>2.1</v>
      </c>
      <c r="D44" s="382">
        <v>1.21</v>
      </c>
      <c r="E44" s="382">
        <v>6.68</v>
      </c>
      <c r="F44" s="382"/>
      <c r="G44" s="382">
        <v>2.2200000000000002</v>
      </c>
      <c r="H44" s="382">
        <v>3.38</v>
      </c>
      <c r="I44" s="381">
        <v>28.58</v>
      </c>
    </row>
    <row r="45" spans="1:9" ht="13.5" customHeight="1" x14ac:dyDescent="0.2">
      <c r="A45" s="383">
        <v>1992</v>
      </c>
      <c r="B45" s="348"/>
      <c r="C45" s="382">
        <v>2.11</v>
      </c>
      <c r="D45" s="382">
        <v>1.22</v>
      </c>
      <c r="E45" s="382">
        <v>6.87</v>
      </c>
      <c r="F45" s="382"/>
      <c r="G45" s="382">
        <v>2.2400000000000002</v>
      </c>
      <c r="H45" s="382">
        <v>3.41</v>
      </c>
      <c r="I45" s="381">
        <v>29.4</v>
      </c>
    </row>
    <row r="46" spans="1:9" ht="13.5" customHeight="1" x14ac:dyDescent="0.2">
      <c r="A46" s="383">
        <v>1993</v>
      </c>
      <c r="B46" s="348"/>
      <c r="C46" s="382">
        <v>2.13</v>
      </c>
      <c r="D46" s="382">
        <v>1.23</v>
      </c>
      <c r="E46" s="382">
        <v>7.06</v>
      </c>
      <c r="F46" s="382"/>
      <c r="G46" s="382">
        <v>2.2599999999999998</v>
      </c>
      <c r="H46" s="382">
        <v>3.44</v>
      </c>
      <c r="I46" s="381">
        <v>30.22</v>
      </c>
    </row>
    <row r="47" spans="1:9" ht="13.5" customHeight="1" x14ac:dyDescent="0.2">
      <c r="A47" s="383">
        <v>1994</v>
      </c>
      <c r="B47" s="348"/>
      <c r="C47" s="382">
        <v>1.97</v>
      </c>
      <c r="D47" s="382">
        <v>1.25</v>
      </c>
      <c r="E47" s="382">
        <v>7.25</v>
      </c>
      <c r="F47" s="382"/>
      <c r="G47" s="382">
        <v>2.2200000000000002</v>
      </c>
      <c r="H47" s="382">
        <v>3.48</v>
      </c>
      <c r="I47" s="381">
        <v>31.03</v>
      </c>
    </row>
    <row r="48" spans="1:9" ht="13.5" customHeight="1" x14ac:dyDescent="0.2">
      <c r="A48" s="383">
        <v>1995</v>
      </c>
      <c r="B48" s="348"/>
      <c r="C48" s="382">
        <v>2.15</v>
      </c>
      <c r="D48" s="382">
        <v>1.24</v>
      </c>
      <c r="E48" s="382">
        <v>7.44</v>
      </c>
      <c r="F48" s="382"/>
      <c r="G48" s="382">
        <v>2.27</v>
      </c>
      <c r="H48" s="382">
        <v>3.46</v>
      </c>
      <c r="I48" s="381">
        <v>31.85</v>
      </c>
    </row>
    <row r="49" spans="1:9" ht="13.5" customHeight="1" x14ac:dyDescent="0.2">
      <c r="A49" s="383">
        <v>1996</v>
      </c>
      <c r="B49" s="348"/>
      <c r="C49" s="382">
        <v>2.2200000000000002</v>
      </c>
      <c r="D49" s="382">
        <v>1.22</v>
      </c>
      <c r="E49" s="382">
        <v>7.64</v>
      </c>
      <c r="F49" s="382"/>
      <c r="G49" s="382">
        <v>2.34</v>
      </c>
      <c r="H49" s="382">
        <v>3.65</v>
      </c>
      <c r="I49" s="381">
        <v>32.78</v>
      </c>
    </row>
    <row r="50" spans="1:9" ht="13.5" customHeight="1" x14ac:dyDescent="0.2">
      <c r="A50" s="383">
        <v>1997</v>
      </c>
      <c r="B50" s="348"/>
      <c r="C50" s="382">
        <v>2.14</v>
      </c>
      <c r="D50" s="382">
        <v>1.28</v>
      </c>
      <c r="E50" s="382">
        <v>7.91</v>
      </c>
      <c r="F50" s="382"/>
      <c r="G50" s="382">
        <v>3.27</v>
      </c>
      <c r="H50" s="382">
        <v>3.81</v>
      </c>
      <c r="I50" s="381">
        <v>33.99</v>
      </c>
    </row>
    <row r="51" spans="1:9" ht="13.5" customHeight="1" x14ac:dyDescent="0.2">
      <c r="A51" s="383">
        <v>1998</v>
      </c>
      <c r="B51" s="348"/>
      <c r="C51" s="382">
        <v>2.16</v>
      </c>
      <c r="D51" s="382">
        <v>1.29</v>
      </c>
      <c r="E51" s="382">
        <v>8.2200000000000006</v>
      </c>
      <c r="F51" s="382"/>
      <c r="G51" s="382">
        <v>3.27</v>
      </c>
      <c r="H51" s="382">
        <v>4.0599999999999996</v>
      </c>
      <c r="I51" s="381">
        <v>35.46</v>
      </c>
    </row>
    <row r="52" spans="1:9" ht="13.5" customHeight="1" x14ac:dyDescent="0.2">
      <c r="A52" s="383">
        <v>1999</v>
      </c>
      <c r="B52" s="348"/>
      <c r="C52" s="382">
        <v>2.33</v>
      </c>
      <c r="D52" s="382">
        <v>1.27</v>
      </c>
      <c r="E52" s="382">
        <v>8.5500000000000007</v>
      </c>
      <c r="F52" s="382"/>
      <c r="G52" s="382">
        <v>3.26</v>
      </c>
      <c r="H52" s="382">
        <v>4.1399999999999997</v>
      </c>
      <c r="I52" s="381">
        <v>36.79</v>
      </c>
    </row>
    <row r="53" spans="1:9" ht="13.5" customHeight="1" x14ac:dyDescent="0.2">
      <c r="A53" s="383">
        <v>2000</v>
      </c>
      <c r="B53" s="348"/>
      <c r="C53" s="382">
        <v>2.4700000000000002</v>
      </c>
      <c r="D53" s="382">
        <v>1.27</v>
      </c>
      <c r="E53" s="382">
        <v>9.01</v>
      </c>
      <c r="F53" s="382"/>
      <c r="G53" s="382">
        <v>3.47</v>
      </c>
      <c r="H53" s="382">
        <v>4.33</v>
      </c>
      <c r="I53" s="381">
        <v>38.799999999999997</v>
      </c>
    </row>
    <row r="54" spans="1:9" ht="13.5" customHeight="1" x14ac:dyDescent="0.2">
      <c r="A54" s="383">
        <v>2001</v>
      </c>
      <c r="B54" s="348"/>
      <c r="C54" s="382">
        <v>2.5099999999999998</v>
      </c>
      <c r="D54" s="382">
        <v>1.51</v>
      </c>
      <c r="E54" s="382">
        <v>11.78</v>
      </c>
      <c r="F54" s="382"/>
      <c r="G54" s="382">
        <v>3.5</v>
      </c>
      <c r="H54" s="382">
        <v>4.21</v>
      </c>
      <c r="I54" s="381">
        <v>37.46</v>
      </c>
    </row>
    <row r="55" spans="1:9" ht="13.5" customHeight="1" x14ac:dyDescent="0.2">
      <c r="A55" s="383">
        <v>2002</v>
      </c>
      <c r="B55" s="348"/>
      <c r="C55" s="382">
        <v>2.57</v>
      </c>
      <c r="D55" s="382">
        <v>1.75</v>
      </c>
      <c r="E55" s="382">
        <v>14.73</v>
      </c>
      <c r="F55" s="382"/>
      <c r="G55" s="382">
        <v>3.69</v>
      </c>
      <c r="H55" s="382">
        <v>4.03</v>
      </c>
      <c r="I55" s="381">
        <v>35.9</v>
      </c>
    </row>
    <row r="56" spans="1:9" ht="13.5" customHeight="1" x14ac:dyDescent="0.2">
      <c r="A56" s="383">
        <v>2003</v>
      </c>
      <c r="B56" s="348"/>
      <c r="C56" s="382">
        <v>2.67</v>
      </c>
      <c r="D56" s="382">
        <v>2.02</v>
      </c>
      <c r="E56" s="382">
        <v>17.78</v>
      </c>
      <c r="F56" s="382"/>
      <c r="G56" s="382">
        <v>3.72</v>
      </c>
      <c r="H56" s="382">
        <v>3.87</v>
      </c>
      <c r="I56" s="381">
        <v>34.24</v>
      </c>
    </row>
    <row r="57" spans="1:9" ht="13.5" customHeight="1" x14ac:dyDescent="0.2">
      <c r="A57" s="383">
        <v>2004</v>
      </c>
      <c r="B57" s="348"/>
      <c r="C57" s="382">
        <v>2.78</v>
      </c>
      <c r="D57" s="382">
        <v>2.34</v>
      </c>
      <c r="E57" s="382">
        <v>24.07</v>
      </c>
      <c r="F57" s="382"/>
      <c r="G57" s="382">
        <v>3.87</v>
      </c>
      <c r="H57" s="382">
        <v>3.74</v>
      </c>
      <c r="I57" s="381">
        <v>29.99</v>
      </c>
    </row>
    <row r="58" spans="1:9" ht="13.5" customHeight="1" x14ac:dyDescent="0.2">
      <c r="A58" s="383">
        <v>2005</v>
      </c>
      <c r="B58" s="348"/>
      <c r="C58" s="382">
        <v>2.78</v>
      </c>
      <c r="D58" s="382">
        <v>2.65</v>
      </c>
      <c r="E58" s="382">
        <v>21.51</v>
      </c>
      <c r="F58" s="382"/>
      <c r="G58" s="382">
        <v>3.98</v>
      </c>
      <c r="H58" s="382">
        <v>3.51</v>
      </c>
      <c r="I58" s="381">
        <v>33.1</v>
      </c>
    </row>
    <row r="59" spans="1:9" ht="13.5" customHeight="1" x14ac:dyDescent="0.2">
      <c r="A59" s="383">
        <v>2006</v>
      </c>
      <c r="B59" s="348"/>
      <c r="C59" s="382">
        <v>2.92</v>
      </c>
      <c r="D59" s="382">
        <v>2.85</v>
      </c>
      <c r="E59" s="382">
        <v>23.24</v>
      </c>
      <c r="F59" s="382"/>
      <c r="G59" s="382">
        <v>4.2</v>
      </c>
      <c r="H59" s="382">
        <v>3.72</v>
      </c>
      <c r="I59" s="381">
        <v>34.36</v>
      </c>
    </row>
    <row r="60" spans="1:9" ht="13.5" customHeight="1" x14ac:dyDescent="0.2">
      <c r="A60" s="383">
        <v>2007</v>
      </c>
      <c r="B60" s="382">
        <v>0.52</v>
      </c>
      <c r="C60" s="382">
        <v>2.96</v>
      </c>
      <c r="D60" s="382">
        <v>1.9</v>
      </c>
      <c r="E60" s="382">
        <v>3.12</v>
      </c>
      <c r="F60" s="382">
        <v>1.04</v>
      </c>
      <c r="G60" s="382">
        <v>4.51</v>
      </c>
      <c r="H60" s="382">
        <v>4.5999999999999996</v>
      </c>
      <c r="I60" s="381">
        <v>45.05</v>
      </c>
    </row>
    <row r="61" spans="1:9" ht="13.5" customHeight="1" x14ac:dyDescent="0.2">
      <c r="A61" s="383">
        <v>2008</v>
      </c>
      <c r="B61" s="382">
        <v>0.38</v>
      </c>
      <c r="C61" s="382">
        <v>3.63</v>
      </c>
      <c r="D61" s="382">
        <v>1.07</v>
      </c>
      <c r="E61" s="382">
        <v>2.4900000000000002</v>
      </c>
      <c r="F61" s="382">
        <v>0.93</v>
      </c>
      <c r="G61" s="382">
        <v>7.65</v>
      </c>
      <c r="H61" s="382">
        <v>6.14</v>
      </c>
      <c r="I61" s="381">
        <v>39</v>
      </c>
    </row>
    <row r="62" spans="1:9" ht="13.5" customHeight="1" x14ac:dyDescent="0.2">
      <c r="A62" s="383">
        <v>2009</v>
      </c>
      <c r="B62" s="382">
        <v>0.56000000000000005</v>
      </c>
      <c r="C62" s="382">
        <v>10.88</v>
      </c>
      <c r="D62" s="382">
        <v>1</v>
      </c>
      <c r="E62" s="382">
        <v>2.5299999999999998</v>
      </c>
      <c r="F62" s="382">
        <v>1.39</v>
      </c>
      <c r="G62" s="382"/>
      <c r="H62" s="382">
        <v>5.5</v>
      </c>
      <c r="I62" s="381">
        <v>38.53</v>
      </c>
    </row>
    <row r="63" spans="1:9" ht="13.5" customHeight="1" x14ac:dyDescent="0.2">
      <c r="A63" s="383">
        <v>2010</v>
      </c>
      <c r="B63" s="382">
        <v>0.69</v>
      </c>
      <c r="C63" s="382">
        <v>10.19</v>
      </c>
      <c r="D63" s="382">
        <v>1.24</v>
      </c>
      <c r="E63" s="382">
        <v>2.77</v>
      </c>
      <c r="F63" s="382">
        <v>1.18</v>
      </c>
      <c r="G63" s="382"/>
      <c r="H63" s="382">
        <v>6.17</v>
      </c>
      <c r="I63" s="381">
        <v>38.049999999999997</v>
      </c>
    </row>
    <row r="64" spans="1:9" ht="13.5" customHeight="1" x14ac:dyDescent="0.2">
      <c r="A64" s="383">
        <v>2011</v>
      </c>
      <c r="B64" s="382">
        <v>0.67</v>
      </c>
      <c r="C64" s="382">
        <v>10.130000000000001</v>
      </c>
      <c r="D64" s="382">
        <v>1.22</v>
      </c>
      <c r="E64" s="382">
        <v>2.89</v>
      </c>
      <c r="F64" s="382">
        <v>1.1100000000000001</v>
      </c>
      <c r="G64" s="382"/>
      <c r="H64" s="382">
        <v>6.67</v>
      </c>
      <c r="I64" s="381">
        <v>39.770000000000003</v>
      </c>
    </row>
    <row r="65" spans="1:9" ht="13.5" customHeight="1" x14ac:dyDescent="0.2">
      <c r="A65" s="383">
        <v>2012</v>
      </c>
      <c r="B65" s="382">
        <v>0.65</v>
      </c>
      <c r="C65" s="382">
        <v>11</v>
      </c>
      <c r="D65" s="382">
        <v>1.31</v>
      </c>
      <c r="E65" s="382">
        <v>2.54</v>
      </c>
      <c r="F65" s="382">
        <v>1.25</v>
      </c>
      <c r="G65" s="382"/>
      <c r="H65" s="382">
        <v>6.71</v>
      </c>
      <c r="I65" s="381">
        <v>35.880000000000003</v>
      </c>
    </row>
    <row r="66" spans="1:9" ht="13.5" customHeight="1" x14ac:dyDescent="0.2">
      <c r="A66" s="383">
        <v>2013</v>
      </c>
      <c r="B66" s="382">
        <v>0.67</v>
      </c>
      <c r="C66" s="382">
        <v>9.85</v>
      </c>
      <c r="D66" s="382">
        <v>1.1599999999999999</v>
      </c>
      <c r="E66" s="382">
        <v>2.56</v>
      </c>
      <c r="F66" s="382">
        <v>1.02</v>
      </c>
      <c r="G66" s="382"/>
      <c r="H66" s="382">
        <v>5.79</v>
      </c>
      <c r="I66" s="381">
        <v>33.479999999999997</v>
      </c>
    </row>
    <row r="67" spans="1:9" ht="13.5" customHeight="1" x14ac:dyDescent="0.2">
      <c r="A67" s="383">
        <v>2014</v>
      </c>
      <c r="B67" s="382">
        <v>0.7</v>
      </c>
      <c r="C67" s="382">
        <v>11.6</v>
      </c>
      <c r="D67" s="382">
        <v>1.1599999999999999</v>
      </c>
      <c r="E67" s="382">
        <v>2.72</v>
      </c>
      <c r="F67" s="382">
        <v>1.1399999999999999</v>
      </c>
      <c r="G67" s="382"/>
      <c r="H67" s="382">
        <v>5.94</v>
      </c>
      <c r="I67" s="381">
        <v>35.04</v>
      </c>
    </row>
    <row r="68" spans="1:9" ht="13.5" customHeight="1" x14ac:dyDescent="0.2">
      <c r="A68" s="383">
        <v>2015</v>
      </c>
      <c r="B68" s="382">
        <v>0.62</v>
      </c>
      <c r="C68" s="382">
        <v>13.18</v>
      </c>
      <c r="D68" s="382">
        <v>1.44</v>
      </c>
      <c r="E68" s="382">
        <v>3.12</v>
      </c>
      <c r="F68" s="382">
        <v>1.52</v>
      </c>
      <c r="G68" s="382"/>
      <c r="H68" s="382">
        <v>6.77</v>
      </c>
      <c r="I68" s="381">
        <v>38.21</v>
      </c>
    </row>
    <row r="69" spans="1:9" ht="13.5" customHeight="1" x14ac:dyDescent="0.2">
      <c r="A69" s="383">
        <v>2016</v>
      </c>
      <c r="B69" s="382">
        <v>2.21</v>
      </c>
      <c r="C69" s="382">
        <v>8.9700000000000006</v>
      </c>
      <c r="D69" s="382">
        <v>2.97</v>
      </c>
      <c r="E69" s="382">
        <v>6.12</v>
      </c>
      <c r="F69" s="382">
        <v>0.26</v>
      </c>
      <c r="G69" s="382"/>
      <c r="H69" s="382">
        <v>5.79</v>
      </c>
      <c r="I69" s="381">
        <v>32.94</v>
      </c>
    </row>
    <row r="70" spans="1:9" ht="13.5" customHeight="1" x14ac:dyDescent="0.2">
      <c r="A70" s="383">
        <v>2017</v>
      </c>
      <c r="B70" s="382">
        <v>2.1800000000000002</v>
      </c>
      <c r="C70" s="382">
        <v>8.9700000000000006</v>
      </c>
      <c r="D70" s="382">
        <v>2.98</v>
      </c>
      <c r="E70" s="382">
        <v>6.98</v>
      </c>
      <c r="F70" s="382">
        <v>0.05</v>
      </c>
      <c r="G70" s="382"/>
      <c r="H70" s="382">
        <v>5.81</v>
      </c>
      <c r="I70" s="381">
        <v>31.34</v>
      </c>
    </row>
    <row r="71" spans="1:9" ht="13.5" customHeight="1" x14ac:dyDescent="0.2">
      <c r="A71" s="383">
        <v>2018</v>
      </c>
      <c r="B71" s="382">
        <v>2.59</v>
      </c>
      <c r="C71" s="382">
        <v>13.7</v>
      </c>
      <c r="D71" s="382">
        <v>3.05</v>
      </c>
      <c r="E71" s="382">
        <v>6.95</v>
      </c>
      <c r="F71" s="382">
        <v>7.0000000000000007E-2</v>
      </c>
      <c r="G71" s="382"/>
      <c r="H71" s="382">
        <v>5.81</v>
      </c>
      <c r="I71" s="381">
        <v>30.03</v>
      </c>
    </row>
    <row r="72" spans="1:9" ht="13.5" customHeight="1" x14ac:dyDescent="0.2">
      <c r="A72" s="383">
        <v>2019</v>
      </c>
      <c r="B72" s="382">
        <v>2.81</v>
      </c>
      <c r="C72" s="382">
        <v>15.06</v>
      </c>
      <c r="D72" s="382">
        <v>3.02</v>
      </c>
      <c r="E72" s="382">
        <v>7.36</v>
      </c>
      <c r="F72" s="382">
        <v>0.06</v>
      </c>
      <c r="G72" s="382"/>
      <c r="H72" s="382">
        <v>5.9</v>
      </c>
      <c r="I72" s="381">
        <v>31.24</v>
      </c>
    </row>
    <row r="73" spans="1:9" ht="13.5" customHeight="1" x14ac:dyDescent="0.2">
      <c r="A73" s="383">
        <v>2020</v>
      </c>
      <c r="B73" s="382">
        <v>3.34</v>
      </c>
      <c r="C73" s="382">
        <v>18.420000000000002</v>
      </c>
      <c r="D73" s="382">
        <v>2.98</v>
      </c>
      <c r="E73" s="382">
        <v>7.22</v>
      </c>
      <c r="F73" s="382">
        <v>7.0000000000000007E-2</v>
      </c>
      <c r="G73" s="382"/>
      <c r="H73" s="382">
        <v>5.58</v>
      </c>
      <c r="I73" s="381">
        <v>29.52</v>
      </c>
    </row>
    <row r="74" spans="1:9" ht="13.5" customHeight="1" x14ac:dyDescent="0.2">
      <c r="A74" s="383">
        <v>2021</v>
      </c>
      <c r="B74" s="382">
        <v>3.56</v>
      </c>
      <c r="C74" s="382">
        <v>14.55</v>
      </c>
      <c r="D74" s="382">
        <v>2.69</v>
      </c>
      <c r="E74" s="382">
        <v>7.43</v>
      </c>
      <c r="F74" s="382">
        <v>0.1</v>
      </c>
      <c r="G74" s="382"/>
      <c r="H74" s="382">
        <v>5.27</v>
      </c>
      <c r="I74" s="381">
        <v>29.74</v>
      </c>
    </row>
    <row r="75" spans="1:9" ht="13.5" customHeight="1" x14ac:dyDescent="0.2">
      <c r="A75" s="383">
        <v>2022</v>
      </c>
      <c r="B75" s="382">
        <v>3.95</v>
      </c>
      <c r="C75" s="382">
        <v>15.34</v>
      </c>
      <c r="D75" s="382">
        <v>2.73</v>
      </c>
      <c r="E75" s="382">
        <v>7.58</v>
      </c>
      <c r="F75" s="382">
        <v>0.09</v>
      </c>
      <c r="G75" s="382"/>
      <c r="H75" s="382">
        <v>5.25</v>
      </c>
      <c r="I75" s="381">
        <v>30.49</v>
      </c>
    </row>
    <row r="76" spans="1:9" ht="13.5" customHeight="1" x14ac:dyDescent="0.2">
      <c r="A76" s="517">
        <v>2023</v>
      </c>
      <c r="B76" s="156">
        <v>2.74</v>
      </c>
      <c r="C76" s="156">
        <v>10.95</v>
      </c>
      <c r="D76" s="156">
        <v>2.82</v>
      </c>
      <c r="E76" s="156">
        <v>7.87</v>
      </c>
      <c r="F76" s="156">
        <v>0.11</v>
      </c>
      <c r="G76" s="156"/>
      <c r="H76" s="156">
        <v>5.19</v>
      </c>
      <c r="I76" s="1541">
        <v>32.31</v>
      </c>
    </row>
    <row r="77" spans="1:9" ht="13.5" customHeight="1" x14ac:dyDescent="0.2">
      <c r="A77" s="1057"/>
      <c r="B77" s="380"/>
      <c r="C77" s="380"/>
      <c r="D77" s="380"/>
      <c r="E77" s="380"/>
      <c r="F77" s="380"/>
      <c r="G77" s="380"/>
      <c r="H77" s="380"/>
      <c r="I77" s="1242"/>
    </row>
    <row r="78" spans="1:9" ht="13.5" customHeight="1" x14ac:dyDescent="0.2"/>
    <row r="79" spans="1:9" ht="13.5" customHeight="1" x14ac:dyDescent="0.2">
      <c r="A79" s="373" t="s">
        <v>1763</v>
      </c>
      <c r="B79" s="373"/>
    </row>
    <row r="80" spans="1:9" ht="13.5" customHeight="1" x14ac:dyDescent="0.2">
      <c r="A80" s="337" t="s">
        <v>1764</v>
      </c>
    </row>
    <row r="81" spans="1:2" ht="13.5" customHeight="1" x14ac:dyDescent="0.2">
      <c r="A81" s="158" t="s">
        <v>545</v>
      </c>
      <c r="B81" s="158"/>
    </row>
    <row r="82" spans="1:2" ht="13.5" customHeight="1" x14ac:dyDescent="0.2">
      <c r="A82" s="373" t="s">
        <v>1795</v>
      </c>
      <c r="B82" s="373"/>
    </row>
    <row r="83" spans="1:2" ht="13.5" customHeight="1" x14ac:dyDescent="0.2">
      <c r="A83" s="158" t="s">
        <v>545</v>
      </c>
    </row>
    <row r="84" spans="1:2" ht="13.5" customHeight="1" x14ac:dyDescent="0.2">
      <c r="A84" s="373" t="s">
        <v>1795</v>
      </c>
    </row>
  </sheetData>
  <mergeCells count="5">
    <mergeCell ref="B42:I42"/>
    <mergeCell ref="B3:E3"/>
    <mergeCell ref="F3:I3"/>
    <mergeCell ref="B6:I6"/>
    <mergeCell ref="A1:D1"/>
  </mergeCells>
  <hyperlinks>
    <hyperlink ref="A1" location="Contents!A1" display="To table of contents" xr:uid="{AE07B73C-7398-43F9-B47C-76A4626D7938}"/>
    <hyperlink ref="A83" r:id="rId1" xr:uid="{C71B505B-D813-4EC1-816E-BF21FBC67329}"/>
    <hyperlink ref="A81" r:id="rId2" xr:uid="{1757BBF6-71C9-4ECC-8C0D-5E5DF9FD02B6}"/>
  </hyperlinks>
  <pageMargins left="0.55000000000000004" right="0.31" top="1" bottom="1" header="0.5" footer="0.5"/>
  <pageSetup paperSize="9" scale="72" orientation="portrait" r:id="rId3"/>
  <headerFooter alignWithMargins="0"/>
  <customProperties>
    <customPr name="EpmWorksheetKeyString_GUID" r:id="rId4"/>
  </customPropertie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2A5971-2F0F-485F-BCE6-5FDF6719AE57}">
  <dimension ref="A1:I83"/>
  <sheetViews>
    <sheetView zoomScaleNormal="100" workbookViewId="0">
      <selection activeCell="A2" sqref="A2"/>
    </sheetView>
  </sheetViews>
  <sheetFormatPr defaultColWidth="10.6640625" defaultRowHeight="12.75" x14ac:dyDescent="0.2"/>
  <cols>
    <col min="1" max="1" width="18.6640625" style="337" customWidth="1"/>
    <col min="2" max="8" width="15" style="337" customWidth="1"/>
    <col min="9" max="10" width="12" style="337" customWidth="1"/>
    <col min="11" max="16384" width="10.6640625" style="337"/>
  </cols>
  <sheetData>
    <row r="1" spans="1:9" ht="30.75" customHeight="1" x14ac:dyDescent="0.2">
      <c r="A1" s="1942" t="s">
        <v>10</v>
      </c>
      <c r="B1" s="1942"/>
      <c r="C1" s="1942"/>
      <c r="D1" s="1942"/>
    </row>
    <row r="2" spans="1:9" ht="19.5" customHeight="1" x14ac:dyDescent="0.3">
      <c r="A2" s="344" t="s">
        <v>1796</v>
      </c>
      <c r="H2" s="373" t="s">
        <v>1797</v>
      </c>
    </row>
    <row r="3" spans="1:9" ht="13.5" customHeight="1" x14ac:dyDescent="0.25">
      <c r="A3" s="1717"/>
      <c r="B3" s="2020" t="s">
        <v>29</v>
      </c>
      <c r="C3" s="2021"/>
      <c r="D3" s="2021"/>
      <c r="E3" s="2022"/>
      <c r="F3" s="2020" t="s">
        <v>138</v>
      </c>
      <c r="G3" s="2023"/>
      <c r="H3" s="2023"/>
      <c r="I3" s="2024"/>
    </row>
    <row r="4" spans="1:9" ht="13.5" customHeight="1" x14ac:dyDescent="0.2">
      <c r="A4" s="1717"/>
      <c r="B4" s="1745" t="s">
        <v>1788</v>
      </c>
      <c r="C4" s="1537" t="s">
        <v>1789</v>
      </c>
      <c r="D4" s="1537" t="s">
        <v>1790</v>
      </c>
      <c r="E4" s="1746" t="s">
        <v>1790</v>
      </c>
      <c r="F4" s="1745" t="s">
        <v>1788</v>
      </c>
      <c r="G4" s="1537" t="s">
        <v>1789</v>
      </c>
      <c r="H4" s="1537" t="s">
        <v>1790</v>
      </c>
      <c r="I4" s="1746" t="s">
        <v>1790</v>
      </c>
    </row>
    <row r="5" spans="1:9" ht="13.5" customHeight="1" x14ac:dyDescent="0.2">
      <c r="A5" s="1057"/>
      <c r="B5" s="1253" t="s">
        <v>1791</v>
      </c>
      <c r="C5" s="376" t="s">
        <v>1792</v>
      </c>
      <c r="D5" s="376" t="s">
        <v>1793</v>
      </c>
      <c r="E5" s="1254" t="s">
        <v>1794</v>
      </c>
      <c r="F5" s="1253" t="s">
        <v>1791</v>
      </c>
      <c r="G5" s="376" t="s">
        <v>1792</v>
      </c>
      <c r="H5" s="376" t="s">
        <v>1793</v>
      </c>
      <c r="I5" s="1254" t="s">
        <v>1794</v>
      </c>
    </row>
    <row r="6" spans="1:9" ht="13.5" customHeight="1" x14ac:dyDescent="0.25">
      <c r="A6" s="342"/>
      <c r="B6" s="2012" t="s">
        <v>363</v>
      </c>
      <c r="C6" s="2025"/>
      <c r="D6" s="2025"/>
      <c r="E6" s="2025"/>
      <c r="F6" s="2025"/>
      <c r="G6" s="2025"/>
      <c r="H6" s="2025"/>
      <c r="I6" s="2026"/>
    </row>
    <row r="7" spans="1:9" ht="13.5" customHeight="1" x14ac:dyDescent="0.2">
      <c r="A7" s="218"/>
      <c r="B7" s="225"/>
      <c r="C7" s="225"/>
      <c r="D7" s="225"/>
      <c r="E7" s="225"/>
      <c r="F7" s="225"/>
      <c r="G7" s="225"/>
      <c r="H7" s="225"/>
      <c r="I7" s="233"/>
    </row>
    <row r="8" spans="1:9" ht="13.5" customHeight="1" x14ac:dyDescent="0.2">
      <c r="A8" s="383">
        <v>1990</v>
      </c>
      <c r="B8" s="348"/>
      <c r="C8" s="387">
        <v>2.0099999999999998</v>
      </c>
      <c r="D8" s="387">
        <v>4.2699999999999996</v>
      </c>
      <c r="E8" s="387">
        <v>3.16</v>
      </c>
      <c r="F8" s="387"/>
      <c r="G8" s="387">
        <v>1.53</v>
      </c>
      <c r="H8" s="387">
        <v>4.2699999999999996</v>
      </c>
      <c r="I8" s="386">
        <v>3.14</v>
      </c>
    </row>
    <row r="9" spans="1:9" ht="13.5" customHeight="1" x14ac:dyDescent="0.2">
      <c r="A9" s="383">
        <v>1991</v>
      </c>
      <c r="B9" s="348"/>
      <c r="C9" s="387">
        <v>2.0099999999999998</v>
      </c>
      <c r="D9" s="387">
        <v>4.2699999999999996</v>
      </c>
      <c r="E9" s="387">
        <v>3.16</v>
      </c>
      <c r="F9" s="387"/>
      <c r="G9" s="387">
        <v>1.53</v>
      </c>
      <c r="H9" s="387">
        <v>4.2699999999999996</v>
      </c>
      <c r="I9" s="386">
        <v>3.14</v>
      </c>
    </row>
    <row r="10" spans="1:9" ht="13.5" customHeight="1" x14ac:dyDescent="0.2">
      <c r="A10" s="383">
        <v>1992</v>
      </c>
      <c r="B10" s="348"/>
      <c r="C10" s="387">
        <v>2.0099999999999998</v>
      </c>
      <c r="D10" s="387">
        <v>4.2699999999999996</v>
      </c>
      <c r="E10" s="387">
        <v>3.16</v>
      </c>
      <c r="F10" s="387"/>
      <c r="G10" s="387">
        <v>1.53</v>
      </c>
      <c r="H10" s="387">
        <v>4.2699999999999996</v>
      </c>
      <c r="I10" s="386">
        <v>3.14</v>
      </c>
    </row>
    <row r="11" spans="1:9" ht="13.5" customHeight="1" x14ac:dyDescent="0.2">
      <c r="A11" s="383">
        <v>1993</v>
      </c>
      <c r="B11" s="348"/>
      <c r="C11" s="387">
        <v>2.0099999999999998</v>
      </c>
      <c r="D11" s="387">
        <v>4.2699999999999996</v>
      </c>
      <c r="E11" s="387">
        <v>3.16</v>
      </c>
      <c r="F11" s="387"/>
      <c r="G11" s="387">
        <v>1.53</v>
      </c>
      <c r="H11" s="387">
        <v>4.2699999999999996</v>
      </c>
      <c r="I11" s="386">
        <v>3.14</v>
      </c>
    </row>
    <row r="12" spans="1:9" ht="13.5" customHeight="1" x14ac:dyDescent="0.2">
      <c r="A12" s="383">
        <v>1994</v>
      </c>
      <c r="B12" s="348"/>
      <c r="C12" s="387">
        <v>2.0099999999999998</v>
      </c>
      <c r="D12" s="387">
        <v>4.2699999999999996</v>
      </c>
      <c r="E12" s="387">
        <v>3.16</v>
      </c>
      <c r="F12" s="387"/>
      <c r="G12" s="387">
        <v>1.55</v>
      </c>
      <c r="H12" s="387">
        <v>4.2699999999999996</v>
      </c>
      <c r="I12" s="386">
        <v>3.14</v>
      </c>
    </row>
    <row r="13" spans="1:9" ht="13.5" customHeight="1" x14ac:dyDescent="0.2">
      <c r="A13" s="383">
        <v>1995</v>
      </c>
      <c r="B13" s="348"/>
      <c r="C13" s="387">
        <v>2.0099999999999998</v>
      </c>
      <c r="D13" s="387">
        <v>4.2699999999999996</v>
      </c>
      <c r="E13" s="387">
        <v>3.16</v>
      </c>
      <c r="F13" s="387"/>
      <c r="G13" s="387">
        <v>1.53</v>
      </c>
      <c r="H13" s="387">
        <v>4.2699999999999996</v>
      </c>
      <c r="I13" s="386">
        <v>3.14</v>
      </c>
    </row>
    <row r="14" spans="1:9" ht="13.5" customHeight="1" x14ac:dyDescent="0.2">
      <c r="A14" s="383">
        <v>1996</v>
      </c>
      <c r="B14" s="348"/>
      <c r="C14" s="387">
        <v>2.02</v>
      </c>
      <c r="D14" s="387">
        <v>4.2699999999999996</v>
      </c>
      <c r="E14" s="387">
        <v>3.16</v>
      </c>
      <c r="F14" s="387"/>
      <c r="G14" s="387">
        <v>1.52</v>
      </c>
      <c r="H14" s="387">
        <v>4.2699999999999996</v>
      </c>
      <c r="I14" s="386">
        <v>3.14</v>
      </c>
    </row>
    <row r="15" spans="1:9" ht="13.5" customHeight="1" x14ac:dyDescent="0.2">
      <c r="A15" s="383">
        <v>1997</v>
      </c>
      <c r="B15" s="348"/>
      <c r="C15" s="387">
        <v>2.0499999999999998</v>
      </c>
      <c r="D15" s="387">
        <v>4.3099999999999996</v>
      </c>
      <c r="E15" s="387">
        <v>3.16</v>
      </c>
      <c r="F15" s="387"/>
      <c r="G15" s="387">
        <v>1.66</v>
      </c>
      <c r="H15" s="387">
        <v>4.3099999999999996</v>
      </c>
      <c r="I15" s="386">
        <v>3.14</v>
      </c>
    </row>
    <row r="16" spans="1:9" ht="13.5" customHeight="1" x14ac:dyDescent="0.2">
      <c r="A16" s="383">
        <v>1998</v>
      </c>
      <c r="B16" s="348"/>
      <c r="C16" s="387">
        <v>2.0099999999999998</v>
      </c>
      <c r="D16" s="387">
        <v>4.28</v>
      </c>
      <c r="E16" s="387">
        <v>3.16</v>
      </c>
      <c r="F16" s="387"/>
      <c r="G16" s="387">
        <v>1.65</v>
      </c>
      <c r="H16" s="387">
        <v>4.28</v>
      </c>
      <c r="I16" s="386">
        <v>3.14</v>
      </c>
    </row>
    <row r="17" spans="1:9" ht="13.5" customHeight="1" x14ac:dyDescent="0.2">
      <c r="A17" s="383">
        <v>1999</v>
      </c>
      <c r="B17" s="348"/>
      <c r="C17" s="387">
        <v>1.97</v>
      </c>
      <c r="D17" s="387">
        <v>4.34</v>
      </c>
      <c r="E17" s="387">
        <v>3.16</v>
      </c>
      <c r="F17" s="387"/>
      <c r="G17" s="387">
        <v>1.64</v>
      </c>
      <c r="H17" s="387">
        <v>4.34</v>
      </c>
      <c r="I17" s="386">
        <v>3.14</v>
      </c>
    </row>
    <row r="18" spans="1:9" ht="13.5" customHeight="1" x14ac:dyDescent="0.2">
      <c r="A18" s="383">
        <v>2000</v>
      </c>
      <c r="B18" s="348"/>
      <c r="C18" s="387">
        <v>1.94</v>
      </c>
      <c r="D18" s="387">
        <v>4.3600000000000003</v>
      </c>
      <c r="E18" s="387">
        <v>3.15</v>
      </c>
      <c r="F18" s="387"/>
      <c r="G18" s="387">
        <v>1.6</v>
      </c>
      <c r="H18" s="387">
        <v>4.3600000000000003</v>
      </c>
      <c r="I18" s="386">
        <v>3.14</v>
      </c>
    </row>
    <row r="19" spans="1:9" ht="13.5" customHeight="1" x14ac:dyDescent="0.2">
      <c r="A19" s="383">
        <v>2001</v>
      </c>
      <c r="B19" s="348"/>
      <c r="C19" s="387">
        <v>1.95</v>
      </c>
      <c r="D19" s="387">
        <v>4.3</v>
      </c>
      <c r="E19" s="387">
        <v>3.13</v>
      </c>
      <c r="F19" s="387"/>
      <c r="G19" s="387">
        <v>1.61</v>
      </c>
      <c r="H19" s="387">
        <v>4.3099999999999996</v>
      </c>
      <c r="I19" s="386">
        <v>3.13</v>
      </c>
    </row>
    <row r="20" spans="1:9" ht="13.5" customHeight="1" x14ac:dyDescent="0.2">
      <c r="A20" s="383">
        <v>2002</v>
      </c>
      <c r="B20" s="348"/>
      <c r="C20" s="387">
        <v>1.94</v>
      </c>
      <c r="D20" s="387">
        <v>4.2699999999999996</v>
      </c>
      <c r="E20" s="387">
        <v>3.11</v>
      </c>
      <c r="F20" s="387"/>
      <c r="G20" s="387">
        <v>1.59</v>
      </c>
      <c r="H20" s="387">
        <v>4.29</v>
      </c>
      <c r="I20" s="386">
        <v>3.11</v>
      </c>
    </row>
    <row r="21" spans="1:9" ht="13.5" customHeight="1" x14ac:dyDescent="0.2">
      <c r="A21" s="383">
        <v>2003</v>
      </c>
      <c r="B21" s="348"/>
      <c r="C21" s="387">
        <v>1.94</v>
      </c>
      <c r="D21" s="387">
        <v>4.24</v>
      </c>
      <c r="E21" s="387">
        <v>3.09</v>
      </c>
      <c r="F21" s="387"/>
      <c r="G21" s="387">
        <v>1.59</v>
      </c>
      <c r="H21" s="387">
        <v>4.26</v>
      </c>
      <c r="I21" s="386">
        <v>3.1</v>
      </c>
    </row>
    <row r="22" spans="1:9" ht="13.5" customHeight="1" x14ac:dyDescent="0.2">
      <c r="A22" s="383">
        <v>2004</v>
      </c>
      <c r="B22" s="348"/>
      <c r="C22" s="387">
        <v>1.92</v>
      </c>
      <c r="D22" s="387">
        <v>4.24</v>
      </c>
      <c r="E22" s="387">
        <v>3.08</v>
      </c>
      <c r="F22" s="387"/>
      <c r="G22" s="387">
        <v>1.58</v>
      </c>
      <c r="H22" s="387">
        <v>4.25</v>
      </c>
      <c r="I22" s="386">
        <v>3.06</v>
      </c>
    </row>
    <row r="23" spans="1:9" ht="13.5" customHeight="1" x14ac:dyDescent="0.2">
      <c r="A23" s="383">
        <v>2005</v>
      </c>
      <c r="B23" s="348"/>
      <c r="C23" s="387">
        <v>1.94</v>
      </c>
      <c r="D23" s="387">
        <v>4.18</v>
      </c>
      <c r="E23" s="387">
        <v>3.08</v>
      </c>
      <c r="F23" s="387"/>
      <c r="G23" s="387">
        <v>1.57</v>
      </c>
      <c r="H23" s="387">
        <v>4.18</v>
      </c>
      <c r="I23" s="386">
        <v>3.08</v>
      </c>
    </row>
    <row r="24" spans="1:9" ht="13.5" customHeight="1" x14ac:dyDescent="0.2">
      <c r="A24" s="383">
        <v>2006</v>
      </c>
      <c r="B24" s="348"/>
      <c r="C24" s="387">
        <v>1.94</v>
      </c>
      <c r="D24" s="387">
        <v>4.18</v>
      </c>
      <c r="E24" s="387">
        <v>3.08</v>
      </c>
      <c r="F24" s="387"/>
      <c r="G24" s="387">
        <v>1.56</v>
      </c>
      <c r="H24" s="387">
        <v>4.18</v>
      </c>
      <c r="I24" s="386">
        <v>3.08</v>
      </c>
    </row>
    <row r="25" spans="1:9" ht="13.5" customHeight="1" x14ac:dyDescent="0.2">
      <c r="A25" s="383">
        <v>2007</v>
      </c>
      <c r="B25" s="387">
        <v>2.77</v>
      </c>
      <c r="C25" s="387">
        <v>1.91</v>
      </c>
      <c r="D25" s="387">
        <v>4.09</v>
      </c>
      <c r="E25" s="387">
        <v>3.27</v>
      </c>
      <c r="F25" s="387">
        <v>2.73</v>
      </c>
      <c r="G25" s="387">
        <v>1.55</v>
      </c>
      <c r="H25" s="387">
        <v>4.1900000000000004</v>
      </c>
      <c r="I25" s="386">
        <v>3.16</v>
      </c>
    </row>
    <row r="26" spans="1:9" ht="13.5" customHeight="1" x14ac:dyDescent="0.2">
      <c r="A26" s="383">
        <v>2008</v>
      </c>
      <c r="B26" s="387">
        <v>2.93</v>
      </c>
      <c r="C26" s="387">
        <v>1.7</v>
      </c>
      <c r="D26" s="387">
        <v>4.26</v>
      </c>
      <c r="E26" s="387">
        <v>3.4</v>
      </c>
      <c r="F26" s="387">
        <v>2.8</v>
      </c>
      <c r="G26" s="387">
        <v>1.51</v>
      </c>
      <c r="H26" s="387">
        <v>5.13</v>
      </c>
      <c r="I26" s="386">
        <v>3.58</v>
      </c>
    </row>
    <row r="27" spans="1:9" ht="13.5" customHeight="1" x14ac:dyDescent="0.2">
      <c r="A27" s="383">
        <v>2009</v>
      </c>
      <c r="B27" s="387">
        <v>2.89</v>
      </c>
      <c r="C27" s="387">
        <v>1.59</v>
      </c>
      <c r="D27" s="387">
        <v>4.22</v>
      </c>
      <c r="E27" s="387">
        <v>3.53</v>
      </c>
      <c r="F27" s="387">
        <v>2.76</v>
      </c>
      <c r="G27" s="387"/>
      <c r="H27" s="387">
        <v>4.99</v>
      </c>
      <c r="I27" s="386">
        <v>3.7</v>
      </c>
    </row>
    <row r="28" spans="1:9" ht="13.5" customHeight="1" x14ac:dyDescent="0.2">
      <c r="A28" s="383">
        <v>2010</v>
      </c>
      <c r="B28" s="387">
        <v>2.84</v>
      </c>
      <c r="C28" s="387">
        <v>1.6</v>
      </c>
      <c r="D28" s="387">
        <v>3.65</v>
      </c>
      <c r="E28" s="387">
        <v>3.06</v>
      </c>
      <c r="F28" s="387">
        <v>2.75</v>
      </c>
      <c r="G28" s="387"/>
      <c r="H28" s="387">
        <v>4.71</v>
      </c>
      <c r="I28" s="386">
        <v>3.23</v>
      </c>
    </row>
    <row r="29" spans="1:9" ht="13.5" customHeight="1" x14ac:dyDescent="0.2">
      <c r="A29" s="383">
        <v>2011</v>
      </c>
      <c r="B29" s="387">
        <v>2.77</v>
      </c>
      <c r="C29" s="387">
        <v>1.59</v>
      </c>
      <c r="D29" s="387">
        <v>3.45</v>
      </c>
      <c r="E29" s="387">
        <v>2.9</v>
      </c>
      <c r="F29" s="387">
        <v>2.74</v>
      </c>
      <c r="G29" s="387"/>
      <c r="H29" s="387">
        <v>4.58</v>
      </c>
      <c r="I29" s="386">
        <v>3.29</v>
      </c>
    </row>
    <row r="30" spans="1:9" ht="13.5" customHeight="1" x14ac:dyDescent="0.2">
      <c r="A30" s="383">
        <v>2012</v>
      </c>
      <c r="B30" s="387">
        <v>2.74</v>
      </c>
      <c r="C30" s="387">
        <v>1.59</v>
      </c>
      <c r="D30" s="387">
        <v>3.53</v>
      </c>
      <c r="E30" s="387">
        <v>2.95</v>
      </c>
      <c r="F30" s="387">
        <v>2.73</v>
      </c>
      <c r="G30" s="387"/>
      <c r="H30" s="387">
        <v>4.54</v>
      </c>
      <c r="I30" s="386">
        <v>3.5</v>
      </c>
    </row>
    <row r="31" spans="1:9" ht="13.5" customHeight="1" x14ac:dyDescent="0.2">
      <c r="A31" s="383">
        <v>2013</v>
      </c>
      <c r="B31" s="387">
        <v>2.75</v>
      </c>
      <c r="C31" s="387">
        <v>1.75</v>
      </c>
      <c r="D31" s="387">
        <v>3.52</v>
      </c>
      <c r="E31" s="387">
        <v>2.9</v>
      </c>
      <c r="F31" s="387">
        <v>2.74</v>
      </c>
      <c r="G31" s="387"/>
      <c r="H31" s="387">
        <v>4.45</v>
      </c>
      <c r="I31" s="386">
        <v>3.58</v>
      </c>
    </row>
    <row r="32" spans="1:9" ht="13.5" customHeight="1" x14ac:dyDescent="0.2">
      <c r="A32" s="383">
        <v>2014</v>
      </c>
      <c r="B32" s="387">
        <v>2.74</v>
      </c>
      <c r="C32" s="387">
        <v>1.76</v>
      </c>
      <c r="D32" s="387">
        <v>3.62</v>
      </c>
      <c r="E32" s="387">
        <v>3.1</v>
      </c>
      <c r="F32" s="387">
        <v>2.74</v>
      </c>
      <c r="G32" s="387"/>
      <c r="H32" s="387">
        <v>4.97</v>
      </c>
      <c r="I32" s="386">
        <v>4.0199999999999996</v>
      </c>
    </row>
    <row r="33" spans="1:9" ht="13.5" customHeight="1" x14ac:dyDescent="0.2">
      <c r="A33" s="383">
        <v>2015</v>
      </c>
      <c r="B33" s="387">
        <v>2.79</v>
      </c>
      <c r="C33" s="387">
        <v>1.66</v>
      </c>
      <c r="D33" s="387">
        <v>3.42</v>
      </c>
      <c r="E33" s="387">
        <v>3.24</v>
      </c>
      <c r="F33" s="387">
        <v>2.76</v>
      </c>
      <c r="G33" s="387"/>
      <c r="H33" s="387">
        <v>4.82</v>
      </c>
      <c r="I33" s="386">
        <v>3.79</v>
      </c>
    </row>
    <row r="34" spans="1:9" ht="13.5" customHeight="1" x14ac:dyDescent="0.2">
      <c r="A34" s="383">
        <v>2016</v>
      </c>
      <c r="B34" s="387">
        <v>2.75</v>
      </c>
      <c r="C34" s="387">
        <v>2.29</v>
      </c>
      <c r="D34" s="387">
        <v>2.62</v>
      </c>
      <c r="E34" s="387">
        <v>2.96</v>
      </c>
      <c r="F34" s="387">
        <v>2.81</v>
      </c>
      <c r="G34" s="387"/>
      <c r="H34" s="387">
        <v>5.31</v>
      </c>
      <c r="I34" s="386">
        <v>3.89</v>
      </c>
    </row>
    <row r="35" spans="1:9" ht="13.5" customHeight="1" x14ac:dyDescent="0.2">
      <c r="A35" s="383">
        <v>2017</v>
      </c>
      <c r="B35" s="387">
        <v>2.69</v>
      </c>
      <c r="C35" s="387">
        <v>2.29</v>
      </c>
      <c r="D35" s="387">
        <v>2.62</v>
      </c>
      <c r="E35" s="387">
        <v>2.56</v>
      </c>
      <c r="F35" s="387">
        <v>2.7</v>
      </c>
      <c r="G35" s="387"/>
      <c r="H35" s="387">
        <v>5.32</v>
      </c>
      <c r="I35" s="386">
        <v>4.0999999999999996</v>
      </c>
    </row>
    <row r="36" spans="1:9" ht="13.5" customHeight="1" x14ac:dyDescent="0.2">
      <c r="A36" s="383">
        <v>2018</v>
      </c>
      <c r="B36" s="387">
        <v>2.76</v>
      </c>
      <c r="C36" s="387">
        <v>2.2999999999999998</v>
      </c>
      <c r="D36" s="387">
        <v>3.38</v>
      </c>
      <c r="E36" s="387">
        <v>3.08</v>
      </c>
      <c r="F36" s="387">
        <v>2.79</v>
      </c>
      <c r="G36" s="387"/>
      <c r="H36" s="387">
        <v>5.38</v>
      </c>
      <c r="I36" s="386">
        <v>4.1900000000000004</v>
      </c>
    </row>
    <row r="37" spans="1:9" ht="13.5" customHeight="1" x14ac:dyDescent="0.2">
      <c r="A37" s="383">
        <v>2019</v>
      </c>
      <c r="B37" s="387">
        <v>2.76</v>
      </c>
      <c r="C37" s="387">
        <v>2.29</v>
      </c>
      <c r="D37" s="387">
        <v>3.65</v>
      </c>
      <c r="E37" s="387">
        <v>3.06</v>
      </c>
      <c r="F37" s="387">
        <v>2.76</v>
      </c>
      <c r="G37" s="387"/>
      <c r="H37" s="387">
        <v>5.49</v>
      </c>
      <c r="I37" s="386">
        <v>4.3</v>
      </c>
    </row>
    <row r="38" spans="1:9" ht="13.5" customHeight="1" x14ac:dyDescent="0.2">
      <c r="A38" s="383">
        <v>2020</v>
      </c>
      <c r="B38" s="387">
        <v>2.76</v>
      </c>
      <c r="C38" s="387">
        <v>2.3199999999999998</v>
      </c>
      <c r="D38" s="387">
        <v>3.58</v>
      </c>
      <c r="E38" s="387">
        <v>3.07</v>
      </c>
      <c r="F38" s="387">
        <v>2.78</v>
      </c>
      <c r="G38" s="387"/>
      <c r="H38" s="387">
        <v>5.28</v>
      </c>
      <c r="I38" s="386">
        <v>4.3099999999999996</v>
      </c>
    </row>
    <row r="39" spans="1:9" ht="13.5" customHeight="1" x14ac:dyDescent="0.2">
      <c r="A39" s="383">
        <v>2021</v>
      </c>
      <c r="B39" s="387">
        <v>2.82</v>
      </c>
      <c r="C39" s="387">
        <v>2.38</v>
      </c>
      <c r="D39" s="387">
        <v>3.66</v>
      </c>
      <c r="E39" s="387">
        <v>3.23</v>
      </c>
      <c r="F39" s="387">
        <v>3.03</v>
      </c>
      <c r="G39" s="387"/>
      <c r="H39" s="387">
        <v>5.26</v>
      </c>
      <c r="I39" s="386">
        <v>4.41</v>
      </c>
    </row>
    <row r="40" spans="1:9" ht="13.5" customHeight="1" x14ac:dyDescent="0.2">
      <c r="A40" s="383">
        <v>2022</v>
      </c>
      <c r="B40" s="387">
        <v>2.9</v>
      </c>
      <c r="C40" s="387">
        <v>2.4</v>
      </c>
      <c r="D40" s="387">
        <v>3.9</v>
      </c>
      <c r="E40" s="387">
        <v>3.4</v>
      </c>
      <c r="F40" s="387">
        <v>3.03</v>
      </c>
      <c r="G40" s="387"/>
      <c r="H40" s="387">
        <v>5.26</v>
      </c>
      <c r="I40" s="386">
        <v>4.41</v>
      </c>
    </row>
    <row r="41" spans="1:9" ht="13.5" customHeight="1" x14ac:dyDescent="0.2">
      <c r="A41" s="517">
        <v>2023</v>
      </c>
      <c r="B41" s="156">
        <v>2.9</v>
      </c>
      <c r="C41" s="156">
        <v>2.4</v>
      </c>
      <c r="D41" s="156">
        <v>3.6</v>
      </c>
      <c r="E41" s="156">
        <v>3.2</v>
      </c>
      <c r="F41" s="156">
        <v>3.2</v>
      </c>
      <c r="G41" s="156"/>
      <c r="H41" s="156">
        <v>5.4</v>
      </c>
      <c r="I41" s="1541">
        <v>4.4000000000000004</v>
      </c>
    </row>
    <row r="42" spans="1:9" ht="13.5" customHeight="1" x14ac:dyDescent="0.2">
      <c r="A42" s="1059"/>
      <c r="B42" s="1183"/>
      <c r="C42" s="1183"/>
      <c r="D42" s="1183"/>
      <c r="E42" s="1183"/>
      <c r="F42" s="1183"/>
      <c r="G42" s="1183"/>
      <c r="H42" s="1183"/>
      <c r="I42" s="1252"/>
    </row>
    <row r="43" spans="1:9" ht="13.5" customHeight="1" x14ac:dyDescent="0.2"/>
    <row r="44" spans="1:9" ht="13.5" customHeight="1" x14ac:dyDescent="0.2">
      <c r="A44" s="373" t="s">
        <v>1721</v>
      </c>
    </row>
    <row r="45" spans="1:9" ht="13.5" customHeight="1" x14ac:dyDescent="0.2">
      <c r="A45" s="373" t="s">
        <v>1798</v>
      </c>
    </row>
    <row r="46" spans="1:9" ht="13.5" customHeight="1" x14ac:dyDescent="0.2">
      <c r="A46" s="337" t="s">
        <v>1799</v>
      </c>
    </row>
    <row r="47" spans="1:9" ht="13.5" customHeight="1" x14ac:dyDescent="0.2">
      <c r="A47" s="158" t="s">
        <v>545</v>
      </c>
    </row>
    <row r="48" spans="1:9" ht="13.5" customHeight="1" x14ac:dyDescent="0.2">
      <c r="A48" s="373" t="s">
        <v>1800</v>
      </c>
    </row>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sheetData>
  <mergeCells count="4">
    <mergeCell ref="A1:D1"/>
    <mergeCell ref="B3:E3"/>
    <mergeCell ref="F3:I3"/>
    <mergeCell ref="B6:I6"/>
  </mergeCells>
  <hyperlinks>
    <hyperlink ref="A1" location="Contents!A1" display="To table of contents" xr:uid="{CF38A2C7-CD4F-4A22-BF7F-D393EBB81C90}"/>
    <hyperlink ref="A47" r:id="rId1" xr:uid="{FF80049F-9D8F-450F-AD51-AE799CAE41C4}"/>
  </hyperlinks>
  <pageMargins left="0.75" right="0.75" top="0.76" bottom="0.69" header="0.5" footer="0.5"/>
  <pageSetup paperSize="9" orientation="landscape" r:id="rId2"/>
  <headerFooter alignWithMargins="0"/>
  <customProperties>
    <customPr name="EpmWorksheetKeyString_GUID" r:id="rId3"/>
  </customPropertie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34A5C1-09E7-432D-9851-4BB90783423C}">
  <sheetPr>
    <pageSetUpPr fitToPage="1"/>
  </sheetPr>
  <dimension ref="A1:I83"/>
  <sheetViews>
    <sheetView zoomScaleNormal="100" workbookViewId="0">
      <selection activeCell="A2" sqref="A2"/>
    </sheetView>
  </sheetViews>
  <sheetFormatPr defaultColWidth="10.6640625" defaultRowHeight="12.75" x14ac:dyDescent="0.2"/>
  <cols>
    <col min="1" max="1" width="18.6640625" style="337" customWidth="1"/>
    <col min="2" max="8" width="15" style="337" customWidth="1"/>
    <col min="9" max="10" width="12" style="337" customWidth="1"/>
    <col min="11" max="16384" width="10.6640625" style="337"/>
  </cols>
  <sheetData>
    <row r="1" spans="1:9" ht="30.75" customHeight="1" x14ac:dyDescent="0.2">
      <c r="A1" s="1942" t="s">
        <v>10</v>
      </c>
      <c r="B1" s="1942"/>
      <c r="C1" s="1942"/>
      <c r="D1" s="1942"/>
    </row>
    <row r="2" spans="1:9" ht="19.5" customHeight="1" x14ac:dyDescent="0.3">
      <c r="A2" s="344" t="s">
        <v>1801</v>
      </c>
      <c r="H2" s="373" t="s">
        <v>1797</v>
      </c>
    </row>
    <row r="3" spans="1:9" ht="13.5" customHeight="1" x14ac:dyDescent="0.25">
      <c r="A3" s="1717"/>
      <c r="B3" s="2020" t="s">
        <v>29</v>
      </c>
      <c r="C3" s="2021"/>
      <c r="D3" s="2021"/>
      <c r="E3" s="2022"/>
      <c r="F3" s="2020" t="s">
        <v>138</v>
      </c>
      <c r="G3" s="2023"/>
      <c r="H3" s="2023"/>
      <c r="I3" s="2024"/>
    </row>
    <row r="4" spans="1:9" ht="13.5" customHeight="1" x14ac:dyDescent="0.2">
      <c r="A4" s="1717"/>
      <c r="B4" s="1745" t="s">
        <v>1788</v>
      </c>
      <c r="C4" s="1537" t="s">
        <v>1789</v>
      </c>
      <c r="D4" s="1537" t="s">
        <v>1790</v>
      </c>
      <c r="E4" s="1746" t="s">
        <v>1790</v>
      </c>
      <c r="F4" s="1745" t="s">
        <v>1788</v>
      </c>
      <c r="G4" s="1537" t="s">
        <v>1789</v>
      </c>
      <c r="H4" s="1537" t="s">
        <v>1790</v>
      </c>
      <c r="I4" s="1746" t="s">
        <v>1790</v>
      </c>
    </row>
    <row r="5" spans="1:9" ht="13.5" customHeight="1" x14ac:dyDescent="0.2">
      <c r="A5" s="1057"/>
      <c r="B5" s="1253" t="s">
        <v>1791</v>
      </c>
      <c r="C5" s="376" t="s">
        <v>1792</v>
      </c>
      <c r="D5" s="376" t="s">
        <v>1793</v>
      </c>
      <c r="E5" s="1254" t="s">
        <v>1794</v>
      </c>
      <c r="F5" s="1253" t="s">
        <v>1791</v>
      </c>
      <c r="G5" s="376" t="s">
        <v>1792</v>
      </c>
      <c r="H5" s="376" t="s">
        <v>1793</v>
      </c>
      <c r="I5" s="1254" t="s">
        <v>1794</v>
      </c>
    </row>
    <row r="6" spans="1:9" ht="13.5" customHeight="1" x14ac:dyDescent="0.25">
      <c r="A6" s="342"/>
      <c r="B6" s="2012" t="s">
        <v>363</v>
      </c>
      <c r="C6" s="2025"/>
      <c r="D6" s="2025"/>
      <c r="E6" s="2025"/>
      <c r="F6" s="2025"/>
      <c r="G6" s="2025"/>
      <c r="H6" s="2025"/>
      <c r="I6" s="2026"/>
    </row>
    <row r="7" spans="1:9" ht="13.5" customHeight="1" x14ac:dyDescent="0.2">
      <c r="A7" s="218"/>
      <c r="B7" s="225"/>
      <c r="C7" s="225"/>
      <c r="D7" s="225"/>
      <c r="E7" s="225"/>
      <c r="F7" s="225"/>
      <c r="G7" s="225"/>
      <c r="H7" s="225"/>
      <c r="I7" s="233"/>
    </row>
    <row r="8" spans="1:9" ht="13.5" customHeight="1" x14ac:dyDescent="0.2">
      <c r="A8" s="383">
        <v>1990</v>
      </c>
      <c r="B8" s="348"/>
      <c r="C8" s="387">
        <v>1.96</v>
      </c>
      <c r="D8" s="387">
        <v>3.02</v>
      </c>
      <c r="E8" s="387">
        <v>2.5299999999999998</v>
      </c>
      <c r="F8" s="387"/>
      <c r="G8" s="387">
        <v>1.62</v>
      </c>
      <c r="H8" s="387">
        <v>3.02</v>
      </c>
      <c r="I8" s="386">
        <v>2.5099999999999998</v>
      </c>
    </row>
    <row r="9" spans="1:9" ht="13.5" customHeight="1" x14ac:dyDescent="0.2">
      <c r="A9" s="383">
        <v>1991</v>
      </c>
      <c r="B9" s="348"/>
      <c r="C9" s="387">
        <v>1.96</v>
      </c>
      <c r="D9" s="387">
        <v>3.02</v>
      </c>
      <c r="E9" s="387">
        <v>2.5299999999999998</v>
      </c>
      <c r="F9" s="387"/>
      <c r="G9" s="387">
        <v>1.62</v>
      </c>
      <c r="H9" s="387">
        <v>3.02</v>
      </c>
      <c r="I9" s="386">
        <v>2.5099999999999998</v>
      </c>
    </row>
    <row r="10" spans="1:9" ht="13.5" customHeight="1" x14ac:dyDescent="0.2">
      <c r="A10" s="383">
        <v>1992</v>
      </c>
      <c r="B10" s="348"/>
      <c r="C10" s="387">
        <v>1.96</v>
      </c>
      <c r="D10" s="387">
        <v>3.02</v>
      </c>
      <c r="E10" s="387">
        <v>2.5299999999999998</v>
      </c>
      <c r="F10" s="387"/>
      <c r="G10" s="387">
        <v>1.62</v>
      </c>
      <c r="H10" s="387">
        <v>3.02</v>
      </c>
      <c r="I10" s="386">
        <v>2.5099999999999998</v>
      </c>
    </row>
    <row r="11" spans="1:9" ht="13.5" customHeight="1" x14ac:dyDescent="0.2">
      <c r="A11" s="383">
        <v>1993</v>
      </c>
      <c r="B11" s="348"/>
      <c r="C11" s="387">
        <v>1.96</v>
      </c>
      <c r="D11" s="387">
        <v>3.02</v>
      </c>
      <c r="E11" s="387">
        <v>2.5299999999999998</v>
      </c>
      <c r="F11" s="387"/>
      <c r="G11" s="387">
        <v>1.62</v>
      </c>
      <c r="H11" s="387">
        <v>3.02</v>
      </c>
      <c r="I11" s="386">
        <v>2.5099999999999998</v>
      </c>
    </row>
    <row r="12" spans="1:9" ht="13.5" customHeight="1" x14ac:dyDescent="0.2">
      <c r="A12" s="383">
        <v>1994</v>
      </c>
      <c r="B12" s="348"/>
      <c r="C12" s="387">
        <v>1.95</v>
      </c>
      <c r="D12" s="387">
        <v>3.02</v>
      </c>
      <c r="E12" s="387">
        <v>2.5299999999999998</v>
      </c>
      <c r="F12" s="387"/>
      <c r="G12" s="387">
        <v>1.62</v>
      </c>
      <c r="H12" s="387">
        <v>3.02</v>
      </c>
      <c r="I12" s="386">
        <v>2.5099999999999998</v>
      </c>
    </row>
    <row r="13" spans="1:9" ht="13.5" customHeight="1" x14ac:dyDescent="0.2">
      <c r="A13" s="383">
        <v>1995</v>
      </c>
      <c r="B13" s="348"/>
      <c r="C13" s="387">
        <v>1.96</v>
      </c>
      <c r="D13" s="387">
        <v>3.02</v>
      </c>
      <c r="E13" s="387">
        <v>2.5299999999999998</v>
      </c>
      <c r="F13" s="387"/>
      <c r="G13" s="387">
        <v>1.62</v>
      </c>
      <c r="H13" s="387">
        <v>3.02</v>
      </c>
      <c r="I13" s="386">
        <v>2.5099999999999998</v>
      </c>
    </row>
    <row r="14" spans="1:9" ht="13.5" customHeight="1" x14ac:dyDescent="0.2">
      <c r="A14" s="383">
        <v>1996</v>
      </c>
      <c r="B14" s="348"/>
      <c r="C14" s="387">
        <v>1.96</v>
      </c>
      <c r="D14" s="387">
        <v>3.01</v>
      </c>
      <c r="E14" s="387">
        <v>2.5299999999999998</v>
      </c>
      <c r="F14" s="387"/>
      <c r="G14" s="387">
        <v>1.6</v>
      </c>
      <c r="H14" s="387">
        <v>3.01</v>
      </c>
      <c r="I14" s="386">
        <v>2.5099999999999998</v>
      </c>
    </row>
    <row r="15" spans="1:9" ht="13.5" customHeight="1" x14ac:dyDescent="0.2">
      <c r="A15" s="383">
        <v>1997</v>
      </c>
      <c r="B15" s="348"/>
      <c r="C15" s="387">
        <v>1.97</v>
      </c>
      <c r="D15" s="387">
        <v>3.04</v>
      </c>
      <c r="E15" s="387">
        <v>2.5299999999999998</v>
      </c>
      <c r="F15" s="387"/>
      <c r="G15" s="387">
        <v>1.69</v>
      </c>
      <c r="H15" s="387">
        <v>3.04</v>
      </c>
      <c r="I15" s="386">
        <v>2.5099999999999998</v>
      </c>
    </row>
    <row r="16" spans="1:9" ht="13.5" customHeight="1" x14ac:dyDescent="0.2">
      <c r="A16" s="383">
        <v>1998</v>
      </c>
      <c r="B16" s="348"/>
      <c r="C16" s="387">
        <v>1.93</v>
      </c>
      <c r="D16" s="387">
        <v>3.02</v>
      </c>
      <c r="E16" s="387">
        <v>2.5299999999999998</v>
      </c>
      <c r="F16" s="387"/>
      <c r="G16" s="387">
        <v>1.68</v>
      </c>
      <c r="H16" s="387">
        <v>3.02</v>
      </c>
      <c r="I16" s="386">
        <v>2.5099999999999998</v>
      </c>
    </row>
    <row r="17" spans="1:9" ht="13.5" customHeight="1" x14ac:dyDescent="0.2">
      <c r="A17" s="383">
        <v>1999</v>
      </c>
      <c r="B17" s="348"/>
      <c r="C17" s="387">
        <v>1.89</v>
      </c>
      <c r="D17" s="387">
        <v>3.04</v>
      </c>
      <c r="E17" s="387">
        <v>2.5299999999999998</v>
      </c>
      <c r="F17" s="387"/>
      <c r="G17" s="387">
        <v>1.66</v>
      </c>
      <c r="H17" s="387">
        <v>3.04</v>
      </c>
      <c r="I17" s="386">
        <v>2.5099999999999998</v>
      </c>
    </row>
    <row r="18" spans="1:9" ht="13.5" customHeight="1" x14ac:dyDescent="0.2">
      <c r="A18" s="383">
        <v>2000</v>
      </c>
      <c r="B18" s="348"/>
      <c r="C18" s="387">
        <v>1.85</v>
      </c>
      <c r="D18" s="387">
        <v>3.04</v>
      </c>
      <c r="E18" s="387">
        <v>2.5299999999999998</v>
      </c>
      <c r="F18" s="387"/>
      <c r="G18" s="387">
        <v>1.63</v>
      </c>
      <c r="H18" s="387">
        <v>3.04</v>
      </c>
      <c r="I18" s="386">
        <v>2.5099999999999998</v>
      </c>
    </row>
    <row r="19" spans="1:9" ht="13.5" customHeight="1" x14ac:dyDescent="0.2">
      <c r="A19" s="383">
        <v>2001</v>
      </c>
      <c r="B19" s="348"/>
      <c r="C19" s="387">
        <v>1.86</v>
      </c>
      <c r="D19" s="387">
        <v>2.99</v>
      </c>
      <c r="E19" s="387">
        <v>2.48</v>
      </c>
      <c r="F19" s="387"/>
      <c r="G19" s="387">
        <v>1.63</v>
      </c>
      <c r="H19" s="387">
        <v>3.01</v>
      </c>
      <c r="I19" s="386">
        <v>2.4900000000000002</v>
      </c>
    </row>
    <row r="20" spans="1:9" ht="13.5" customHeight="1" x14ac:dyDescent="0.2">
      <c r="A20" s="383">
        <v>2002</v>
      </c>
      <c r="B20" s="348"/>
      <c r="C20" s="387">
        <v>1.85</v>
      </c>
      <c r="D20" s="387">
        <v>2.95</v>
      </c>
      <c r="E20" s="387">
        <v>2.44</v>
      </c>
      <c r="F20" s="387"/>
      <c r="G20" s="387">
        <v>1.62</v>
      </c>
      <c r="H20" s="387">
        <v>2.98</v>
      </c>
      <c r="I20" s="386">
        <v>2.4700000000000002</v>
      </c>
    </row>
    <row r="21" spans="1:9" ht="13.5" customHeight="1" x14ac:dyDescent="0.2">
      <c r="A21" s="383">
        <v>2003</v>
      </c>
      <c r="B21" s="348"/>
      <c r="C21" s="387">
        <v>1.85</v>
      </c>
      <c r="D21" s="387">
        <v>2.92</v>
      </c>
      <c r="E21" s="387">
        <v>2.42</v>
      </c>
      <c r="F21" s="387"/>
      <c r="G21" s="387">
        <v>1.62</v>
      </c>
      <c r="H21" s="387">
        <v>2.94</v>
      </c>
      <c r="I21" s="386">
        <v>2.44</v>
      </c>
    </row>
    <row r="22" spans="1:9" ht="13.5" customHeight="1" x14ac:dyDescent="0.2">
      <c r="A22" s="383">
        <v>2004</v>
      </c>
      <c r="B22" s="348"/>
      <c r="C22" s="387">
        <v>1.84</v>
      </c>
      <c r="D22" s="387">
        <v>2.9</v>
      </c>
      <c r="E22" s="387">
        <v>2.39</v>
      </c>
      <c r="F22" s="387"/>
      <c r="G22" s="387">
        <v>1.61</v>
      </c>
      <c r="H22" s="387">
        <v>2.91</v>
      </c>
      <c r="I22" s="386">
        <v>2.37</v>
      </c>
    </row>
    <row r="23" spans="1:9" ht="13.5" customHeight="1" x14ac:dyDescent="0.2">
      <c r="A23" s="383">
        <v>2005</v>
      </c>
      <c r="B23" s="348"/>
      <c r="C23" s="387">
        <v>1.86</v>
      </c>
      <c r="D23" s="387">
        <v>2.86</v>
      </c>
      <c r="E23" s="387">
        <v>2.4</v>
      </c>
      <c r="F23" s="387"/>
      <c r="G23" s="387">
        <v>1.61</v>
      </c>
      <c r="H23" s="387">
        <v>2.86</v>
      </c>
      <c r="I23" s="386">
        <v>2.41</v>
      </c>
    </row>
    <row r="24" spans="1:9" ht="13.5" customHeight="1" x14ac:dyDescent="0.2">
      <c r="A24" s="383">
        <v>2006</v>
      </c>
      <c r="B24" s="348"/>
      <c r="C24" s="387">
        <v>1.86</v>
      </c>
      <c r="D24" s="387">
        <v>2.86</v>
      </c>
      <c r="E24" s="387">
        <v>2.4</v>
      </c>
      <c r="F24" s="387"/>
      <c r="G24" s="387">
        <v>1.6</v>
      </c>
      <c r="H24" s="387">
        <v>2.86</v>
      </c>
      <c r="I24" s="386">
        <v>2.41</v>
      </c>
    </row>
    <row r="25" spans="1:9" ht="13.5" customHeight="1" x14ac:dyDescent="0.2">
      <c r="A25" s="383">
        <v>2007</v>
      </c>
      <c r="B25" s="387">
        <v>2.19</v>
      </c>
      <c r="C25" s="387">
        <v>1.85</v>
      </c>
      <c r="D25" s="387">
        <v>2.8</v>
      </c>
      <c r="E25" s="387">
        <v>2.54</v>
      </c>
      <c r="F25" s="387">
        <v>2.0699999999999998</v>
      </c>
      <c r="G25" s="387">
        <v>1.59</v>
      </c>
      <c r="H25" s="387">
        <v>2.73</v>
      </c>
      <c r="I25" s="386">
        <v>2.27</v>
      </c>
    </row>
    <row r="26" spans="1:9" ht="13.5" customHeight="1" x14ac:dyDescent="0.2">
      <c r="A26" s="383">
        <v>2008</v>
      </c>
      <c r="B26" s="387">
        <v>2.2400000000000002</v>
      </c>
      <c r="C26" s="387">
        <v>1.54</v>
      </c>
      <c r="D26" s="387">
        <v>3.05</v>
      </c>
      <c r="E26" s="387">
        <v>2.5099999999999998</v>
      </c>
      <c r="F26" s="387">
        <v>1.94</v>
      </c>
      <c r="G26" s="387">
        <v>1.34</v>
      </c>
      <c r="H26" s="387">
        <v>3.2</v>
      </c>
      <c r="I26" s="386">
        <v>2.34</v>
      </c>
    </row>
    <row r="27" spans="1:9" ht="13.5" customHeight="1" x14ac:dyDescent="0.2">
      <c r="A27" s="383">
        <v>2009</v>
      </c>
      <c r="B27" s="387">
        <v>2.15</v>
      </c>
      <c r="C27" s="387">
        <v>1.4</v>
      </c>
      <c r="D27" s="387">
        <v>2.95</v>
      </c>
      <c r="E27" s="387">
        <v>2.54</v>
      </c>
      <c r="F27" s="387">
        <v>1.85</v>
      </c>
      <c r="G27" s="387"/>
      <c r="H27" s="387">
        <v>3.05</v>
      </c>
      <c r="I27" s="386">
        <v>2.35</v>
      </c>
    </row>
    <row r="28" spans="1:9" ht="13.5" customHeight="1" x14ac:dyDescent="0.2">
      <c r="A28" s="383">
        <v>2010</v>
      </c>
      <c r="B28" s="387">
        <v>2</v>
      </c>
      <c r="C28" s="387">
        <v>1.39</v>
      </c>
      <c r="D28" s="387">
        <v>2.4700000000000002</v>
      </c>
      <c r="E28" s="387">
        <v>2.1800000000000002</v>
      </c>
      <c r="F28" s="387">
        <v>1.78</v>
      </c>
      <c r="G28" s="387"/>
      <c r="H28" s="387">
        <v>2.76</v>
      </c>
      <c r="I28" s="386">
        <v>2.09</v>
      </c>
    </row>
    <row r="29" spans="1:9" ht="13.5" customHeight="1" x14ac:dyDescent="0.2">
      <c r="A29" s="383">
        <v>2011</v>
      </c>
      <c r="B29" s="387">
        <v>1.87</v>
      </c>
      <c r="C29" s="387">
        <v>1.34</v>
      </c>
      <c r="D29" s="387">
        <v>2.29</v>
      </c>
      <c r="E29" s="387">
        <v>2.04</v>
      </c>
      <c r="F29" s="387">
        <v>1.77</v>
      </c>
      <c r="G29" s="387"/>
      <c r="H29" s="387">
        <v>2.64</v>
      </c>
      <c r="I29" s="386">
        <v>2.02</v>
      </c>
    </row>
    <row r="30" spans="1:9" ht="13.5" customHeight="1" x14ac:dyDescent="0.2">
      <c r="A30" s="383">
        <v>2012</v>
      </c>
      <c r="B30" s="387">
        <v>1.82</v>
      </c>
      <c r="C30" s="387">
        <v>1.36</v>
      </c>
      <c r="D30" s="387">
        <v>2.3199999999999998</v>
      </c>
      <c r="E30" s="387">
        <v>2.0499999999999998</v>
      </c>
      <c r="F30" s="387">
        <v>1.74</v>
      </c>
      <c r="G30" s="387"/>
      <c r="H30" s="387">
        <v>2.58</v>
      </c>
      <c r="I30" s="386">
        <v>2.08</v>
      </c>
    </row>
    <row r="31" spans="1:9" ht="13.5" customHeight="1" x14ac:dyDescent="0.2">
      <c r="A31" s="383">
        <v>2013</v>
      </c>
      <c r="B31" s="387">
        <v>1.78</v>
      </c>
      <c r="C31" s="387">
        <v>1.4</v>
      </c>
      <c r="D31" s="387">
        <v>2.31</v>
      </c>
      <c r="E31" s="387">
        <v>1.98</v>
      </c>
      <c r="F31" s="387">
        <v>1.74</v>
      </c>
      <c r="G31" s="387"/>
      <c r="H31" s="387">
        <v>2.5</v>
      </c>
      <c r="I31" s="386">
        <v>2.08</v>
      </c>
    </row>
    <row r="32" spans="1:9" ht="13.5" customHeight="1" x14ac:dyDescent="0.2">
      <c r="A32" s="383">
        <v>2014</v>
      </c>
      <c r="B32" s="387">
        <v>1.73</v>
      </c>
      <c r="C32" s="387">
        <v>1.39</v>
      </c>
      <c r="D32" s="387">
        <v>2.31</v>
      </c>
      <c r="E32" s="387">
        <v>2.02</v>
      </c>
      <c r="F32" s="387">
        <v>1.73</v>
      </c>
      <c r="G32" s="387"/>
      <c r="H32" s="387">
        <v>2.69</v>
      </c>
      <c r="I32" s="386">
        <v>2.23</v>
      </c>
    </row>
    <row r="33" spans="1:9" ht="13.5" customHeight="1" x14ac:dyDescent="0.2">
      <c r="A33" s="383">
        <v>2015</v>
      </c>
      <c r="B33" s="387">
        <v>1.89</v>
      </c>
      <c r="C33" s="387">
        <v>1.31</v>
      </c>
      <c r="D33" s="387">
        <v>2.31</v>
      </c>
      <c r="E33" s="387">
        <v>2.1800000000000002</v>
      </c>
      <c r="F33" s="387">
        <v>1.73</v>
      </c>
      <c r="G33" s="387"/>
      <c r="H33" s="387">
        <v>2.7</v>
      </c>
      <c r="I33" s="386">
        <v>2.2000000000000002</v>
      </c>
    </row>
    <row r="34" spans="1:9" ht="13.5" customHeight="1" x14ac:dyDescent="0.2">
      <c r="A34" s="383">
        <v>2016</v>
      </c>
      <c r="B34" s="387">
        <v>1.74</v>
      </c>
      <c r="C34" s="387">
        <v>1.33</v>
      </c>
      <c r="D34" s="387">
        <v>1.68</v>
      </c>
      <c r="E34" s="387">
        <v>1.94</v>
      </c>
      <c r="F34" s="387">
        <v>1.79</v>
      </c>
      <c r="G34" s="387"/>
      <c r="H34" s="387">
        <v>2.81</v>
      </c>
      <c r="I34" s="386">
        <v>2.2200000000000002</v>
      </c>
    </row>
    <row r="35" spans="1:9" ht="13.5" customHeight="1" x14ac:dyDescent="0.2">
      <c r="A35" s="383">
        <v>2017</v>
      </c>
      <c r="B35" s="387">
        <v>1.67</v>
      </c>
      <c r="C35" s="387">
        <v>1.33</v>
      </c>
      <c r="D35" s="387">
        <v>1.67</v>
      </c>
      <c r="E35" s="387">
        <v>1.57</v>
      </c>
      <c r="F35" s="387">
        <v>1.63</v>
      </c>
      <c r="G35" s="387"/>
      <c r="H35" s="387">
        <v>2.81</v>
      </c>
      <c r="I35" s="386">
        <v>2.2599999999999998</v>
      </c>
    </row>
    <row r="36" spans="1:9" ht="13.5" customHeight="1" x14ac:dyDescent="0.2">
      <c r="A36" s="383">
        <v>2018</v>
      </c>
      <c r="B36" s="387">
        <v>1.72</v>
      </c>
      <c r="C36" s="387">
        <v>1.34</v>
      </c>
      <c r="D36" s="387">
        <v>1.97</v>
      </c>
      <c r="E36" s="387">
        <v>1.86</v>
      </c>
      <c r="F36" s="387">
        <v>1.7</v>
      </c>
      <c r="G36" s="387"/>
      <c r="H36" s="387">
        <v>2.87</v>
      </c>
      <c r="I36" s="386">
        <v>2.31</v>
      </c>
    </row>
    <row r="37" spans="1:9" ht="13.5" customHeight="1" x14ac:dyDescent="0.2">
      <c r="A37" s="383">
        <v>2019</v>
      </c>
      <c r="B37" s="387">
        <v>1.72</v>
      </c>
      <c r="C37" s="387">
        <v>1.33</v>
      </c>
      <c r="D37" s="387">
        <v>1.9</v>
      </c>
      <c r="E37" s="387">
        <v>1.82</v>
      </c>
      <c r="F37" s="387">
        <v>1.67</v>
      </c>
      <c r="G37" s="387"/>
      <c r="H37" s="387">
        <v>2.91</v>
      </c>
      <c r="I37" s="386">
        <v>2.35</v>
      </c>
    </row>
    <row r="38" spans="1:9" ht="13.5" customHeight="1" x14ac:dyDescent="0.2">
      <c r="A38" s="383">
        <v>2020</v>
      </c>
      <c r="B38" s="387">
        <v>1.7</v>
      </c>
      <c r="C38" s="387">
        <v>1.35</v>
      </c>
      <c r="D38" s="387">
        <v>1.96</v>
      </c>
      <c r="E38" s="387">
        <v>1.78</v>
      </c>
      <c r="F38" s="387">
        <v>1.68</v>
      </c>
      <c r="G38" s="387"/>
      <c r="H38" s="387">
        <v>2.8</v>
      </c>
      <c r="I38" s="386">
        <v>2.36</v>
      </c>
    </row>
    <row r="39" spans="1:9" ht="13.5" customHeight="1" x14ac:dyDescent="0.2">
      <c r="A39" s="383">
        <v>2021</v>
      </c>
      <c r="B39" s="387">
        <v>1.64</v>
      </c>
      <c r="C39" s="387">
        <v>1.39</v>
      </c>
      <c r="D39" s="387">
        <v>1.84</v>
      </c>
      <c r="E39" s="387">
        <v>1.71</v>
      </c>
      <c r="F39" s="387">
        <v>1.44</v>
      </c>
      <c r="G39" s="387"/>
      <c r="H39" s="387">
        <v>2.66</v>
      </c>
      <c r="I39" s="386">
        <v>2.2799999999999998</v>
      </c>
    </row>
    <row r="40" spans="1:9" ht="13.5" customHeight="1" x14ac:dyDescent="0.2">
      <c r="A40" s="383">
        <v>2022</v>
      </c>
      <c r="B40" s="387">
        <v>1.64</v>
      </c>
      <c r="C40" s="387">
        <v>1.39</v>
      </c>
      <c r="D40" s="387">
        <v>1.84</v>
      </c>
      <c r="E40" s="387">
        <v>1.71</v>
      </c>
      <c r="F40" s="387">
        <v>1.5</v>
      </c>
      <c r="G40" s="387"/>
      <c r="H40" s="387">
        <v>2.7</v>
      </c>
      <c r="I40" s="386">
        <v>2.2000000000000002</v>
      </c>
    </row>
    <row r="41" spans="1:9" ht="13.5" customHeight="1" x14ac:dyDescent="0.2">
      <c r="A41" s="517">
        <v>2023</v>
      </c>
      <c r="B41" s="156">
        <v>1.5</v>
      </c>
      <c r="C41" s="156">
        <v>1.4</v>
      </c>
      <c r="D41" s="156">
        <v>1.4</v>
      </c>
      <c r="E41" s="156">
        <v>1.3</v>
      </c>
      <c r="F41" s="156">
        <v>1.2</v>
      </c>
      <c r="G41" s="156"/>
      <c r="H41" s="156">
        <v>2.6</v>
      </c>
      <c r="I41" s="1541">
        <v>2.2000000000000002</v>
      </c>
    </row>
    <row r="42" spans="1:9" ht="13.5" customHeight="1" x14ac:dyDescent="0.2">
      <c r="A42" s="1059"/>
      <c r="B42" s="1183"/>
      <c r="C42" s="1183"/>
      <c r="D42" s="1183"/>
      <c r="E42" s="1183"/>
      <c r="F42" s="1183"/>
      <c r="G42" s="1183"/>
      <c r="H42" s="1183"/>
      <c r="I42" s="1252"/>
    </row>
    <row r="43" spans="1:9" ht="13.5" customHeight="1" x14ac:dyDescent="0.2">
      <c r="A43" s="225" t="s">
        <v>1802</v>
      </c>
      <c r="B43" s="222"/>
      <c r="C43" s="225"/>
      <c r="D43" s="225"/>
      <c r="E43" s="225"/>
      <c r="F43" s="225"/>
      <c r="G43" s="225"/>
      <c r="H43" s="225"/>
      <c r="I43" s="225"/>
    </row>
    <row r="44" spans="1:9" ht="13.5" customHeight="1" x14ac:dyDescent="0.2">
      <c r="A44" s="232" t="s">
        <v>1721</v>
      </c>
      <c r="B44" s="225"/>
      <c r="C44" s="225"/>
      <c r="D44" s="225"/>
      <c r="E44" s="225"/>
      <c r="F44" s="225"/>
      <c r="G44" s="225"/>
      <c r="H44" s="225"/>
      <c r="I44" s="225"/>
    </row>
    <row r="45" spans="1:9" ht="13.5" customHeight="1" x14ac:dyDescent="0.2">
      <c r="A45" s="232" t="s">
        <v>1798</v>
      </c>
      <c r="B45" s="225"/>
      <c r="C45" s="225"/>
      <c r="D45" s="225"/>
      <c r="E45" s="225"/>
      <c r="F45" s="225"/>
      <c r="G45" s="225"/>
      <c r="H45" s="225"/>
      <c r="I45" s="225"/>
    </row>
    <row r="46" spans="1:9" ht="13.5" customHeight="1" x14ac:dyDescent="0.2">
      <c r="A46" s="225" t="s">
        <v>1799</v>
      </c>
      <c r="B46" s="225"/>
      <c r="C46" s="225"/>
      <c r="D46" s="225"/>
      <c r="E46" s="225"/>
      <c r="F46" s="225"/>
      <c r="G46" s="225"/>
      <c r="H46" s="225"/>
      <c r="I46" s="225"/>
    </row>
    <row r="47" spans="1:9" ht="13.5" customHeight="1" x14ac:dyDescent="0.2">
      <c r="A47" s="158" t="s">
        <v>545</v>
      </c>
      <c r="B47" s="225"/>
      <c r="C47" s="225"/>
      <c r="D47" s="225"/>
      <c r="E47" s="225"/>
      <c r="F47" s="225"/>
      <c r="G47" s="225"/>
      <c r="H47" s="225"/>
      <c r="I47" s="225"/>
    </row>
    <row r="48" spans="1:9" ht="13.5" customHeight="1" x14ac:dyDescent="0.2">
      <c r="A48" s="232" t="s">
        <v>1800</v>
      </c>
      <c r="B48" s="225"/>
      <c r="C48" s="225"/>
      <c r="D48" s="225"/>
      <c r="E48" s="225"/>
      <c r="F48" s="225"/>
      <c r="G48" s="225"/>
      <c r="H48" s="225"/>
      <c r="I48" s="225"/>
    </row>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sheetData>
  <mergeCells count="4">
    <mergeCell ref="A1:D1"/>
    <mergeCell ref="B3:E3"/>
    <mergeCell ref="F3:I3"/>
    <mergeCell ref="B6:I6"/>
  </mergeCells>
  <hyperlinks>
    <hyperlink ref="A1" location="Contents!A1" display="To table of contents" xr:uid="{2E8E386C-2977-4CCB-B401-2B8D25549043}"/>
    <hyperlink ref="A47" r:id="rId1" xr:uid="{ED7EC741-DE34-4107-9AA3-F1E52571D105}"/>
  </hyperlinks>
  <pageMargins left="0.75" right="0.75" top="1" bottom="1" header="0.5" footer="0.5"/>
  <pageSetup paperSize="9" scale="78" orientation="landscape" r:id="rId2"/>
  <headerFooter alignWithMargins="0"/>
  <customProperties>
    <customPr name="EpmWorksheetKeyString_GUID" r:id="rId3"/>
  </customPropertie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99AFE-108F-4116-BFD2-BC79538A1A51}">
  <sheetPr>
    <pageSetUpPr fitToPage="1"/>
  </sheetPr>
  <dimension ref="A1:I83"/>
  <sheetViews>
    <sheetView zoomScaleNormal="100" workbookViewId="0">
      <selection activeCell="A2" sqref="A2"/>
    </sheetView>
  </sheetViews>
  <sheetFormatPr defaultColWidth="10.6640625" defaultRowHeight="12.75" x14ac:dyDescent="0.2"/>
  <cols>
    <col min="1" max="1" width="18.6640625" style="337" customWidth="1"/>
    <col min="2" max="8" width="15" style="337" customWidth="1"/>
    <col min="9" max="10" width="12" style="337" customWidth="1"/>
    <col min="11" max="16384" width="10.6640625" style="337"/>
  </cols>
  <sheetData>
    <row r="1" spans="1:9" ht="30.75" customHeight="1" x14ac:dyDescent="0.2">
      <c r="A1" s="1942" t="s">
        <v>10</v>
      </c>
      <c r="B1" s="1942"/>
      <c r="C1" s="1942"/>
      <c r="D1" s="1942"/>
    </row>
    <row r="2" spans="1:9" ht="19.5" customHeight="1" x14ac:dyDescent="0.3">
      <c r="A2" s="344" t="s">
        <v>1803</v>
      </c>
      <c r="H2" s="373" t="s">
        <v>1797</v>
      </c>
    </row>
    <row r="3" spans="1:9" ht="13.5" customHeight="1" x14ac:dyDescent="0.25">
      <c r="A3" s="1717"/>
      <c r="B3" s="2020" t="s">
        <v>29</v>
      </c>
      <c r="C3" s="2021"/>
      <c r="D3" s="2021"/>
      <c r="E3" s="2022"/>
      <c r="F3" s="2020" t="s">
        <v>138</v>
      </c>
      <c r="G3" s="2023"/>
      <c r="H3" s="2023"/>
      <c r="I3" s="2024"/>
    </row>
    <row r="4" spans="1:9" ht="13.5" customHeight="1" x14ac:dyDescent="0.2">
      <c r="A4" s="1717"/>
      <c r="B4" s="1745" t="s">
        <v>1788</v>
      </c>
      <c r="C4" s="1537" t="s">
        <v>1789</v>
      </c>
      <c r="D4" s="1537" t="s">
        <v>1790</v>
      </c>
      <c r="E4" s="1746" t="s">
        <v>1790</v>
      </c>
      <c r="F4" s="1745" t="s">
        <v>1788</v>
      </c>
      <c r="G4" s="1537" t="s">
        <v>1789</v>
      </c>
      <c r="H4" s="1537" t="s">
        <v>1790</v>
      </c>
      <c r="I4" s="1746" t="s">
        <v>1790</v>
      </c>
    </row>
    <row r="5" spans="1:9" ht="13.5" customHeight="1" x14ac:dyDescent="0.2">
      <c r="A5" s="1057"/>
      <c r="B5" s="1253" t="s">
        <v>1791</v>
      </c>
      <c r="C5" s="376" t="s">
        <v>1792</v>
      </c>
      <c r="D5" s="376" t="s">
        <v>1793</v>
      </c>
      <c r="E5" s="1254" t="s">
        <v>1794</v>
      </c>
      <c r="F5" s="1253" t="s">
        <v>1791</v>
      </c>
      <c r="G5" s="376" t="s">
        <v>1792</v>
      </c>
      <c r="H5" s="376" t="s">
        <v>1793</v>
      </c>
      <c r="I5" s="1254" t="s">
        <v>1794</v>
      </c>
    </row>
    <row r="6" spans="1:9" ht="13.5" customHeight="1" x14ac:dyDescent="0.25">
      <c r="A6" s="342"/>
      <c r="B6" s="2012" t="s">
        <v>363</v>
      </c>
      <c r="C6" s="2025"/>
      <c r="D6" s="2025"/>
      <c r="E6" s="2025"/>
      <c r="F6" s="2025"/>
      <c r="G6" s="2025"/>
      <c r="H6" s="2025"/>
      <c r="I6" s="2026"/>
    </row>
    <row r="7" spans="1:9" ht="13.5" customHeight="1" x14ac:dyDescent="0.2">
      <c r="A7" s="218"/>
      <c r="B7" s="225"/>
      <c r="C7" s="225"/>
      <c r="D7" s="225"/>
      <c r="E7" s="225"/>
      <c r="F7" s="225"/>
      <c r="G7" s="225"/>
      <c r="H7" s="225"/>
      <c r="I7" s="233"/>
    </row>
    <row r="8" spans="1:9" ht="13.5" customHeight="1" x14ac:dyDescent="0.2">
      <c r="A8" s="383">
        <v>1990</v>
      </c>
      <c r="B8" s="348"/>
      <c r="C8" s="387">
        <v>43.38</v>
      </c>
      <c r="D8" s="387">
        <v>81.66</v>
      </c>
      <c r="E8" s="387">
        <v>82.08</v>
      </c>
      <c r="F8" s="387"/>
      <c r="G8" s="387">
        <v>31.71</v>
      </c>
      <c r="H8" s="387">
        <v>81.66</v>
      </c>
      <c r="I8" s="386">
        <v>81.58</v>
      </c>
    </row>
    <row r="9" spans="1:9" ht="13.5" customHeight="1" x14ac:dyDescent="0.2">
      <c r="A9" s="383">
        <v>1991</v>
      </c>
      <c r="B9" s="348"/>
      <c r="C9" s="387">
        <v>43.38</v>
      </c>
      <c r="D9" s="387">
        <v>81.66</v>
      </c>
      <c r="E9" s="387">
        <v>82.08</v>
      </c>
      <c r="F9" s="387"/>
      <c r="G9" s="387">
        <v>31.71</v>
      </c>
      <c r="H9" s="387">
        <v>81.66</v>
      </c>
      <c r="I9" s="386">
        <v>81.58</v>
      </c>
    </row>
    <row r="10" spans="1:9" ht="13.5" customHeight="1" x14ac:dyDescent="0.2">
      <c r="A10" s="383">
        <v>1992</v>
      </c>
      <c r="B10" s="348"/>
      <c r="C10" s="387">
        <v>43.38</v>
      </c>
      <c r="D10" s="387">
        <v>81.66</v>
      </c>
      <c r="E10" s="387">
        <v>82.08</v>
      </c>
      <c r="F10" s="387"/>
      <c r="G10" s="387">
        <v>31.71</v>
      </c>
      <c r="H10" s="387">
        <v>81.66</v>
      </c>
      <c r="I10" s="386">
        <v>81.58</v>
      </c>
    </row>
    <row r="11" spans="1:9" ht="13.5" customHeight="1" x14ac:dyDescent="0.2">
      <c r="A11" s="383">
        <v>1993</v>
      </c>
      <c r="B11" s="348"/>
      <c r="C11" s="387">
        <v>43.38</v>
      </c>
      <c r="D11" s="387">
        <v>81.66</v>
      </c>
      <c r="E11" s="387">
        <v>82.08</v>
      </c>
      <c r="F11" s="387"/>
      <c r="G11" s="387">
        <v>31.71</v>
      </c>
      <c r="H11" s="387">
        <v>81.66</v>
      </c>
      <c r="I11" s="386">
        <v>81.58</v>
      </c>
    </row>
    <row r="12" spans="1:9" ht="13.5" customHeight="1" x14ac:dyDescent="0.2">
      <c r="A12" s="383">
        <v>1994</v>
      </c>
      <c r="B12" s="348"/>
      <c r="C12" s="387">
        <v>42.71</v>
      </c>
      <c r="D12" s="387">
        <v>81.66</v>
      </c>
      <c r="E12" s="387">
        <v>82.08</v>
      </c>
      <c r="F12" s="387"/>
      <c r="G12" s="387">
        <v>31.59</v>
      </c>
      <c r="H12" s="387">
        <v>81.66</v>
      </c>
      <c r="I12" s="386">
        <v>81.58</v>
      </c>
    </row>
    <row r="13" spans="1:9" ht="13.5" customHeight="1" x14ac:dyDescent="0.2">
      <c r="A13" s="383">
        <v>1995</v>
      </c>
      <c r="B13" s="348"/>
      <c r="C13" s="387">
        <v>43.38</v>
      </c>
      <c r="D13" s="387">
        <v>81.66</v>
      </c>
      <c r="E13" s="387">
        <v>82.08</v>
      </c>
      <c r="F13" s="387"/>
      <c r="G13" s="387">
        <v>31.71</v>
      </c>
      <c r="H13" s="387">
        <v>81.66</v>
      </c>
      <c r="I13" s="386">
        <v>81.58</v>
      </c>
    </row>
    <row r="14" spans="1:9" ht="13.5" customHeight="1" x14ac:dyDescent="0.2">
      <c r="A14" s="383">
        <v>1996</v>
      </c>
      <c r="B14" s="348"/>
      <c r="C14" s="387">
        <v>43.8</v>
      </c>
      <c r="D14" s="387">
        <v>81.52</v>
      </c>
      <c r="E14" s="387">
        <v>82.06</v>
      </c>
      <c r="F14" s="387"/>
      <c r="G14" s="387">
        <v>31.51</v>
      </c>
      <c r="H14" s="387">
        <v>81.52</v>
      </c>
      <c r="I14" s="386">
        <v>81.56</v>
      </c>
    </row>
    <row r="15" spans="1:9" ht="13.5" customHeight="1" x14ac:dyDescent="0.2">
      <c r="A15" s="383">
        <v>1997</v>
      </c>
      <c r="B15" s="348"/>
      <c r="C15" s="387">
        <v>44.52</v>
      </c>
      <c r="D15" s="387">
        <v>81.89</v>
      </c>
      <c r="E15" s="387">
        <v>82.01</v>
      </c>
      <c r="F15" s="387"/>
      <c r="G15" s="387">
        <v>35.89</v>
      </c>
      <c r="H15" s="387">
        <v>81.89</v>
      </c>
      <c r="I15" s="386">
        <v>81.510000000000005</v>
      </c>
    </row>
    <row r="16" spans="1:9" ht="13.5" customHeight="1" x14ac:dyDescent="0.2">
      <c r="A16" s="383">
        <v>1998</v>
      </c>
      <c r="B16" s="348"/>
      <c r="C16" s="387">
        <v>43.41</v>
      </c>
      <c r="D16" s="387">
        <v>81.94</v>
      </c>
      <c r="E16" s="387">
        <v>82.01</v>
      </c>
      <c r="F16" s="387"/>
      <c r="G16" s="387">
        <v>35.6</v>
      </c>
      <c r="H16" s="387">
        <v>81.94</v>
      </c>
      <c r="I16" s="386">
        <v>81.510000000000005</v>
      </c>
    </row>
    <row r="17" spans="1:9" ht="13.5" customHeight="1" x14ac:dyDescent="0.2">
      <c r="A17" s="383">
        <v>1999</v>
      </c>
      <c r="B17" s="348"/>
      <c r="C17" s="387">
        <v>42.28</v>
      </c>
      <c r="D17" s="387">
        <v>82.02</v>
      </c>
      <c r="E17" s="387">
        <v>81.99</v>
      </c>
      <c r="F17" s="387"/>
      <c r="G17" s="387">
        <v>35.200000000000003</v>
      </c>
      <c r="H17" s="387">
        <v>82.02</v>
      </c>
      <c r="I17" s="386">
        <v>81.5</v>
      </c>
    </row>
    <row r="18" spans="1:9" ht="13.5" customHeight="1" x14ac:dyDescent="0.2">
      <c r="A18" s="383">
        <v>2000</v>
      </c>
      <c r="B18" s="348"/>
      <c r="C18" s="387">
        <v>41.56</v>
      </c>
      <c r="D18" s="387">
        <v>82.17</v>
      </c>
      <c r="E18" s="387">
        <v>81.98</v>
      </c>
      <c r="F18" s="387"/>
      <c r="G18" s="387">
        <v>34.35</v>
      </c>
      <c r="H18" s="387">
        <v>82.17</v>
      </c>
      <c r="I18" s="386">
        <v>81.489999999999995</v>
      </c>
    </row>
    <row r="19" spans="1:9" ht="13.5" customHeight="1" x14ac:dyDescent="0.2">
      <c r="A19" s="383">
        <v>2001</v>
      </c>
      <c r="B19" s="348"/>
      <c r="C19" s="387">
        <v>41.81</v>
      </c>
      <c r="D19" s="387">
        <v>82.25</v>
      </c>
      <c r="E19" s="387">
        <v>81.5</v>
      </c>
      <c r="F19" s="387"/>
      <c r="G19" s="387">
        <v>34.380000000000003</v>
      </c>
      <c r="H19" s="387">
        <v>82.29</v>
      </c>
      <c r="I19" s="386">
        <v>81.3</v>
      </c>
    </row>
    <row r="20" spans="1:9" ht="13.5" customHeight="1" x14ac:dyDescent="0.2">
      <c r="A20" s="383">
        <v>2002</v>
      </c>
      <c r="B20" s="348"/>
      <c r="C20" s="387">
        <v>41.49</v>
      </c>
      <c r="D20" s="387">
        <v>82.31</v>
      </c>
      <c r="E20" s="387">
        <v>81.17</v>
      </c>
      <c r="F20" s="387"/>
      <c r="G20" s="387">
        <v>33.97</v>
      </c>
      <c r="H20" s="387">
        <v>82.37</v>
      </c>
      <c r="I20" s="386">
        <v>81.08</v>
      </c>
    </row>
    <row r="21" spans="1:9" ht="13.5" customHeight="1" x14ac:dyDescent="0.2">
      <c r="A21" s="383">
        <v>2003</v>
      </c>
      <c r="B21" s="348"/>
      <c r="C21" s="387">
        <v>41.52</v>
      </c>
      <c r="D21" s="387">
        <v>82.11</v>
      </c>
      <c r="E21" s="387">
        <v>80.97</v>
      </c>
      <c r="F21" s="387"/>
      <c r="G21" s="387">
        <v>33.85</v>
      </c>
      <c r="H21" s="387">
        <v>82.18</v>
      </c>
      <c r="I21" s="386">
        <v>80.84</v>
      </c>
    </row>
    <row r="22" spans="1:9" ht="13.5" customHeight="1" x14ac:dyDescent="0.2">
      <c r="A22" s="383">
        <v>2004</v>
      </c>
      <c r="B22" s="348"/>
      <c r="C22" s="387">
        <v>40.99</v>
      </c>
      <c r="D22" s="387">
        <v>82.11</v>
      </c>
      <c r="E22" s="387">
        <v>80.67</v>
      </c>
      <c r="F22" s="387"/>
      <c r="G22" s="387">
        <v>33.659999999999997</v>
      </c>
      <c r="H22" s="387">
        <v>82.17</v>
      </c>
      <c r="I22" s="386">
        <v>80.180000000000007</v>
      </c>
    </row>
    <row r="23" spans="1:9" ht="13.5" customHeight="1" x14ac:dyDescent="0.2">
      <c r="A23" s="383">
        <v>2005</v>
      </c>
      <c r="B23" s="348"/>
      <c r="C23" s="387">
        <v>41.73</v>
      </c>
      <c r="D23" s="387">
        <v>81.849999999999994</v>
      </c>
      <c r="E23" s="387">
        <v>80.8</v>
      </c>
      <c r="F23" s="387"/>
      <c r="G23" s="387">
        <v>33.520000000000003</v>
      </c>
      <c r="H23" s="387">
        <v>81.849999999999994</v>
      </c>
      <c r="I23" s="386">
        <v>80.540000000000006</v>
      </c>
    </row>
    <row r="24" spans="1:9" ht="13.5" customHeight="1" x14ac:dyDescent="0.2">
      <c r="A24" s="383">
        <v>2006</v>
      </c>
      <c r="B24" s="348"/>
      <c r="C24" s="387">
        <v>41.68</v>
      </c>
      <c r="D24" s="387">
        <v>81.709999999999994</v>
      </c>
      <c r="E24" s="387">
        <v>80.81</v>
      </c>
      <c r="F24" s="387"/>
      <c r="G24" s="387">
        <v>33.26</v>
      </c>
      <c r="H24" s="387">
        <v>81.709999999999994</v>
      </c>
      <c r="I24" s="386">
        <v>80.52</v>
      </c>
    </row>
    <row r="25" spans="1:9" ht="13.5" customHeight="1" x14ac:dyDescent="0.2">
      <c r="A25" s="383">
        <v>2007</v>
      </c>
      <c r="B25" s="387">
        <v>61.05</v>
      </c>
      <c r="C25" s="387">
        <v>41.31</v>
      </c>
      <c r="D25" s="387">
        <v>81.5</v>
      </c>
      <c r="E25" s="387">
        <v>71.42</v>
      </c>
      <c r="F25" s="387">
        <v>59.92</v>
      </c>
      <c r="G25" s="387">
        <v>32.99</v>
      </c>
      <c r="H25" s="387">
        <v>82.41</v>
      </c>
      <c r="I25" s="386">
        <v>81.650000000000006</v>
      </c>
    </row>
    <row r="26" spans="1:9" ht="13.5" customHeight="1" x14ac:dyDescent="0.2">
      <c r="A26" s="383">
        <v>2008</v>
      </c>
      <c r="B26" s="387">
        <v>60.87</v>
      </c>
      <c r="C26" s="387">
        <v>34.51</v>
      </c>
      <c r="D26" s="387">
        <v>64.91</v>
      </c>
      <c r="E26" s="387">
        <v>63.08</v>
      </c>
      <c r="F26" s="387">
        <v>59.14</v>
      </c>
      <c r="G26" s="387">
        <v>29.45</v>
      </c>
      <c r="H26" s="387">
        <v>79.67</v>
      </c>
      <c r="I26" s="386">
        <v>80.39</v>
      </c>
    </row>
    <row r="27" spans="1:9" ht="13.5" customHeight="1" x14ac:dyDescent="0.2">
      <c r="A27" s="383">
        <v>2009</v>
      </c>
      <c r="B27" s="387">
        <v>59.95</v>
      </c>
      <c r="C27" s="387">
        <v>31.66</v>
      </c>
      <c r="D27" s="387">
        <v>63.76</v>
      </c>
      <c r="E27" s="387">
        <v>62.69</v>
      </c>
      <c r="F27" s="387">
        <v>57.81</v>
      </c>
      <c r="G27" s="387"/>
      <c r="H27" s="387">
        <v>78.22</v>
      </c>
      <c r="I27" s="386">
        <v>79.84</v>
      </c>
    </row>
    <row r="28" spans="1:9" ht="13.5" customHeight="1" x14ac:dyDescent="0.2">
      <c r="A28" s="383">
        <v>2010</v>
      </c>
      <c r="B28" s="387">
        <v>59.93</v>
      </c>
      <c r="C28" s="387">
        <v>30.65</v>
      </c>
      <c r="D28" s="387">
        <v>61.06</v>
      </c>
      <c r="E28" s="387">
        <v>60.34</v>
      </c>
      <c r="F28" s="387">
        <v>57.36</v>
      </c>
      <c r="G28" s="387"/>
      <c r="H28" s="387">
        <v>77.12</v>
      </c>
      <c r="I28" s="386">
        <v>78.66</v>
      </c>
    </row>
    <row r="29" spans="1:9" ht="13.5" customHeight="1" x14ac:dyDescent="0.2">
      <c r="A29" s="383">
        <v>2011</v>
      </c>
      <c r="B29" s="387">
        <v>56.91</v>
      </c>
      <c r="C29" s="387">
        <v>29.46</v>
      </c>
      <c r="D29" s="387">
        <v>59.32</v>
      </c>
      <c r="E29" s="387">
        <v>57.56</v>
      </c>
      <c r="F29" s="387">
        <v>52.63</v>
      </c>
      <c r="G29" s="387"/>
      <c r="H29" s="387">
        <v>73.87</v>
      </c>
      <c r="I29" s="386">
        <v>75.72</v>
      </c>
    </row>
    <row r="30" spans="1:9" ht="13.5" customHeight="1" x14ac:dyDescent="0.2">
      <c r="A30" s="383">
        <v>2012</v>
      </c>
      <c r="B30" s="387">
        <v>55.6</v>
      </c>
      <c r="C30" s="387">
        <v>29.58</v>
      </c>
      <c r="D30" s="387">
        <v>58.94</v>
      </c>
      <c r="E30" s="387">
        <v>56.4</v>
      </c>
      <c r="F30" s="387">
        <v>51.52</v>
      </c>
      <c r="G30" s="387"/>
      <c r="H30" s="387">
        <v>73.45</v>
      </c>
      <c r="I30" s="386">
        <v>75.34</v>
      </c>
    </row>
    <row r="31" spans="1:9" ht="13.5" customHeight="1" x14ac:dyDescent="0.2">
      <c r="A31" s="383">
        <v>2013</v>
      </c>
      <c r="B31" s="387">
        <v>53.96</v>
      </c>
      <c r="C31" s="387">
        <v>30.57</v>
      </c>
      <c r="D31" s="387">
        <v>58.5</v>
      </c>
      <c r="E31" s="387">
        <v>54.7</v>
      </c>
      <c r="F31" s="387">
        <v>50.8</v>
      </c>
      <c r="G31" s="387"/>
      <c r="H31" s="387">
        <v>73.34</v>
      </c>
      <c r="I31" s="386">
        <v>75.53</v>
      </c>
    </row>
    <row r="32" spans="1:9" ht="13.5" customHeight="1" x14ac:dyDescent="0.2">
      <c r="A32" s="383">
        <v>2014</v>
      </c>
      <c r="B32" s="387">
        <v>53.67</v>
      </c>
      <c r="C32" s="387">
        <v>31.88</v>
      </c>
      <c r="D32" s="387">
        <v>57.96</v>
      </c>
      <c r="E32" s="387">
        <v>54.86</v>
      </c>
      <c r="F32" s="387">
        <v>52.03</v>
      </c>
      <c r="G32" s="387"/>
      <c r="H32" s="387">
        <v>74.73</v>
      </c>
      <c r="I32" s="386">
        <v>76.03</v>
      </c>
    </row>
    <row r="33" spans="1:9" ht="13.5" customHeight="1" x14ac:dyDescent="0.2">
      <c r="A33" s="383">
        <v>2015</v>
      </c>
      <c r="B33" s="387">
        <v>54.19</v>
      </c>
      <c r="C33" s="387">
        <v>26.9</v>
      </c>
      <c r="D33" s="387">
        <v>56.56</v>
      </c>
      <c r="E33" s="387">
        <v>56.14</v>
      </c>
      <c r="F33" s="387">
        <v>51.04</v>
      </c>
      <c r="G33" s="387"/>
      <c r="H33" s="387">
        <v>72.260000000000005</v>
      </c>
      <c r="I33" s="386">
        <v>74.97</v>
      </c>
    </row>
    <row r="34" spans="1:9" ht="13.5" customHeight="1" x14ac:dyDescent="0.2">
      <c r="A34" s="383">
        <v>2016</v>
      </c>
      <c r="B34" s="387">
        <v>51.34</v>
      </c>
      <c r="C34" s="387">
        <v>30.91</v>
      </c>
      <c r="D34" s="387">
        <v>52.93</v>
      </c>
      <c r="E34" s="387">
        <v>54.62</v>
      </c>
      <c r="F34" s="387">
        <v>52.44</v>
      </c>
      <c r="G34" s="387"/>
      <c r="H34" s="387">
        <v>78.44</v>
      </c>
      <c r="I34" s="386">
        <v>80.150000000000006</v>
      </c>
    </row>
    <row r="35" spans="1:9" ht="13.5" customHeight="1" x14ac:dyDescent="0.2">
      <c r="A35" s="383">
        <v>2017</v>
      </c>
      <c r="B35" s="387">
        <v>51.17</v>
      </c>
      <c r="C35" s="387">
        <v>30.92</v>
      </c>
      <c r="D35" s="387">
        <v>53.06</v>
      </c>
      <c r="E35" s="387">
        <v>53.78</v>
      </c>
      <c r="F35" s="387">
        <v>50.4</v>
      </c>
      <c r="G35" s="387"/>
      <c r="H35" s="387">
        <v>79.2</v>
      </c>
      <c r="I35" s="386">
        <v>80.930000000000007</v>
      </c>
    </row>
    <row r="36" spans="1:9" ht="13.5" customHeight="1" x14ac:dyDescent="0.2">
      <c r="A36" s="383">
        <v>2018</v>
      </c>
      <c r="B36" s="387">
        <v>50.86</v>
      </c>
      <c r="C36" s="387">
        <v>29.96</v>
      </c>
      <c r="D36" s="387">
        <v>52.85</v>
      </c>
      <c r="E36" s="387">
        <v>53.03</v>
      </c>
      <c r="F36" s="387">
        <v>50.54</v>
      </c>
      <c r="G36" s="387"/>
      <c r="H36" s="387">
        <v>79.25</v>
      </c>
      <c r="I36" s="386">
        <v>80.75</v>
      </c>
    </row>
    <row r="37" spans="1:9" ht="13.5" customHeight="1" x14ac:dyDescent="0.2">
      <c r="A37" s="383">
        <v>2019</v>
      </c>
      <c r="B37" s="387">
        <v>50.92</v>
      </c>
      <c r="C37" s="387">
        <v>29.48</v>
      </c>
      <c r="D37" s="387">
        <v>51.48</v>
      </c>
      <c r="E37" s="387">
        <v>54.02</v>
      </c>
      <c r="F37" s="387">
        <v>49.94</v>
      </c>
      <c r="G37" s="387"/>
      <c r="H37" s="387">
        <v>79.69</v>
      </c>
      <c r="I37" s="386">
        <v>81.489999999999995</v>
      </c>
    </row>
    <row r="38" spans="1:9" ht="13.5" customHeight="1" x14ac:dyDescent="0.2">
      <c r="A38" s="383">
        <v>2020</v>
      </c>
      <c r="B38" s="387">
        <v>50.44</v>
      </c>
      <c r="C38" s="387">
        <v>30.54</v>
      </c>
      <c r="D38" s="387">
        <v>52.73</v>
      </c>
      <c r="E38" s="387">
        <v>55.45</v>
      </c>
      <c r="F38" s="387">
        <v>50.21</v>
      </c>
      <c r="G38" s="387"/>
      <c r="H38" s="387">
        <v>78.900000000000006</v>
      </c>
      <c r="I38" s="386">
        <v>82.27</v>
      </c>
    </row>
    <row r="39" spans="1:9" ht="13.5" customHeight="1" x14ac:dyDescent="0.2">
      <c r="A39" s="383">
        <v>2021</v>
      </c>
      <c r="B39" s="387">
        <v>48.89</v>
      </c>
      <c r="C39" s="387">
        <v>32.39</v>
      </c>
      <c r="D39" s="387">
        <v>50.33</v>
      </c>
      <c r="E39" s="387">
        <v>49.61</v>
      </c>
      <c r="F39" s="387">
        <v>43.71</v>
      </c>
      <c r="G39" s="387"/>
      <c r="H39" s="387">
        <v>77.52</v>
      </c>
      <c r="I39" s="386">
        <v>79.239999999999995</v>
      </c>
    </row>
    <row r="40" spans="1:9" ht="13.5" customHeight="1" x14ac:dyDescent="0.2">
      <c r="A40" s="383">
        <v>2022</v>
      </c>
      <c r="B40" s="387">
        <v>47.6</v>
      </c>
      <c r="C40" s="387">
        <v>33.4</v>
      </c>
      <c r="D40" s="387">
        <v>49.6</v>
      </c>
      <c r="E40" s="387">
        <v>47.8</v>
      </c>
      <c r="F40" s="387">
        <v>44.5</v>
      </c>
      <c r="G40" s="387"/>
      <c r="H40" s="387">
        <v>78.099999999999994</v>
      </c>
      <c r="I40" s="386">
        <v>78.2</v>
      </c>
    </row>
    <row r="41" spans="1:9" ht="13.5" customHeight="1" x14ac:dyDescent="0.2">
      <c r="A41" s="517">
        <v>2023</v>
      </c>
      <c r="B41" s="156">
        <v>45.8</v>
      </c>
      <c r="C41" s="156">
        <v>33.9</v>
      </c>
      <c r="D41" s="156">
        <v>46.3</v>
      </c>
      <c r="E41" s="156">
        <v>45</v>
      </c>
      <c r="F41" s="156">
        <v>39.200000000000003</v>
      </c>
      <c r="G41" s="156"/>
      <c r="H41" s="156">
        <v>78.5</v>
      </c>
      <c r="I41" s="1541">
        <v>77.7</v>
      </c>
    </row>
    <row r="42" spans="1:9" ht="13.5" customHeight="1" x14ac:dyDescent="0.2">
      <c r="A42" s="1059"/>
      <c r="B42" s="1183"/>
      <c r="C42" s="1183"/>
      <c r="D42" s="1183"/>
      <c r="E42" s="1183"/>
      <c r="F42" s="1183"/>
      <c r="G42" s="1183"/>
      <c r="H42" s="1183"/>
      <c r="I42" s="1252"/>
    </row>
    <row r="43" spans="1:9" ht="13.5" customHeight="1" x14ac:dyDescent="0.2">
      <c r="A43" s="225"/>
      <c r="B43" s="225"/>
      <c r="C43" s="225"/>
      <c r="D43" s="225"/>
      <c r="E43" s="225"/>
      <c r="F43" s="225"/>
      <c r="G43" s="225"/>
      <c r="H43" s="225"/>
      <c r="I43" s="225"/>
    </row>
    <row r="44" spans="1:9" ht="13.5" customHeight="1" x14ac:dyDescent="0.2">
      <c r="A44" s="225" t="s">
        <v>1802</v>
      </c>
      <c r="B44" s="225"/>
      <c r="C44" s="225"/>
      <c r="D44" s="225"/>
      <c r="E44" s="225"/>
      <c r="F44" s="225"/>
      <c r="G44" s="225"/>
      <c r="H44" s="225"/>
      <c r="I44" s="225"/>
    </row>
    <row r="45" spans="1:9" ht="13.5" customHeight="1" x14ac:dyDescent="0.2">
      <c r="A45" s="232" t="s">
        <v>1721</v>
      </c>
      <c r="B45" s="225"/>
      <c r="C45" s="225"/>
      <c r="D45" s="225"/>
      <c r="E45" s="225"/>
      <c r="F45" s="225"/>
      <c r="G45" s="225"/>
      <c r="H45" s="225"/>
      <c r="I45" s="225"/>
    </row>
    <row r="46" spans="1:9" ht="13.5" customHeight="1" x14ac:dyDescent="0.2">
      <c r="A46" s="232" t="s">
        <v>1798</v>
      </c>
      <c r="B46" s="225"/>
      <c r="C46" s="225"/>
      <c r="D46" s="225"/>
      <c r="E46" s="225"/>
      <c r="F46" s="225"/>
      <c r="G46" s="225"/>
      <c r="H46" s="225"/>
      <c r="I46" s="225"/>
    </row>
    <row r="47" spans="1:9" ht="13.5" customHeight="1" x14ac:dyDescent="0.2">
      <c r="A47" s="225" t="s">
        <v>1799</v>
      </c>
      <c r="B47" s="225"/>
      <c r="C47" s="225"/>
      <c r="D47" s="225"/>
      <c r="E47" s="225"/>
      <c r="F47" s="225"/>
      <c r="G47" s="225"/>
      <c r="H47" s="225"/>
      <c r="I47" s="225"/>
    </row>
    <row r="48" spans="1:9" ht="13.5" customHeight="1" x14ac:dyDescent="0.2">
      <c r="A48" s="158" t="s">
        <v>545</v>
      </c>
      <c r="B48" s="225"/>
      <c r="C48" s="225"/>
      <c r="D48" s="225"/>
      <c r="E48" s="225"/>
      <c r="F48" s="225"/>
      <c r="G48" s="225"/>
      <c r="H48" s="225"/>
      <c r="I48" s="225"/>
    </row>
    <row r="49" spans="1:9" ht="13.5" customHeight="1" x14ac:dyDescent="0.2">
      <c r="A49" s="232" t="s">
        <v>1800</v>
      </c>
      <c r="B49" s="225"/>
      <c r="C49" s="225"/>
      <c r="D49" s="225"/>
      <c r="E49" s="225"/>
      <c r="F49" s="225"/>
      <c r="G49" s="225"/>
      <c r="H49" s="225"/>
      <c r="I49" s="225"/>
    </row>
    <row r="50" spans="1:9" ht="13.5" customHeight="1" x14ac:dyDescent="0.2"/>
    <row r="51" spans="1:9" ht="13.5" customHeight="1" x14ac:dyDescent="0.2"/>
    <row r="52" spans="1:9" ht="13.5" customHeight="1" x14ac:dyDescent="0.2"/>
    <row r="53" spans="1:9" ht="13.5" customHeight="1" x14ac:dyDescent="0.2"/>
    <row r="54" spans="1:9" ht="13.5" customHeight="1" x14ac:dyDescent="0.2"/>
    <row r="55" spans="1:9" ht="13.5" customHeight="1" x14ac:dyDescent="0.2"/>
    <row r="56" spans="1:9" ht="13.5" customHeight="1" x14ac:dyDescent="0.2"/>
    <row r="57" spans="1:9" ht="13.5" customHeight="1" x14ac:dyDescent="0.2"/>
    <row r="58" spans="1:9" ht="13.5" customHeight="1" x14ac:dyDescent="0.2"/>
    <row r="59" spans="1:9" ht="13.5" customHeight="1" x14ac:dyDescent="0.2"/>
    <row r="60" spans="1:9" ht="13.5" customHeight="1" x14ac:dyDescent="0.2"/>
    <row r="61" spans="1:9" ht="13.5" customHeight="1" x14ac:dyDescent="0.2"/>
    <row r="62" spans="1:9" ht="13.5" customHeight="1" x14ac:dyDescent="0.2"/>
    <row r="63" spans="1:9" ht="13.5" customHeight="1" x14ac:dyDescent="0.2"/>
    <row r="64" spans="1:9"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sheetData>
  <mergeCells count="4">
    <mergeCell ref="A1:D1"/>
    <mergeCell ref="B3:E3"/>
    <mergeCell ref="F3:I3"/>
    <mergeCell ref="B6:I6"/>
  </mergeCells>
  <hyperlinks>
    <hyperlink ref="A1" location="Contents!A1" display="To table of contents" xr:uid="{1A90B1F8-07B7-40EC-AB68-2DFC014C6B6C}"/>
    <hyperlink ref="A48" r:id="rId1" xr:uid="{0C88CC16-A02F-4490-87E9-83705FDA7DAB}"/>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970E-2A62-42CF-BB5B-BDE94F3F6FE3}">
  <sheetPr>
    <pageSetUpPr fitToPage="1"/>
  </sheetPr>
  <dimension ref="A1:I83"/>
  <sheetViews>
    <sheetView zoomScaleNormal="100" workbookViewId="0">
      <selection activeCell="A2" sqref="A2"/>
    </sheetView>
  </sheetViews>
  <sheetFormatPr defaultColWidth="10.6640625" defaultRowHeight="12.75" x14ac:dyDescent="0.2"/>
  <cols>
    <col min="1" max="1" width="18.6640625" style="337" customWidth="1"/>
    <col min="2" max="8" width="15" style="337" customWidth="1"/>
    <col min="9" max="10" width="12" style="337" customWidth="1"/>
    <col min="11" max="16384" width="10.6640625" style="337"/>
  </cols>
  <sheetData>
    <row r="1" spans="1:9" ht="30.75" customHeight="1" x14ac:dyDescent="0.2">
      <c r="A1" s="1942" t="s">
        <v>10</v>
      </c>
      <c r="B1" s="1942"/>
      <c r="C1" s="1942"/>
      <c r="D1" s="1942"/>
    </row>
    <row r="2" spans="1:9" ht="19.5" customHeight="1" x14ac:dyDescent="0.3">
      <c r="A2" s="344" t="s">
        <v>1804</v>
      </c>
      <c r="H2" s="373" t="s">
        <v>1797</v>
      </c>
    </row>
    <row r="3" spans="1:9" ht="13.5" customHeight="1" x14ac:dyDescent="0.25">
      <c r="A3" s="1717"/>
      <c r="B3" s="2020" t="s">
        <v>29</v>
      </c>
      <c r="C3" s="2021"/>
      <c r="D3" s="2021"/>
      <c r="E3" s="2022"/>
      <c r="F3" s="2020" t="s">
        <v>138</v>
      </c>
      <c r="G3" s="2023"/>
      <c r="H3" s="2023"/>
      <c r="I3" s="2024"/>
    </row>
    <row r="4" spans="1:9" ht="13.5" customHeight="1" x14ac:dyDescent="0.2">
      <c r="A4" s="1717"/>
      <c r="B4" s="1745" t="s">
        <v>1788</v>
      </c>
      <c r="C4" s="1537" t="s">
        <v>1789</v>
      </c>
      <c r="D4" s="1537" t="s">
        <v>1790</v>
      </c>
      <c r="E4" s="1746" t="s">
        <v>1790</v>
      </c>
      <c r="F4" s="1745" t="s">
        <v>1788</v>
      </c>
      <c r="G4" s="1537" t="s">
        <v>1789</v>
      </c>
      <c r="H4" s="1537" t="s">
        <v>1790</v>
      </c>
      <c r="I4" s="1746" t="s">
        <v>1790</v>
      </c>
    </row>
    <row r="5" spans="1:9" ht="13.5" customHeight="1" x14ac:dyDescent="0.2">
      <c r="A5" s="1057"/>
      <c r="B5" s="1253" t="s">
        <v>1791</v>
      </c>
      <c r="C5" s="376" t="s">
        <v>1792</v>
      </c>
      <c r="D5" s="376" t="s">
        <v>1793</v>
      </c>
      <c r="E5" s="1254" t="s">
        <v>1794</v>
      </c>
      <c r="F5" s="1253" t="s">
        <v>1791</v>
      </c>
      <c r="G5" s="376" t="s">
        <v>1792</v>
      </c>
      <c r="H5" s="376" t="s">
        <v>1793</v>
      </c>
      <c r="I5" s="1254" t="s">
        <v>1794</v>
      </c>
    </row>
    <row r="6" spans="1:9" ht="13.5" customHeight="1" x14ac:dyDescent="0.25">
      <c r="A6" s="342"/>
      <c r="B6" s="2012" t="s">
        <v>363</v>
      </c>
      <c r="C6" s="2025"/>
      <c r="D6" s="2025"/>
      <c r="E6" s="2025"/>
      <c r="F6" s="2025"/>
      <c r="G6" s="2025"/>
      <c r="H6" s="2025"/>
      <c r="I6" s="2026"/>
    </row>
    <row r="7" spans="1:9" ht="13.5" customHeight="1" x14ac:dyDescent="0.2">
      <c r="A7" s="218"/>
      <c r="B7" s="225"/>
      <c r="C7" s="225"/>
      <c r="D7" s="225"/>
      <c r="E7" s="225"/>
      <c r="F7" s="225"/>
      <c r="G7" s="225"/>
      <c r="H7" s="225"/>
      <c r="I7" s="233"/>
    </row>
    <row r="8" spans="1:9" ht="13.5" customHeight="1" x14ac:dyDescent="0.2">
      <c r="A8" s="383">
        <v>1990</v>
      </c>
      <c r="B8" s="348"/>
      <c r="C8" s="387">
        <v>1.57</v>
      </c>
      <c r="D8" s="387">
        <v>6.78</v>
      </c>
      <c r="E8" s="387">
        <v>6.94</v>
      </c>
      <c r="F8" s="387"/>
      <c r="G8" s="387">
        <v>2.17</v>
      </c>
      <c r="H8" s="387">
        <v>6.78</v>
      </c>
      <c r="I8" s="386">
        <v>5.31</v>
      </c>
    </row>
    <row r="9" spans="1:9" ht="13.5" customHeight="1" x14ac:dyDescent="0.2">
      <c r="A9" s="383">
        <v>1991</v>
      </c>
      <c r="B9" s="348"/>
      <c r="C9" s="387">
        <v>1.57</v>
      </c>
      <c r="D9" s="387">
        <v>6.78</v>
      </c>
      <c r="E9" s="387">
        <v>6.94</v>
      </c>
      <c r="F9" s="387"/>
      <c r="G9" s="387">
        <v>2.17</v>
      </c>
      <c r="H9" s="387">
        <v>6.78</v>
      </c>
      <c r="I9" s="386">
        <v>5.31</v>
      </c>
    </row>
    <row r="10" spans="1:9" ht="13.5" customHeight="1" x14ac:dyDescent="0.2">
      <c r="A10" s="383">
        <v>1992</v>
      </c>
      <c r="B10" s="348"/>
      <c r="C10" s="387">
        <v>1.57</v>
      </c>
      <c r="D10" s="387">
        <v>6.78</v>
      </c>
      <c r="E10" s="387">
        <v>6.94</v>
      </c>
      <c r="F10" s="387"/>
      <c r="G10" s="387">
        <v>2.17</v>
      </c>
      <c r="H10" s="387">
        <v>6.78</v>
      </c>
      <c r="I10" s="386">
        <v>5.31</v>
      </c>
    </row>
    <row r="11" spans="1:9" ht="13.5" customHeight="1" x14ac:dyDescent="0.2">
      <c r="A11" s="383">
        <v>1993</v>
      </c>
      <c r="B11" s="348"/>
      <c r="C11" s="387">
        <v>1.57</v>
      </c>
      <c r="D11" s="387">
        <v>6.78</v>
      </c>
      <c r="E11" s="387">
        <v>6.94</v>
      </c>
      <c r="F11" s="387"/>
      <c r="G11" s="387">
        <v>2.17</v>
      </c>
      <c r="H11" s="387">
        <v>6.78</v>
      </c>
      <c r="I11" s="386">
        <v>5.31</v>
      </c>
    </row>
    <row r="12" spans="1:9" ht="13.5" customHeight="1" x14ac:dyDescent="0.2">
      <c r="A12" s="383">
        <v>1994</v>
      </c>
      <c r="B12" s="348"/>
      <c r="C12" s="387">
        <v>1.56</v>
      </c>
      <c r="D12" s="387">
        <v>6.78</v>
      </c>
      <c r="E12" s="387">
        <v>6.94</v>
      </c>
      <c r="F12" s="387"/>
      <c r="G12" s="387">
        <v>2.1800000000000002</v>
      </c>
      <c r="H12" s="387">
        <v>6.78</v>
      </c>
      <c r="I12" s="386">
        <v>5.31</v>
      </c>
    </row>
    <row r="13" spans="1:9" ht="13.5" customHeight="1" x14ac:dyDescent="0.2">
      <c r="A13" s="383">
        <v>1995</v>
      </c>
      <c r="B13" s="348"/>
      <c r="C13" s="387">
        <v>1.57</v>
      </c>
      <c r="D13" s="387">
        <v>6.78</v>
      </c>
      <c r="E13" s="387">
        <v>6.94</v>
      </c>
      <c r="F13" s="387"/>
      <c r="G13" s="387">
        <v>2.17</v>
      </c>
      <c r="H13" s="387">
        <v>6.78</v>
      </c>
      <c r="I13" s="386">
        <v>5.31</v>
      </c>
    </row>
    <row r="14" spans="1:9" ht="13.5" customHeight="1" x14ac:dyDescent="0.2">
      <c r="A14" s="383">
        <v>1996</v>
      </c>
      <c r="B14" s="348"/>
      <c r="C14" s="387">
        <v>1.56</v>
      </c>
      <c r="D14" s="387">
        <v>6.84</v>
      </c>
      <c r="E14" s="387">
        <v>6.94</v>
      </c>
      <c r="F14" s="387"/>
      <c r="G14" s="387">
        <v>2.15</v>
      </c>
      <c r="H14" s="387">
        <v>6.84</v>
      </c>
      <c r="I14" s="386">
        <v>5.31</v>
      </c>
    </row>
    <row r="15" spans="1:9" ht="13.5" customHeight="1" x14ac:dyDescent="0.2">
      <c r="A15" s="383">
        <v>1997</v>
      </c>
      <c r="B15" s="348"/>
      <c r="C15" s="387">
        <v>1.57</v>
      </c>
      <c r="D15" s="387">
        <v>6.86</v>
      </c>
      <c r="E15" s="387">
        <v>6.94</v>
      </c>
      <c r="F15" s="387"/>
      <c r="G15" s="387">
        <v>2.44</v>
      </c>
      <c r="H15" s="387">
        <v>6.86</v>
      </c>
      <c r="I15" s="386">
        <v>5.31</v>
      </c>
    </row>
    <row r="16" spans="1:9" ht="13.5" customHeight="1" x14ac:dyDescent="0.2">
      <c r="A16" s="383">
        <v>1998</v>
      </c>
      <c r="B16" s="348"/>
      <c r="C16" s="387">
        <v>1.54</v>
      </c>
      <c r="D16" s="387">
        <v>6.91</v>
      </c>
      <c r="E16" s="387">
        <v>6.94</v>
      </c>
      <c r="F16" s="387"/>
      <c r="G16" s="387">
        <v>2.42</v>
      </c>
      <c r="H16" s="387">
        <v>6.91</v>
      </c>
      <c r="I16" s="386">
        <v>5.31</v>
      </c>
    </row>
    <row r="17" spans="1:9" ht="13.5" customHeight="1" x14ac:dyDescent="0.2">
      <c r="A17" s="383">
        <v>1999</v>
      </c>
      <c r="B17" s="348"/>
      <c r="C17" s="387">
        <v>1.5</v>
      </c>
      <c r="D17" s="387">
        <v>6.96</v>
      </c>
      <c r="E17" s="387">
        <v>6.94</v>
      </c>
      <c r="F17" s="387"/>
      <c r="G17" s="387">
        <v>2.39</v>
      </c>
      <c r="H17" s="387">
        <v>6.96</v>
      </c>
      <c r="I17" s="386">
        <v>5.31</v>
      </c>
    </row>
    <row r="18" spans="1:9" ht="13.5" customHeight="1" x14ac:dyDescent="0.2">
      <c r="A18" s="383">
        <v>2000</v>
      </c>
      <c r="B18" s="348"/>
      <c r="C18" s="387">
        <v>1.47</v>
      </c>
      <c r="D18" s="387">
        <v>7</v>
      </c>
      <c r="E18" s="387">
        <v>6.94</v>
      </c>
      <c r="F18" s="387"/>
      <c r="G18" s="387">
        <v>2.34</v>
      </c>
      <c r="H18" s="387">
        <v>7</v>
      </c>
      <c r="I18" s="386">
        <v>5.31</v>
      </c>
    </row>
    <row r="19" spans="1:9" ht="13.5" customHeight="1" x14ac:dyDescent="0.2">
      <c r="A19" s="383">
        <v>2001</v>
      </c>
      <c r="B19" s="348"/>
      <c r="C19" s="387">
        <v>1.48</v>
      </c>
      <c r="D19" s="387">
        <v>6.52</v>
      </c>
      <c r="E19" s="387">
        <v>6.42</v>
      </c>
      <c r="F19" s="387"/>
      <c r="G19" s="387">
        <v>2.34</v>
      </c>
      <c r="H19" s="387">
        <v>6.75</v>
      </c>
      <c r="I19" s="386">
        <v>5.16</v>
      </c>
    </row>
    <row r="20" spans="1:9" ht="13.5" customHeight="1" x14ac:dyDescent="0.2">
      <c r="A20" s="383">
        <v>2002</v>
      </c>
      <c r="B20" s="348"/>
      <c r="C20" s="387">
        <v>1.47</v>
      </c>
      <c r="D20" s="387">
        <v>6.14</v>
      </c>
      <c r="E20" s="387">
        <v>6.07</v>
      </c>
      <c r="F20" s="387"/>
      <c r="G20" s="387">
        <v>2.3199999999999998</v>
      </c>
      <c r="H20" s="387">
        <v>6.48</v>
      </c>
      <c r="I20" s="386">
        <v>4.97</v>
      </c>
    </row>
    <row r="21" spans="1:9" ht="13.5" customHeight="1" x14ac:dyDescent="0.2">
      <c r="A21" s="383">
        <v>2003</v>
      </c>
      <c r="B21" s="348"/>
      <c r="C21" s="387">
        <v>1.47</v>
      </c>
      <c r="D21" s="387">
        <v>5.82</v>
      </c>
      <c r="E21" s="387">
        <v>5.84</v>
      </c>
      <c r="F21" s="387"/>
      <c r="G21" s="387">
        <v>2.31</v>
      </c>
      <c r="H21" s="387">
        <v>6.17</v>
      </c>
      <c r="I21" s="386">
        <v>4.7699999999999996</v>
      </c>
    </row>
    <row r="22" spans="1:9" ht="13.5" customHeight="1" x14ac:dyDescent="0.2">
      <c r="A22" s="383">
        <v>2004</v>
      </c>
      <c r="B22" s="348"/>
      <c r="C22" s="387">
        <v>1.46</v>
      </c>
      <c r="D22" s="387">
        <v>5.57</v>
      </c>
      <c r="E22" s="387">
        <v>5.52</v>
      </c>
      <c r="F22" s="387"/>
      <c r="G22" s="387">
        <v>2.2999999999999998</v>
      </c>
      <c r="H22" s="387">
        <v>5.81</v>
      </c>
      <c r="I22" s="386">
        <v>4.2300000000000004</v>
      </c>
    </row>
    <row r="23" spans="1:9" ht="13.5" customHeight="1" x14ac:dyDescent="0.2">
      <c r="A23" s="383">
        <v>2005</v>
      </c>
      <c r="B23" s="348"/>
      <c r="C23" s="387">
        <v>1.47</v>
      </c>
      <c r="D23" s="387">
        <v>5.37</v>
      </c>
      <c r="E23" s="387">
        <v>5.66</v>
      </c>
      <c r="F23" s="387"/>
      <c r="G23" s="387">
        <v>2.2999999999999998</v>
      </c>
      <c r="H23" s="387">
        <v>5.37</v>
      </c>
      <c r="I23" s="386">
        <v>4.5199999999999996</v>
      </c>
    </row>
    <row r="24" spans="1:9" ht="13.5" customHeight="1" x14ac:dyDescent="0.2">
      <c r="A24" s="383">
        <v>2006</v>
      </c>
      <c r="B24" s="348"/>
      <c r="C24" s="387">
        <v>1.47</v>
      </c>
      <c r="D24" s="387">
        <v>5.35</v>
      </c>
      <c r="E24" s="387">
        <v>5.63</v>
      </c>
      <c r="F24" s="387"/>
      <c r="G24" s="387">
        <v>2.2799999999999998</v>
      </c>
      <c r="H24" s="387">
        <v>5.35</v>
      </c>
      <c r="I24" s="386">
        <v>4.47</v>
      </c>
    </row>
    <row r="25" spans="1:9" ht="13.5" customHeight="1" x14ac:dyDescent="0.2">
      <c r="A25" s="383">
        <v>2007</v>
      </c>
      <c r="B25" s="387">
        <v>3.17</v>
      </c>
      <c r="C25" s="387">
        <v>1.46</v>
      </c>
      <c r="D25" s="387">
        <v>5.3</v>
      </c>
      <c r="E25" s="387">
        <v>3.97</v>
      </c>
      <c r="F25" s="387">
        <v>3.56</v>
      </c>
      <c r="G25" s="387">
        <v>2.0699999999999998</v>
      </c>
      <c r="H25" s="387">
        <v>5.0599999999999996</v>
      </c>
      <c r="I25" s="386">
        <v>4.8</v>
      </c>
    </row>
    <row r="26" spans="1:9" ht="13.5" customHeight="1" x14ac:dyDescent="0.2">
      <c r="A26" s="383">
        <v>2008</v>
      </c>
      <c r="B26" s="387">
        <v>1.87</v>
      </c>
      <c r="C26" s="387">
        <v>1.71</v>
      </c>
      <c r="D26" s="387">
        <v>2.09</v>
      </c>
      <c r="E26" s="387">
        <v>1.88</v>
      </c>
      <c r="F26" s="387">
        <v>3.77</v>
      </c>
      <c r="G26" s="387">
        <v>1.73</v>
      </c>
      <c r="H26" s="387">
        <v>4.76</v>
      </c>
      <c r="I26" s="386">
        <v>4.45</v>
      </c>
    </row>
    <row r="27" spans="1:9" ht="13.5" customHeight="1" x14ac:dyDescent="0.2">
      <c r="A27" s="383">
        <v>2009</v>
      </c>
      <c r="B27" s="387">
        <v>1.92</v>
      </c>
      <c r="C27" s="387">
        <v>1.75</v>
      </c>
      <c r="D27" s="387">
        <v>2.73</v>
      </c>
      <c r="E27" s="387">
        <v>2.27</v>
      </c>
      <c r="F27" s="387">
        <v>3.85</v>
      </c>
      <c r="G27" s="387"/>
      <c r="H27" s="387">
        <v>4.75</v>
      </c>
      <c r="I27" s="386">
        <v>4.6399999999999997</v>
      </c>
    </row>
    <row r="28" spans="1:9" ht="13.5" customHeight="1" x14ac:dyDescent="0.2">
      <c r="A28" s="383">
        <v>2010</v>
      </c>
      <c r="B28" s="387">
        <v>1.75</v>
      </c>
      <c r="C28" s="387">
        <v>0.72</v>
      </c>
      <c r="D28" s="387">
        <v>1.18</v>
      </c>
      <c r="E28" s="387">
        <v>1.98</v>
      </c>
      <c r="F28" s="387">
        <v>3.79</v>
      </c>
      <c r="G28" s="387"/>
      <c r="H28" s="387">
        <v>4.59</v>
      </c>
      <c r="I28" s="386">
        <v>4.49</v>
      </c>
    </row>
    <row r="29" spans="1:9" ht="13.5" customHeight="1" x14ac:dyDescent="0.2">
      <c r="A29" s="383">
        <v>2011</v>
      </c>
      <c r="B29" s="387">
        <v>1.65</v>
      </c>
      <c r="C29" s="387">
        <v>0.7</v>
      </c>
      <c r="D29" s="387">
        <v>1.74</v>
      </c>
      <c r="E29" s="387">
        <v>1.64</v>
      </c>
      <c r="F29" s="387">
        <v>3.51</v>
      </c>
      <c r="G29" s="387"/>
      <c r="H29" s="387">
        <v>3.63</v>
      </c>
      <c r="I29" s="386">
        <v>3.48</v>
      </c>
    </row>
    <row r="30" spans="1:9" ht="13.5" customHeight="1" x14ac:dyDescent="0.2">
      <c r="A30" s="383">
        <v>2012</v>
      </c>
      <c r="B30" s="387">
        <v>1.62</v>
      </c>
      <c r="C30" s="387">
        <v>0.7</v>
      </c>
      <c r="D30" s="387">
        <v>1.73</v>
      </c>
      <c r="E30" s="387">
        <v>1.64</v>
      </c>
      <c r="F30" s="387">
        <v>3.51</v>
      </c>
      <c r="G30" s="387"/>
      <c r="H30" s="387">
        <v>3.61</v>
      </c>
      <c r="I30" s="386">
        <v>3.5</v>
      </c>
    </row>
    <row r="31" spans="1:9" ht="13.5" customHeight="1" x14ac:dyDescent="0.2">
      <c r="A31" s="383">
        <v>2013</v>
      </c>
      <c r="B31" s="387">
        <v>1.61</v>
      </c>
      <c r="C31" s="387">
        <v>0.71</v>
      </c>
      <c r="D31" s="387">
        <v>1.84</v>
      </c>
      <c r="E31" s="387">
        <v>1.61</v>
      </c>
      <c r="F31" s="387">
        <v>3.52</v>
      </c>
      <c r="G31" s="387"/>
      <c r="H31" s="387">
        <v>3.64</v>
      </c>
      <c r="I31" s="386">
        <v>3.51</v>
      </c>
    </row>
    <row r="32" spans="1:9" ht="13.5" customHeight="1" x14ac:dyDescent="0.2">
      <c r="A32" s="383">
        <v>2014</v>
      </c>
      <c r="B32" s="387">
        <v>1.58</v>
      </c>
      <c r="C32" s="387">
        <v>0.7</v>
      </c>
      <c r="D32" s="387">
        <v>1.77</v>
      </c>
      <c r="E32" s="387">
        <v>1.61</v>
      </c>
      <c r="F32" s="387">
        <v>3.52</v>
      </c>
      <c r="G32" s="387"/>
      <c r="H32" s="387">
        <v>3.64</v>
      </c>
      <c r="I32" s="386">
        <v>3.54</v>
      </c>
    </row>
    <row r="33" spans="1:9" ht="13.5" customHeight="1" x14ac:dyDescent="0.2">
      <c r="A33" s="383">
        <v>2015</v>
      </c>
      <c r="B33" s="387">
        <v>1.54</v>
      </c>
      <c r="C33" s="387">
        <v>0.63</v>
      </c>
      <c r="D33" s="387">
        <v>1.32</v>
      </c>
      <c r="E33" s="387">
        <v>1.52</v>
      </c>
      <c r="F33" s="387">
        <v>3.55</v>
      </c>
      <c r="G33" s="387"/>
      <c r="H33" s="387">
        <v>2.4500000000000002</v>
      </c>
      <c r="I33" s="386">
        <v>2.86</v>
      </c>
    </row>
    <row r="34" spans="1:9" ht="13.5" customHeight="1" x14ac:dyDescent="0.2">
      <c r="A34" s="383">
        <v>2016</v>
      </c>
      <c r="B34" s="387">
        <v>1.43</v>
      </c>
      <c r="C34" s="387">
        <v>0.63</v>
      </c>
      <c r="D34" s="387">
        <v>1.07</v>
      </c>
      <c r="E34" s="387">
        <v>1.44</v>
      </c>
      <c r="F34" s="387">
        <v>3.1</v>
      </c>
      <c r="G34" s="387"/>
      <c r="H34" s="387">
        <v>2.2400000000000002</v>
      </c>
      <c r="I34" s="386">
        <v>2.2799999999999998</v>
      </c>
    </row>
    <row r="35" spans="1:9" ht="13.5" customHeight="1" x14ac:dyDescent="0.2">
      <c r="A35" s="383">
        <v>2017</v>
      </c>
      <c r="B35" s="387">
        <v>1.36</v>
      </c>
      <c r="C35" s="387">
        <v>0.63</v>
      </c>
      <c r="D35" s="387">
        <v>1.07</v>
      </c>
      <c r="E35" s="387">
        <v>1.19</v>
      </c>
      <c r="F35" s="387">
        <v>3.02</v>
      </c>
      <c r="G35" s="387"/>
      <c r="H35" s="387">
        <v>2.23</v>
      </c>
      <c r="I35" s="386">
        <v>2.23</v>
      </c>
    </row>
    <row r="36" spans="1:9" ht="13.5" customHeight="1" x14ac:dyDescent="0.2">
      <c r="A36" s="383">
        <v>2018</v>
      </c>
      <c r="B36" s="387">
        <v>1.35</v>
      </c>
      <c r="C36" s="387">
        <v>0.69</v>
      </c>
      <c r="D36" s="387">
        <v>1.35</v>
      </c>
      <c r="E36" s="387">
        <v>1.33</v>
      </c>
      <c r="F36" s="387">
        <v>3</v>
      </c>
      <c r="G36" s="387"/>
      <c r="H36" s="387">
        <v>2.38</v>
      </c>
      <c r="I36" s="386">
        <v>2.2000000000000002</v>
      </c>
    </row>
    <row r="37" spans="1:9" ht="13.5" customHeight="1" x14ac:dyDescent="0.2">
      <c r="A37" s="383">
        <v>2019</v>
      </c>
      <c r="B37" s="387">
        <v>1.32</v>
      </c>
      <c r="C37" s="387">
        <v>0.68</v>
      </c>
      <c r="D37" s="387">
        <v>1.28</v>
      </c>
      <c r="E37" s="387">
        <v>1.26</v>
      </c>
      <c r="F37" s="387">
        <v>2.96</v>
      </c>
      <c r="G37" s="387"/>
      <c r="H37" s="387">
        <v>2.34</v>
      </c>
      <c r="I37" s="386">
        <v>2.15</v>
      </c>
    </row>
    <row r="38" spans="1:9" ht="13.5" customHeight="1" x14ac:dyDescent="0.2">
      <c r="A38" s="383">
        <v>2020</v>
      </c>
      <c r="B38" s="387">
        <v>1.28</v>
      </c>
      <c r="C38" s="387">
        <v>0.69</v>
      </c>
      <c r="D38" s="387">
        <v>1.27</v>
      </c>
      <c r="E38" s="387">
        <v>1.21</v>
      </c>
      <c r="F38" s="387">
        <v>2.94</v>
      </c>
      <c r="G38" s="387"/>
      <c r="H38" s="387">
        <v>2.2999999999999998</v>
      </c>
      <c r="I38" s="386">
        <v>2.09</v>
      </c>
    </row>
    <row r="39" spans="1:9" ht="13.5" customHeight="1" x14ac:dyDescent="0.2">
      <c r="A39" s="383">
        <v>2021</v>
      </c>
      <c r="B39" s="387">
        <v>1.28</v>
      </c>
      <c r="C39" s="387">
        <v>0.71</v>
      </c>
      <c r="D39" s="387">
        <v>1.25</v>
      </c>
      <c r="E39" s="387">
        <v>1.19</v>
      </c>
      <c r="F39" s="387">
        <v>2.84</v>
      </c>
      <c r="G39" s="387"/>
      <c r="H39" s="387">
        <v>2.25</v>
      </c>
      <c r="I39" s="386">
        <v>2.1</v>
      </c>
    </row>
    <row r="40" spans="1:9" ht="13.5" customHeight="1" x14ac:dyDescent="0.2">
      <c r="A40" s="383">
        <v>2022</v>
      </c>
      <c r="B40" s="387">
        <v>1.28</v>
      </c>
      <c r="C40" s="387">
        <v>0.71</v>
      </c>
      <c r="D40" s="387">
        <v>1.2</v>
      </c>
      <c r="E40" s="387">
        <v>1.19</v>
      </c>
      <c r="F40" s="387">
        <v>2.9</v>
      </c>
      <c r="G40" s="387"/>
      <c r="H40" s="387">
        <v>2.2000000000000002</v>
      </c>
      <c r="I40" s="386">
        <v>2.1</v>
      </c>
    </row>
    <row r="41" spans="1:9" ht="13.5" customHeight="1" x14ac:dyDescent="0.2">
      <c r="A41" s="517">
        <v>2023</v>
      </c>
      <c r="B41" s="156">
        <v>1.2</v>
      </c>
      <c r="C41" s="156">
        <v>0.7</v>
      </c>
      <c r="D41" s="955">
        <v>1</v>
      </c>
      <c r="E41" s="156">
        <v>0.9</v>
      </c>
      <c r="F41" s="156">
        <v>2.7</v>
      </c>
      <c r="G41" s="156"/>
      <c r="H41" s="156">
        <v>2.1</v>
      </c>
      <c r="I41" s="1552">
        <v>2</v>
      </c>
    </row>
    <row r="42" spans="1:9" ht="13.5" customHeight="1" x14ac:dyDescent="0.2">
      <c r="A42" s="1059"/>
      <c r="B42" s="1183"/>
      <c r="C42" s="1183"/>
      <c r="D42" s="1183"/>
      <c r="E42" s="1183"/>
      <c r="F42" s="1183"/>
      <c r="G42" s="1183"/>
      <c r="H42" s="1183"/>
      <c r="I42" s="1252"/>
    </row>
    <row r="43" spans="1:9" ht="13.5" customHeight="1" x14ac:dyDescent="0.2">
      <c r="A43" s="225"/>
      <c r="B43" s="225"/>
      <c r="C43" s="225"/>
      <c r="D43" s="225"/>
      <c r="E43" s="225"/>
      <c r="F43" s="225"/>
      <c r="G43" s="225"/>
      <c r="H43" s="225"/>
      <c r="I43" s="225"/>
    </row>
    <row r="44" spans="1:9" ht="13.5" customHeight="1" x14ac:dyDescent="0.2">
      <c r="A44" s="225" t="s">
        <v>1802</v>
      </c>
      <c r="B44" s="225"/>
      <c r="C44" s="225"/>
      <c r="D44" s="225"/>
      <c r="E44" s="225"/>
      <c r="F44" s="225"/>
      <c r="G44" s="225"/>
      <c r="H44" s="225"/>
      <c r="I44" s="225"/>
    </row>
    <row r="45" spans="1:9" ht="13.5" customHeight="1" x14ac:dyDescent="0.2">
      <c r="A45" s="232" t="s">
        <v>1721</v>
      </c>
      <c r="B45" s="225"/>
      <c r="C45" s="225"/>
      <c r="D45" s="225"/>
      <c r="E45" s="225"/>
      <c r="F45" s="225"/>
      <c r="G45" s="225"/>
      <c r="H45" s="225"/>
      <c r="I45" s="225"/>
    </row>
    <row r="46" spans="1:9" ht="13.5" customHeight="1" x14ac:dyDescent="0.2">
      <c r="A46" s="232" t="s">
        <v>1798</v>
      </c>
      <c r="B46" s="225"/>
      <c r="C46" s="225"/>
      <c r="D46" s="225"/>
      <c r="E46" s="225"/>
      <c r="F46" s="225"/>
      <c r="G46" s="225"/>
      <c r="H46" s="225"/>
      <c r="I46" s="225"/>
    </row>
    <row r="47" spans="1:9" ht="13.5" customHeight="1" x14ac:dyDescent="0.2">
      <c r="A47" s="225" t="s">
        <v>1799</v>
      </c>
      <c r="B47" s="225"/>
      <c r="C47" s="225"/>
      <c r="D47" s="225"/>
      <c r="E47" s="225"/>
      <c r="F47" s="225"/>
      <c r="G47" s="225"/>
      <c r="H47" s="225"/>
      <c r="I47" s="225"/>
    </row>
    <row r="48" spans="1:9" ht="13.5" customHeight="1" x14ac:dyDescent="0.2">
      <c r="A48" s="158" t="s">
        <v>545</v>
      </c>
      <c r="B48" s="225"/>
      <c r="C48" s="225"/>
      <c r="D48" s="225"/>
      <c r="E48" s="225"/>
      <c r="F48" s="225"/>
      <c r="G48" s="225"/>
      <c r="H48" s="225"/>
      <c r="I48" s="225"/>
    </row>
    <row r="49" spans="1:9" ht="13.5" customHeight="1" x14ac:dyDescent="0.2">
      <c r="A49" s="232" t="s">
        <v>1800</v>
      </c>
      <c r="B49" s="225"/>
      <c r="C49" s="225"/>
      <c r="D49" s="225"/>
      <c r="E49" s="225"/>
      <c r="F49" s="225"/>
      <c r="G49" s="225"/>
      <c r="H49" s="225"/>
      <c r="I49" s="225"/>
    </row>
    <row r="50" spans="1:9" ht="13.5" customHeight="1" x14ac:dyDescent="0.2"/>
    <row r="51" spans="1:9" ht="13.5" customHeight="1" x14ac:dyDescent="0.2"/>
    <row r="52" spans="1:9" ht="13.5" customHeight="1" x14ac:dyDescent="0.2"/>
    <row r="53" spans="1:9" ht="13.5" customHeight="1" x14ac:dyDescent="0.2"/>
    <row r="54" spans="1:9" ht="13.5" customHeight="1" x14ac:dyDescent="0.2"/>
    <row r="55" spans="1:9" ht="13.5" customHeight="1" x14ac:dyDescent="0.2"/>
    <row r="56" spans="1:9" ht="13.5" customHeight="1" x14ac:dyDescent="0.2"/>
    <row r="57" spans="1:9" ht="13.5" customHeight="1" x14ac:dyDescent="0.2"/>
    <row r="58" spans="1:9" ht="13.5" customHeight="1" x14ac:dyDescent="0.2"/>
    <row r="59" spans="1:9" ht="13.5" customHeight="1" x14ac:dyDescent="0.2"/>
    <row r="60" spans="1:9" ht="13.5" customHeight="1" x14ac:dyDescent="0.2"/>
    <row r="61" spans="1:9" ht="13.5" customHeight="1" x14ac:dyDescent="0.2"/>
    <row r="62" spans="1:9" ht="13.5" customHeight="1" x14ac:dyDescent="0.2"/>
    <row r="63" spans="1:9" ht="13.5" customHeight="1" x14ac:dyDescent="0.2"/>
    <row r="64" spans="1:9"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sheetData>
  <mergeCells count="4">
    <mergeCell ref="A1:D1"/>
    <mergeCell ref="B3:E3"/>
    <mergeCell ref="F3:I3"/>
    <mergeCell ref="B6:I6"/>
  </mergeCells>
  <hyperlinks>
    <hyperlink ref="A1" location="Contents!A1" display="To table of contents" xr:uid="{4430BCBF-C77C-4176-8553-574C84A23CBA}"/>
    <hyperlink ref="A48" r:id="rId1" xr:uid="{154E6998-E19E-44B7-9CF5-3FF95B95191D}"/>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5">
    <pageSetUpPr fitToPage="1"/>
  </sheetPr>
  <dimension ref="A1:AJ26"/>
  <sheetViews>
    <sheetView zoomScaleNormal="100" workbookViewId="0">
      <selection activeCell="N14" sqref="N14"/>
    </sheetView>
  </sheetViews>
  <sheetFormatPr defaultColWidth="9" defaultRowHeight="12.75" x14ac:dyDescent="0.2"/>
  <cols>
    <col min="1" max="1" width="3.1640625" style="9" customWidth="1"/>
    <col min="2" max="2" width="22.1640625" style="9" customWidth="1"/>
    <col min="3" max="26" width="7.6640625" style="9" customWidth="1"/>
    <col min="27" max="16384" width="9" style="9"/>
  </cols>
  <sheetData>
    <row r="1" spans="1:36" ht="30.75" customHeight="1" x14ac:dyDescent="0.2">
      <c r="A1" s="1942" t="s">
        <v>10</v>
      </c>
      <c r="B1" s="1942"/>
      <c r="C1" s="1942"/>
      <c r="Q1" s="930"/>
    </row>
    <row r="2" spans="1:36" ht="20.25" x14ac:dyDescent="0.3">
      <c r="A2" s="139" t="s">
        <v>233</v>
      </c>
      <c r="B2" s="10"/>
    </row>
    <row r="3" spans="1:36" x14ac:dyDescent="0.2">
      <c r="A3" s="11"/>
      <c r="B3" s="11"/>
      <c r="C3" s="137">
        <v>1990</v>
      </c>
      <c r="D3" s="137">
        <v>1991</v>
      </c>
      <c r="E3" s="137">
        <v>1992</v>
      </c>
      <c r="F3" s="137">
        <v>1993</v>
      </c>
      <c r="G3" s="137">
        <v>1994</v>
      </c>
      <c r="H3" s="137">
        <v>1995</v>
      </c>
      <c r="I3" s="137">
        <v>1996</v>
      </c>
      <c r="J3" s="137">
        <v>1997</v>
      </c>
      <c r="K3" s="137">
        <v>1998</v>
      </c>
      <c r="L3" s="137">
        <v>1999</v>
      </c>
      <c r="M3" s="137">
        <v>2000</v>
      </c>
      <c r="N3" s="137">
        <v>2001</v>
      </c>
      <c r="O3" s="137">
        <v>2002</v>
      </c>
      <c r="P3" s="137">
        <v>2003</v>
      </c>
      <c r="Q3" s="137">
        <v>2004</v>
      </c>
      <c r="R3" s="137">
        <v>2005</v>
      </c>
      <c r="S3" s="137">
        <v>2006</v>
      </c>
      <c r="T3" s="137">
        <v>2007</v>
      </c>
      <c r="U3" s="137">
        <v>2008</v>
      </c>
      <c r="V3" s="137">
        <v>2009</v>
      </c>
      <c r="W3" s="137">
        <v>2010</v>
      </c>
      <c r="X3" s="137">
        <v>2011</v>
      </c>
      <c r="Y3" s="137">
        <v>2012</v>
      </c>
      <c r="Z3" s="137">
        <v>2013</v>
      </c>
      <c r="AA3" s="137">
        <v>2014</v>
      </c>
      <c r="AB3" s="138">
        <v>2015</v>
      </c>
      <c r="AC3" s="138">
        <v>2016</v>
      </c>
      <c r="AD3" s="137">
        <v>2017</v>
      </c>
      <c r="AE3" s="137">
        <v>2018</v>
      </c>
      <c r="AF3" s="137">
        <v>2019</v>
      </c>
      <c r="AG3" s="137">
        <v>2020</v>
      </c>
      <c r="AH3" s="137">
        <v>2021</v>
      </c>
      <c r="AI3" s="137">
        <v>2022</v>
      </c>
      <c r="AJ3" s="137">
        <v>2023</v>
      </c>
    </row>
    <row r="4" spans="1:36" x14ac:dyDescent="0.2">
      <c r="A4" s="10" t="s">
        <v>234</v>
      </c>
      <c r="B4" s="947"/>
      <c r="C4" s="948"/>
      <c r="D4" s="948"/>
      <c r="E4" s="948"/>
      <c r="F4" s="948"/>
      <c r="G4" s="948"/>
      <c r="H4" s="948"/>
      <c r="I4" s="948"/>
      <c r="J4" s="948"/>
      <c r="K4" s="948"/>
      <c r="L4" s="948"/>
      <c r="M4" s="948"/>
      <c r="N4" s="948"/>
      <c r="O4" s="948"/>
      <c r="P4" s="948"/>
      <c r="Q4" s="948"/>
      <c r="R4" s="948"/>
      <c r="S4" s="948"/>
      <c r="T4" s="948"/>
      <c r="U4" s="948"/>
      <c r="V4" s="948"/>
      <c r="W4" s="948"/>
      <c r="X4" s="948"/>
      <c r="Y4" s="948"/>
      <c r="Z4" s="948"/>
      <c r="AA4" s="948"/>
      <c r="AB4" s="948"/>
      <c r="AC4" s="948"/>
      <c r="AD4" s="948"/>
    </row>
    <row r="5" spans="1:36" x14ac:dyDescent="0.2">
      <c r="B5" s="9" t="s">
        <v>235</v>
      </c>
      <c r="C5" s="949">
        <v>0.74956369982547988</v>
      </c>
      <c r="D5" s="949">
        <v>0.74945770065075923</v>
      </c>
      <c r="E5" s="949">
        <v>0.74953036944270512</v>
      </c>
      <c r="F5" s="949">
        <v>0.74960474308300395</v>
      </c>
      <c r="G5" s="949">
        <v>0.74980724749421745</v>
      </c>
      <c r="H5" s="949">
        <v>0.74976587375913095</v>
      </c>
      <c r="I5" s="949">
        <v>0.74989824989824994</v>
      </c>
      <c r="J5" s="949">
        <v>0.75</v>
      </c>
      <c r="K5" s="949">
        <v>0.74976067394217882</v>
      </c>
      <c r="L5" s="949">
        <v>0.74990605035700864</v>
      </c>
      <c r="M5" s="949">
        <v>0.75</v>
      </c>
      <c r="N5" s="949">
        <v>0.75</v>
      </c>
      <c r="O5" s="949">
        <v>0.74990945309670409</v>
      </c>
      <c r="P5" s="949">
        <v>0.75</v>
      </c>
      <c r="Q5" s="949">
        <v>0.74990932172651437</v>
      </c>
      <c r="R5" s="949">
        <v>0.7499543045147139</v>
      </c>
      <c r="S5" s="949">
        <v>0.75004495594317566</v>
      </c>
      <c r="T5" s="949">
        <v>0.7500896378630334</v>
      </c>
      <c r="U5" s="949">
        <v>0.75004492362982933</v>
      </c>
      <c r="V5" s="949">
        <v>0.75004495594317566</v>
      </c>
      <c r="W5" s="949">
        <v>0.74991003958258362</v>
      </c>
      <c r="X5" s="949">
        <v>0.75008855827134258</v>
      </c>
      <c r="Y5" s="949">
        <v>0.74990716672855551</v>
      </c>
      <c r="Z5" s="949">
        <v>0.74990468928707588</v>
      </c>
      <c r="AA5" s="949">
        <v>0.75004897159647399</v>
      </c>
      <c r="AB5" s="949">
        <v>0.74985557481224729</v>
      </c>
      <c r="AC5" s="949">
        <v>0.75009402030838657</v>
      </c>
      <c r="AD5" s="949">
        <v>0.75</v>
      </c>
      <c r="AE5" s="949">
        <v>0.75</v>
      </c>
      <c r="AF5" s="949">
        <v>0.75</v>
      </c>
      <c r="AG5" s="949">
        <v>0.75</v>
      </c>
      <c r="AH5" s="949">
        <v>0.75</v>
      </c>
      <c r="AI5" s="949">
        <v>0.75</v>
      </c>
      <c r="AJ5" s="949">
        <v>0.75</v>
      </c>
    </row>
    <row r="6" spans="1:36" x14ac:dyDescent="0.2">
      <c r="B6" s="9" t="s">
        <v>236</v>
      </c>
      <c r="C6" s="950"/>
      <c r="D6" s="950"/>
      <c r="E6" s="950"/>
      <c r="F6" s="950"/>
      <c r="G6" s="950"/>
      <c r="H6" s="950"/>
      <c r="I6" s="950"/>
      <c r="J6" s="950"/>
      <c r="K6" s="950"/>
      <c r="L6" s="950"/>
      <c r="M6" s="950"/>
      <c r="N6" s="950"/>
      <c r="O6" s="950"/>
      <c r="P6" s="950"/>
      <c r="Q6" s="950"/>
      <c r="R6" s="950"/>
      <c r="S6" s="949">
        <v>0.770953</v>
      </c>
      <c r="T6" s="949">
        <v>0.770953</v>
      </c>
      <c r="U6" s="949">
        <v>0.770953</v>
      </c>
      <c r="V6" s="949">
        <v>0.770953</v>
      </c>
      <c r="W6" s="949">
        <v>0.770953</v>
      </c>
      <c r="X6" s="949">
        <v>0.770953</v>
      </c>
      <c r="Y6" s="949">
        <v>0.77066400000000002</v>
      </c>
      <c r="Z6" s="949">
        <v>0.77565399999999995</v>
      </c>
      <c r="AA6" s="949">
        <v>0.77769500000000003</v>
      </c>
      <c r="AB6" s="949">
        <v>0.77796399999999999</v>
      </c>
      <c r="AC6" s="949">
        <v>0.77792600000000001</v>
      </c>
      <c r="AD6" s="949">
        <v>0.77790999999999999</v>
      </c>
      <c r="AE6" s="949">
        <v>0.76950499999999999</v>
      </c>
      <c r="AF6" s="949">
        <v>0.766629</v>
      </c>
      <c r="AG6" s="949">
        <v>0.77236099999999996</v>
      </c>
      <c r="AH6" s="949">
        <v>0.77276500000000004</v>
      </c>
      <c r="AI6" s="949">
        <v>0.77249599999999996</v>
      </c>
      <c r="AJ6" s="949">
        <v>0.777972</v>
      </c>
    </row>
    <row r="7" spans="1:36" x14ac:dyDescent="0.2">
      <c r="B7" s="9" t="s">
        <v>237</v>
      </c>
      <c r="C7" s="949">
        <v>0.83904004891470496</v>
      </c>
      <c r="D7" s="949">
        <v>0.8390315480557593</v>
      </c>
      <c r="E7" s="949">
        <v>0.83897719419488592</v>
      </c>
      <c r="F7" s="949">
        <v>0.83904905041672362</v>
      </c>
      <c r="G7" s="949">
        <v>0.8388209920920201</v>
      </c>
      <c r="H7" s="949">
        <v>0.8387833785520491</v>
      </c>
      <c r="I7" s="949">
        <v>0.83779377801929089</v>
      </c>
      <c r="J7" s="949">
        <v>0.83598168596821976</v>
      </c>
      <c r="K7" s="949">
        <v>0.83594566353187039</v>
      </c>
      <c r="L7" s="949">
        <v>0.83597545384812066</v>
      </c>
      <c r="M7" s="949">
        <v>0.83604319225518187</v>
      </c>
      <c r="N7" s="949">
        <v>0.83597104649736231</v>
      </c>
      <c r="O7" s="949">
        <v>0.83604189237992055</v>
      </c>
      <c r="P7" s="949">
        <v>0.83601774042950516</v>
      </c>
      <c r="Q7" s="949">
        <v>0.83601322841829173</v>
      </c>
      <c r="R7" s="949">
        <v>0.83598177575286148</v>
      </c>
      <c r="S7" s="949">
        <v>0.83596859201893081</v>
      </c>
      <c r="T7" s="949">
        <v>0.8359765832889835</v>
      </c>
      <c r="U7" s="949">
        <v>0.83602746962493402</v>
      </c>
      <c r="V7" s="949">
        <v>0.83602484472049687</v>
      </c>
      <c r="W7" s="949">
        <v>0.83600090171325514</v>
      </c>
      <c r="X7" s="949">
        <v>0.83602719875153275</v>
      </c>
      <c r="Y7" s="949">
        <v>0.83597701149425285</v>
      </c>
      <c r="Z7" s="949">
        <v>0.83603113802051154</v>
      </c>
      <c r="AA7" s="949">
        <v>0.83601370946480358</v>
      </c>
      <c r="AB7" s="949">
        <v>0.83605263157894738</v>
      </c>
      <c r="AC7" s="949">
        <v>0.83608962389970654</v>
      </c>
      <c r="AD7" s="949">
        <v>0.83599999999999997</v>
      </c>
      <c r="AE7" s="949">
        <v>0.83599999999999997</v>
      </c>
      <c r="AF7" s="949">
        <v>0.83599999999999997</v>
      </c>
      <c r="AG7" s="949">
        <v>0.83599999999999997</v>
      </c>
      <c r="AH7" s="949">
        <v>0.83599999999999997</v>
      </c>
      <c r="AI7" s="949">
        <v>0.83599999999999997</v>
      </c>
      <c r="AJ7" s="949">
        <v>0.83599999999999997</v>
      </c>
    </row>
    <row r="8" spans="1:36" x14ac:dyDescent="0.2">
      <c r="B8" s="9" t="s">
        <v>238</v>
      </c>
      <c r="C8" s="950"/>
      <c r="D8" s="950"/>
      <c r="E8" s="950"/>
      <c r="F8" s="950"/>
      <c r="G8" s="950"/>
      <c r="H8" s="950"/>
      <c r="I8" s="950"/>
      <c r="J8" s="950"/>
      <c r="K8" s="950"/>
      <c r="L8" s="950"/>
      <c r="M8" s="950"/>
      <c r="N8" s="950"/>
      <c r="O8" s="950"/>
      <c r="P8" s="949">
        <v>0.77317100000000005</v>
      </c>
      <c r="Q8" s="949">
        <v>0.77317100000000005</v>
      </c>
      <c r="R8" s="949">
        <v>0.77317100000000005</v>
      </c>
      <c r="S8" s="949">
        <v>0.77317100000000005</v>
      </c>
      <c r="T8" s="949">
        <v>0.77317100000000005</v>
      </c>
      <c r="U8" s="949">
        <v>0.77317100000000005</v>
      </c>
      <c r="V8" s="949">
        <v>0.77317100000000005</v>
      </c>
      <c r="W8" s="949">
        <v>0.77317100000000005</v>
      </c>
      <c r="X8" s="949">
        <v>0.77317100000000005</v>
      </c>
      <c r="Y8" s="949">
        <v>0.77505599999999997</v>
      </c>
      <c r="Z8" s="949">
        <v>0.77452900000000002</v>
      </c>
      <c r="AA8" s="949">
        <v>0.77695700000000001</v>
      </c>
      <c r="AB8" s="949">
        <v>0.77547299999999997</v>
      </c>
      <c r="AC8" s="949">
        <v>0.77498599999999995</v>
      </c>
      <c r="AD8" s="949">
        <v>0.77407000000000004</v>
      </c>
      <c r="AE8" s="949">
        <v>0.77585199999999999</v>
      </c>
      <c r="AF8" s="949">
        <v>0.79491299999999998</v>
      </c>
      <c r="AG8" s="949">
        <v>0.78607800000000005</v>
      </c>
      <c r="AH8" s="949">
        <v>0.795435</v>
      </c>
      <c r="AI8" s="949">
        <v>0.80287399999999998</v>
      </c>
      <c r="AJ8" s="949">
        <v>0.81062999999999996</v>
      </c>
    </row>
    <row r="9" spans="1:36" x14ac:dyDescent="0.2">
      <c r="B9" s="9" t="s">
        <v>34</v>
      </c>
      <c r="C9" s="949">
        <v>0.53502060035314891</v>
      </c>
      <c r="D9" s="949">
        <v>0.53517739025856881</v>
      </c>
      <c r="E9" s="949">
        <v>0.53529772866789438</v>
      </c>
      <c r="F9" s="949">
        <v>0.53485424588086183</v>
      </c>
      <c r="G9" s="949">
        <v>0.53516409912926988</v>
      </c>
      <c r="H9" s="949">
        <v>0.53499327052489909</v>
      </c>
      <c r="I9" s="949">
        <v>0.53510565780504427</v>
      </c>
      <c r="J9" s="949">
        <v>0.53500000000000003</v>
      </c>
      <c r="K9" s="949">
        <v>0.53491827637444278</v>
      </c>
      <c r="L9" s="949">
        <v>0.53461217681401163</v>
      </c>
      <c r="M9" s="949">
        <v>0.53448275862068961</v>
      </c>
      <c r="N9" s="949">
        <v>0.53457172342621262</v>
      </c>
      <c r="O9" s="949">
        <v>0.5346851654215582</v>
      </c>
      <c r="P9" s="949">
        <v>0.53479853479853479</v>
      </c>
      <c r="Q9" s="949">
        <v>0.5350553505535055</v>
      </c>
      <c r="R9" s="949">
        <v>0.53479381443298968</v>
      </c>
      <c r="S9" s="949">
        <v>0.5348525469168901</v>
      </c>
      <c r="T9" s="949">
        <v>0.53418124006359302</v>
      </c>
      <c r="U9" s="949">
        <v>0.5353218210361067</v>
      </c>
      <c r="V9" s="949">
        <v>0.53543307086614178</v>
      </c>
      <c r="W9" s="949">
        <v>0.53535353535353536</v>
      </c>
      <c r="X9" s="949">
        <v>0.53544776119402981</v>
      </c>
      <c r="Y9" s="949">
        <v>0.53510436432637576</v>
      </c>
      <c r="Z9" s="949">
        <v>0.53643724696356276</v>
      </c>
      <c r="AA9" s="949">
        <v>0.53403141361256545</v>
      </c>
      <c r="AB9" s="949">
        <v>0.53453453453453459</v>
      </c>
      <c r="AC9" s="949">
        <v>0.53481012658227844</v>
      </c>
      <c r="AD9" s="949">
        <v>0.53600000000000003</v>
      </c>
      <c r="AE9" s="949">
        <v>0.53600000000000003</v>
      </c>
      <c r="AF9" s="949">
        <v>0.53600000000000003</v>
      </c>
      <c r="AG9" s="949">
        <v>0.53600000000000003</v>
      </c>
      <c r="AH9" s="949">
        <v>0.53600000000000003</v>
      </c>
      <c r="AI9" s="949">
        <v>0.53600000000000003</v>
      </c>
      <c r="AJ9" s="949">
        <v>0.53600000000000003</v>
      </c>
    </row>
    <row r="10" spans="1:36" x14ac:dyDescent="0.2">
      <c r="A10" s="11"/>
      <c r="B10" s="11"/>
      <c r="C10" s="949"/>
      <c r="D10" s="949"/>
      <c r="E10" s="949"/>
      <c r="F10" s="949"/>
      <c r="G10" s="949"/>
      <c r="H10" s="949"/>
      <c r="I10" s="949"/>
      <c r="J10" s="949"/>
      <c r="K10" s="949"/>
      <c r="L10" s="949"/>
      <c r="M10" s="949"/>
      <c r="N10" s="949"/>
      <c r="O10" s="949"/>
      <c r="P10" s="949"/>
      <c r="Q10" s="949"/>
      <c r="R10" s="949"/>
      <c r="S10" s="949"/>
      <c r="T10" s="949"/>
      <c r="U10" s="949"/>
      <c r="V10" s="949"/>
      <c r="W10" s="949"/>
      <c r="X10" s="949"/>
      <c r="Y10" s="949"/>
      <c r="Z10" s="949"/>
      <c r="AA10" s="949"/>
      <c r="AB10" s="949"/>
      <c r="AC10" s="949"/>
      <c r="AD10" s="949"/>
    </row>
    <row r="11" spans="1:36" ht="15" x14ac:dyDescent="0.25">
      <c r="A11" s="203" t="s">
        <v>239</v>
      </c>
      <c r="B11" s="841"/>
      <c r="C11" s="841"/>
      <c r="D11" s="841"/>
      <c r="E11" s="841"/>
      <c r="F11" s="841"/>
      <c r="G11" s="841"/>
      <c r="H11" s="841"/>
      <c r="I11" s="841"/>
      <c r="J11" s="841"/>
      <c r="K11" s="841"/>
      <c r="L11" s="841"/>
      <c r="M11" s="841"/>
      <c r="N11" s="504"/>
      <c r="O11" s="504"/>
      <c r="P11" s="504"/>
      <c r="Q11" s="504"/>
      <c r="R11" s="504"/>
      <c r="S11" s="504"/>
      <c r="T11" s="504"/>
      <c r="U11" s="504"/>
      <c r="V11" s="504"/>
      <c r="W11" s="1301"/>
      <c r="X11" s="1301"/>
      <c r="Y11" s="1301"/>
      <c r="Z11" s="1301"/>
      <c r="AA11" s="1301"/>
      <c r="AB11" s="1301"/>
      <c r="AC11" s="1301"/>
      <c r="AD11" s="1301"/>
      <c r="AE11" s="1301"/>
      <c r="AF11" s="1301"/>
      <c r="AG11" s="1301"/>
      <c r="AH11" s="1301"/>
      <c r="AI11" s="1301"/>
      <c r="AJ11" s="1301"/>
    </row>
    <row r="12" spans="1:36" ht="15" x14ac:dyDescent="0.25">
      <c r="A12" s="203"/>
      <c r="B12" s="1484" t="s">
        <v>240</v>
      </c>
      <c r="C12" s="841"/>
      <c r="D12" s="841"/>
      <c r="E12" s="841"/>
      <c r="F12" s="841"/>
      <c r="G12" s="841"/>
      <c r="H12" s="841"/>
      <c r="I12" s="841"/>
      <c r="J12" s="841"/>
      <c r="K12" s="841"/>
      <c r="L12" s="841"/>
      <c r="M12" s="841"/>
      <c r="N12" s="504"/>
      <c r="O12" s="504"/>
      <c r="P12" s="504"/>
      <c r="Q12" s="504"/>
      <c r="R12" s="504"/>
      <c r="S12" s="504"/>
      <c r="T12" s="504"/>
      <c r="U12" s="504"/>
      <c r="V12" s="504"/>
      <c r="W12" s="1301"/>
      <c r="X12" s="1301"/>
      <c r="Y12" s="1301"/>
      <c r="Z12" s="1301"/>
      <c r="AA12" s="1301"/>
      <c r="AB12" s="1301"/>
      <c r="AC12" s="1301"/>
      <c r="AD12" s="1301"/>
      <c r="AE12" s="1301"/>
      <c r="AF12" s="1301"/>
      <c r="AG12" s="1301"/>
      <c r="AH12" s="1301"/>
      <c r="AI12" s="1301"/>
      <c r="AJ12" s="1301"/>
    </row>
    <row r="13" spans="1:36" ht="15" x14ac:dyDescent="0.25">
      <c r="A13" s="841"/>
      <c r="B13" s="1484" t="s">
        <v>241</v>
      </c>
      <c r="C13" s="841"/>
      <c r="D13" s="841"/>
      <c r="E13" s="841"/>
      <c r="F13" s="841"/>
      <c r="G13" s="841"/>
      <c r="H13" s="841"/>
      <c r="I13" s="841"/>
      <c r="J13" s="841"/>
      <c r="K13" s="841"/>
      <c r="L13" s="841"/>
      <c r="M13" s="841"/>
      <c r="N13" s="504"/>
      <c r="P13" s="504"/>
      <c r="Q13" s="504"/>
      <c r="R13" s="504"/>
      <c r="S13" s="504"/>
      <c r="T13" s="504"/>
      <c r="U13" s="504"/>
      <c r="V13" s="504"/>
      <c r="W13" s="1301"/>
      <c r="X13" s="1301"/>
      <c r="Y13" s="1301"/>
      <c r="Z13" s="1301"/>
      <c r="AA13" s="1301"/>
      <c r="AB13" s="1301"/>
      <c r="AC13" s="1301"/>
      <c r="AD13" s="1301"/>
      <c r="AE13" s="1301"/>
      <c r="AF13" s="1301"/>
      <c r="AG13" s="1301"/>
      <c r="AH13" s="1301"/>
      <c r="AI13" s="1301"/>
      <c r="AJ13" s="1301"/>
    </row>
    <row r="14" spans="1:36" x14ac:dyDescent="0.2">
      <c r="A14" s="841"/>
      <c r="C14" s="841"/>
      <c r="D14" s="841"/>
      <c r="E14" s="841"/>
      <c r="F14" s="841"/>
      <c r="G14" s="841"/>
      <c r="H14" s="841"/>
      <c r="I14" s="841"/>
      <c r="J14" s="841"/>
      <c r="K14" s="841"/>
      <c r="L14" s="841"/>
      <c r="M14" s="841"/>
      <c r="N14" s="504"/>
      <c r="O14" s="504"/>
      <c r="P14" s="504"/>
      <c r="Q14" s="504"/>
      <c r="R14" s="504"/>
      <c r="S14" s="504"/>
      <c r="T14" s="504"/>
      <c r="U14" s="504"/>
      <c r="V14" s="504"/>
      <c r="W14" s="504"/>
      <c r="X14" s="504"/>
      <c r="Y14" s="504"/>
      <c r="Z14" s="504"/>
      <c r="AA14" s="504"/>
      <c r="AB14" s="504"/>
      <c r="AC14" s="504"/>
      <c r="AD14" s="504"/>
      <c r="AE14" s="504"/>
      <c r="AF14" s="504"/>
    </row>
    <row r="15" spans="1:36" x14ac:dyDescent="0.2">
      <c r="A15" s="841"/>
      <c r="B15" s="841"/>
      <c r="C15" s="841"/>
      <c r="D15" s="841"/>
      <c r="E15" s="841"/>
      <c r="F15" s="841"/>
      <c r="G15" s="841"/>
      <c r="H15" s="841"/>
      <c r="I15" s="841"/>
      <c r="J15" s="841"/>
      <c r="K15" s="841"/>
      <c r="L15" s="841"/>
      <c r="M15" s="841"/>
      <c r="N15" s="504"/>
      <c r="O15" s="504"/>
      <c r="P15" s="504"/>
      <c r="Q15" s="504"/>
      <c r="R15" s="504"/>
      <c r="S15" s="504"/>
      <c r="T15" s="504"/>
      <c r="U15" s="504"/>
      <c r="V15" s="504"/>
      <c r="W15" s="504"/>
      <c r="X15" s="504"/>
      <c r="Y15" s="504"/>
      <c r="Z15" s="504"/>
      <c r="AA15" s="504"/>
      <c r="AB15" s="504"/>
      <c r="AC15" s="504"/>
      <c r="AD15" s="504"/>
      <c r="AE15" s="504"/>
      <c r="AF15" s="504"/>
    </row>
    <row r="16" spans="1:36" x14ac:dyDescent="0.2">
      <c r="A16" s="841"/>
      <c r="B16" s="841"/>
      <c r="C16" s="841"/>
      <c r="D16" s="841"/>
      <c r="E16" s="841"/>
      <c r="F16" s="841"/>
      <c r="G16" s="841"/>
      <c r="H16" s="841"/>
      <c r="I16" s="841"/>
      <c r="J16" s="841"/>
      <c r="K16" s="841"/>
      <c r="L16" s="841"/>
      <c r="M16" s="841"/>
      <c r="N16" s="504"/>
      <c r="O16" s="504"/>
      <c r="P16" s="504"/>
      <c r="Q16" s="504"/>
      <c r="R16" s="504"/>
      <c r="S16" s="504"/>
      <c r="T16" s="504"/>
      <c r="U16" s="504"/>
      <c r="V16" s="504"/>
      <c r="W16" s="504"/>
      <c r="X16" s="504"/>
      <c r="Y16" s="504"/>
      <c r="Z16" s="504"/>
      <c r="AA16" s="504"/>
      <c r="AB16" s="504"/>
      <c r="AC16" s="504"/>
      <c r="AD16" s="504"/>
      <c r="AE16" s="504"/>
      <c r="AF16" s="504"/>
    </row>
    <row r="17" spans="1:32" x14ac:dyDescent="0.2">
      <c r="A17" s="841"/>
      <c r="B17" s="841"/>
      <c r="C17" s="841"/>
      <c r="D17" s="841"/>
      <c r="E17" s="841"/>
      <c r="F17" s="841"/>
      <c r="G17" s="841"/>
      <c r="H17" s="841"/>
      <c r="I17" s="841"/>
      <c r="J17" s="841"/>
      <c r="K17" s="841"/>
      <c r="L17" s="841"/>
      <c r="M17" s="841"/>
      <c r="N17" s="504"/>
      <c r="O17" s="504"/>
      <c r="P17" s="504"/>
      <c r="Q17" s="504"/>
      <c r="R17" s="504"/>
      <c r="S17" s="504"/>
      <c r="T17" s="504"/>
      <c r="U17" s="504"/>
      <c r="V17" s="504"/>
      <c r="W17" s="504"/>
      <c r="X17" s="504"/>
      <c r="Y17" s="504"/>
      <c r="Z17" s="504"/>
      <c r="AA17" s="504"/>
      <c r="AB17" s="504"/>
      <c r="AC17" s="504"/>
      <c r="AD17" s="504"/>
      <c r="AE17" s="504"/>
      <c r="AF17" s="504"/>
    </row>
    <row r="18" spans="1:32" x14ac:dyDescent="0.2">
      <c r="A18" s="841"/>
      <c r="B18" s="841"/>
      <c r="C18" s="841"/>
      <c r="D18" s="841"/>
      <c r="E18" s="841"/>
      <c r="F18" s="841"/>
      <c r="G18" s="841"/>
      <c r="H18" s="841"/>
      <c r="I18" s="841"/>
      <c r="J18" s="841"/>
      <c r="K18" s="841"/>
      <c r="L18" s="841"/>
      <c r="M18" s="841"/>
      <c r="N18" s="504"/>
      <c r="O18" s="504"/>
      <c r="P18" s="504"/>
      <c r="Q18" s="504"/>
      <c r="R18" s="504"/>
      <c r="S18" s="504"/>
      <c r="T18" s="504"/>
      <c r="U18" s="504"/>
      <c r="V18" s="504"/>
      <c r="W18" s="504"/>
      <c r="X18" s="504"/>
      <c r="Y18" s="504"/>
      <c r="Z18" s="504"/>
      <c r="AA18" s="504"/>
      <c r="AB18" s="504"/>
      <c r="AC18" s="504"/>
      <c r="AD18" s="504"/>
      <c r="AE18" s="504"/>
    </row>
    <row r="19" spans="1:32" x14ac:dyDescent="0.2">
      <c r="A19" s="841"/>
      <c r="B19" s="841"/>
      <c r="C19" s="841"/>
      <c r="D19" s="841"/>
      <c r="E19" s="841"/>
      <c r="F19" s="841"/>
      <c r="G19" s="841"/>
      <c r="H19" s="841"/>
      <c r="I19" s="841"/>
      <c r="J19" s="841"/>
      <c r="K19" s="841"/>
      <c r="L19" s="841"/>
      <c r="M19" s="841"/>
      <c r="N19" s="504"/>
      <c r="O19" s="504"/>
      <c r="P19" s="504"/>
      <c r="Q19" s="504"/>
      <c r="R19" s="504"/>
      <c r="S19" s="504"/>
      <c r="T19" s="504"/>
      <c r="U19" s="504"/>
      <c r="V19" s="504"/>
      <c r="W19" s="504"/>
      <c r="X19" s="504"/>
      <c r="Y19" s="504"/>
      <c r="Z19" s="504"/>
      <c r="AA19" s="504"/>
      <c r="AB19" s="504"/>
      <c r="AC19" s="504"/>
      <c r="AD19" s="504"/>
      <c r="AE19" s="504"/>
    </row>
    <row r="20" spans="1:32" x14ac:dyDescent="0.2">
      <c r="A20" s="841"/>
      <c r="B20" s="841"/>
      <c r="C20" s="841"/>
      <c r="D20" s="841"/>
      <c r="E20" s="841"/>
      <c r="F20" s="841"/>
      <c r="G20" s="841"/>
      <c r="H20" s="841"/>
      <c r="I20" s="841"/>
      <c r="J20" s="841"/>
      <c r="K20" s="841"/>
      <c r="L20" s="841"/>
      <c r="M20" s="841"/>
      <c r="N20" s="504"/>
      <c r="O20" s="504"/>
      <c r="P20" s="504"/>
      <c r="Q20" s="504"/>
      <c r="R20" s="504"/>
      <c r="S20" s="504"/>
      <c r="T20" s="504"/>
      <c r="U20" s="504"/>
      <c r="V20" s="504"/>
      <c r="W20" s="504"/>
      <c r="X20" s="504"/>
      <c r="Y20" s="504"/>
      <c r="Z20" s="504"/>
      <c r="AA20" s="504"/>
      <c r="AB20" s="504"/>
      <c r="AC20" s="504"/>
      <c r="AD20" s="504"/>
      <c r="AE20" s="504"/>
    </row>
    <row r="21" spans="1:32" x14ac:dyDescent="0.2">
      <c r="A21" s="841"/>
      <c r="B21" s="841"/>
      <c r="C21" s="841"/>
      <c r="D21" s="841"/>
      <c r="E21" s="841"/>
      <c r="F21" s="841"/>
      <c r="G21" s="841"/>
      <c r="H21" s="841"/>
      <c r="I21" s="841"/>
      <c r="J21" s="841"/>
      <c r="K21" s="841"/>
      <c r="L21" s="841"/>
      <c r="M21" s="841"/>
      <c r="N21" s="504"/>
      <c r="O21" s="504"/>
      <c r="P21" s="504"/>
      <c r="Q21" s="504"/>
      <c r="R21" s="504"/>
      <c r="S21" s="504"/>
      <c r="T21" s="504"/>
      <c r="U21" s="504"/>
      <c r="V21" s="504"/>
      <c r="W21" s="504"/>
      <c r="X21" s="504"/>
      <c r="Y21" s="504"/>
      <c r="Z21" s="504"/>
      <c r="AA21" s="504"/>
      <c r="AB21" s="504"/>
      <c r="AC21" s="504"/>
      <c r="AD21" s="504"/>
      <c r="AE21" s="504"/>
    </row>
    <row r="22" spans="1:32" x14ac:dyDescent="0.2">
      <c r="A22" s="841"/>
      <c r="B22" s="841"/>
      <c r="C22" s="841"/>
      <c r="D22" s="841"/>
      <c r="E22" s="841"/>
      <c r="F22" s="841"/>
      <c r="G22" s="841"/>
      <c r="H22" s="841"/>
      <c r="I22" s="841"/>
      <c r="J22" s="841"/>
      <c r="K22" s="841"/>
      <c r="L22" s="841"/>
      <c r="M22" s="841"/>
      <c r="N22" s="504"/>
      <c r="O22" s="504"/>
      <c r="P22" s="504"/>
      <c r="Q22" s="504"/>
      <c r="R22" s="504"/>
      <c r="S22" s="504"/>
      <c r="T22" s="504"/>
      <c r="U22" s="504"/>
      <c r="V22" s="504"/>
      <c r="W22" s="504"/>
      <c r="X22" s="504"/>
      <c r="Y22" s="504"/>
      <c r="Z22" s="504"/>
      <c r="AA22" s="504"/>
      <c r="AB22" s="504"/>
      <c r="AC22" s="504"/>
      <c r="AD22" s="504"/>
      <c r="AE22" s="504"/>
    </row>
    <row r="23" spans="1:32" x14ac:dyDescent="0.2">
      <c r="A23" s="841"/>
      <c r="B23" s="841"/>
      <c r="C23" s="841"/>
      <c r="D23" s="841"/>
      <c r="E23" s="841"/>
      <c r="F23" s="841"/>
      <c r="G23" s="841"/>
      <c r="H23" s="841"/>
      <c r="I23" s="841"/>
      <c r="J23" s="841"/>
      <c r="K23" s="841"/>
      <c r="L23" s="841"/>
      <c r="M23" s="841"/>
      <c r="N23" s="504"/>
      <c r="O23" s="504"/>
      <c r="P23" s="504"/>
      <c r="Q23" s="504"/>
      <c r="R23" s="504"/>
      <c r="S23" s="504"/>
      <c r="T23" s="504"/>
      <c r="U23" s="504"/>
      <c r="V23" s="504"/>
      <c r="W23" s="504"/>
      <c r="X23" s="504"/>
      <c r="Y23" s="504"/>
      <c r="Z23" s="504"/>
      <c r="AA23" s="504"/>
      <c r="AB23" s="504"/>
      <c r="AC23" s="504"/>
      <c r="AD23" s="504"/>
      <c r="AE23" s="504"/>
    </row>
    <row r="24" spans="1:32" x14ac:dyDescent="0.2">
      <c r="A24" s="841"/>
      <c r="B24" s="841"/>
      <c r="C24" s="841"/>
      <c r="D24" s="841"/>
      <c r="E24" s="841"/>
      <c r="F24" s="841"/>
      <c r="G24" s="841"/>
      <c r="H24" s="841"/>
      <c r="I24" s="841"/>
      <c r="J24" s="841"/>
      <c r="K24" s="841"/>
      <c r="L24" s="841"/>
      <c r="M24" s="841"/>
      <c r="N24" s="504"/>
      <c r="O24" s="504"/>
      <c r="P24" s="504"/>
      <c r="Q24" s="504"/>
      <c r="R24" s="504"/>
      <c r="S24" s="504"/>
      <c r="T24" s="504"/>
      <c r="U24" s="504"/>
      <c r="V24" s="504"/>
      <c r="W24" s="504"/>
      <c r="X24" s="504"/>
      <c r="Y24" s="504"/>
      <c r="Z24" s="504"/>
      <c r="AA24" s="504"/>
      <c r="AB24" s="504"/>
      <c r="AC24" s="504"/>
      <c r="AD24" s="504"/>
      <c r="AE24" s="504"/>
    </row>
    <row r="25" spans="1:32" x14ac:dyDescent="0.2">
      <c r="A25" s="841"/>
      <c r="B25" s="841"/>
      <c r="C25" s="841"/>
      <c r="D25" s="841"/>
      <c r="E25" s="841"/>
      <c r="F25" s="841"/>
      <c r="G25" s="841"/>
      <c r="H25" s="841"/>
      <c r="I25" s="841"/>
      <c r="J25" s="841"/>
      <c r="K25" s="841"/>
      <c r="L25" s="841"/>
      <c r="M25" s="841"/>
      <c r="N25" s="504"/>
      <c r="O25" s="504"/>
      <c r="P25" s="504"/>
      <c r="Q25" s="504"/>
      <c r="R25" s="504"/>
      <c r="S25" s="504"/>
      <c r="T25" s="504"/>
      <c r="U25" s="504"/>
      <c r="V25" s="504"/>
      <c r="W25" s="504"/>
      <c r="X25" s="504"/>
      <c r="Y25" s="504"/>
      <c r="Z25" s="504"/>
      <c r="AA25" s="504"/>
      <c r="AB25" s="504"/>
      <c r="AC25" s="504"/>
      <c r="AD25" s="504"/>
      <c r="AE25" s="504"/>
    </row>
    <row r="26" spans="1:32" x14ac:dyDescent="0.2">
      <c r="A26" s="841"/>
      <c r="B26" s="841"/>
      <c r="C26" s="841"/>
      <c r="D26" s="841"/>
      <c r="E26" s="841"/>
      <c r="F26" s="841"/>
      <c r="G26" s="841"/>
      <c r="H26" s="841"/>
      <c r="I26" s="841"/>
      <c r="J26" s="841"/>
      <c r="K26" s="841"/>
      <c r="L26" s="841"/>
      <c r="M26" s="841"/>
      <c r="N26" s="504"/>
      <c r="O26" s="504"/>
      <c r="P26" s="504"/>
      <c r="Q26" s="504"/>
      <c r="R26" s="504"/>
      <c r="S26" s="504"/>
      <c r="T26" s="504"/>
      <c r="U26" s="504"/>
      <c r="V26" s="504"/>
      <c r="W26" s="504"/>
      <c r="X26" s="504"/>
      <c r="Y26" s="504"/>
      <c r="Z26" s="504"/>
      <c r="AA26" s="504"/>
      <c r="AB26" s="504"/>
      <c r="AC26" s="504"/>
      <c r="AD26" s="504"/>
      <c r="AE26" s="504"/>
    </row>
  </sheetData>
  <mergeCells count="1">
    <mergeCell ref="A1:C1"/>
  </mergeCells>
  <hyperlinks>
    <hyperlink ref="A1" location="Inhoud!A1" display="Home" xr:uid="{00000000-0004-0000-0400-000000000000}"/>
    <hyperlink ref="A1:B1" location="Contents!A1" display="To table of contents" xr:uid="{00000000-0004-0000-0400-000001000000}"/>
    <hyperlink ref="B12" r:id="rId1" xr:uid="{9159C68F-A34D-485F-AAB9-069182E01DCD}"/>
    <hyperlink ref="B13" r:id="rId2" xr:uid="{BA09EC01-7FAC-4E32-BDD0-E0E8498BF091}"/>
  </hyperlinks>
  <pageMargins left="0.72" right="0.42" top="0.35" bottom="0.41" header="0.25" footer="0.34"/>
  <pageSetup paperSize="9" scale="49" orientation="landscape" r:id="rId3"/>
  <headerFooter alignWithMargins="0"/>
  <customProperties>
    <customPr name="EpmWorksheetKeyString_GUID" r:id="rId4"/>
  </customPropertie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18AB-8E4F-46B8-BE5E-B4EFF51E16C5}">
  <sheetPr>
    <pageSetUpPr fitToPage="1"/>
  </sheetPr>
  <dimension ref="A1:I83"/>
  <sheetViews>
    <sheetView zoomScaleNormal="100" workbookViewId="0">
      <selection activeCell="A2" sqref="A2"/>
    </sheetView>
  </sheetViews>
  <sheetFormatPr defaultColWidth="10.6640625" defaultRowHeight="12.75" x14ac:dyDescent="0.2"/>
  <cols>
    <col min="1" max="1" width="18.6640625" style="337" customWidth="1"/>
    <col min="2" max="8" width="15" style="337" customWidth="1"/>
    <col min="9" max="10" width="12" style="337" customWidth="1"/>
    <col min="11" max="16384" width="10.6640625" style="337"/>
  </cols>
  <sheetData>
    <row r="1" spans="1:9" ht="30.75" customHeight="1" x14ac:dyDescent="0.2">
      <c r="A1" s="1942" t="s">
        <v>10</v>
      </c>
      <c r="B1" s="1942"/>
      <c r="C1" s="1942"/>
      <c r="D1" s="1942"/>
    </row>
    <row r="2" spans="1:9" ht="19.5" customHeight="1" x14ac:dyDescent="0.3">
      <c r="A2" s="344" t="s">
        <v>1805</v>
      </c>
      <c r="H2" s="373" t="s">
        <v>1797</v>
      </c>
    </row>
    <row r="3" spans="1:9" ht="13.5" customHeight="1" x14ac:dyDescent="0.25">
      <c r="A3" s="1717"/>
      <c r="B3" s="2020" t="s">
        <v>29</v>
      </c>
      <c r="C3" s="2021"/>
      <c r="D3" s="2021"/>
      <c r="E3" s="2022"/>
      <c r="F3" s="2020" t="s">
        <v>138</v>
      </c>
      <c r="G3" s="2023"/>
      <c r="H3" s="2023"/>
      <c r="I3" s="2024"/>
    </row>
    <row r="4" spans="1:9" ht="13.5" customHeight="1" x14ac:dyDescent="0.2">
      <c r="A4" s="1717"/>
      <c r="B4" s="1745" t="s">
        <v>1788</v>
      </c>
      <c r="C4" s="1537" t="s">
        <v>1789</v>
      </c>
      <c r="D4" s="1537" t="s">
        <v>1790</v>
      </c>
      <c r="E4" s="1746" t="s">
        <v>1790</v>
      </c>
      <c r="F4" s="1745" t="s">
        <v>1788</v>
      </c>
      <c r="G4" s="1537" t="s">
        <v>1789</v>
      </c>
      <c r="H4" s="1537" t="s">
        <v>1790</v>
      </c>
      <c r="I4" s="1746" t="s">
        <v>1790</v>
      </c>
    </row>
    <row r="5" spans="1:9" ht="13.5" customHeight="1" x14ac:dyDescent="0.2">
      <c r="A5" s="1057"/>
      <c r="B5" s="1253" t="s">
        <v>1791</v>
      </c>
      <c r="C5" s="376" t="s">
        <v>1792</v>
      </c>
      <c r="D5" s="376" t="s">
        <v>1793</v>
      </c>
      <c r="E5" s="1254" t="s">
        <v>1794</v>
      </c>
      <c r="F5" s="1253" t="s">
        <v>1791</v>
      </c>
      <c r="G5" s="376" t="s">
        <v>1792</v>
      </c>
      <c r="H5" s="376" t="s">
        <v>1793</v>
      </c>
      <c r="I5" s="1254" t="s">
        <v>1794</v>
      </c>
    </row>
    <row r="6" spans="1:9" ht="13.5" customHeight="1" x14ac:dyDescent="0.25">
      <c r="A6" s="342"/>
      <c r="B6" s="2012" t="s">
        <v>363</v>
      </c>
      <c r="C6" s="2025"/>
      <c r="D6" s="2025"/>
      <c r="E6" s="2025"/>
      <c r="F6" s="2025"/>
      <c r="G6" s="2025"/>
      <c r="H6" s="2025"/>
      <c r="I6" s="2026"/>
    </row>
    <row r="7" spans="1:9" ht="13.5" customHeight="1" x14ac:dyDescent="0.2">
      <c r="A7" s="218"/>
      <c r="B7" s="225"/>
      <c r="C7" s="225"/>
      <c r="D7" s="225"/>
      <c r="E7" s="225"/>
      <c r="F7" s="225"/>
      <c r="G7" s="225"/>
      <c r="H7" s="225"/>
      <c r="I7" s="233"/>
    </row>
    <row r="8" spans="1:9" ht="13.5" customHeight="1" x14ac:dyDescent="0.2">
      <c r="A8" s="383">
        <v>1990</v>
      </c>
      <c r="B8" s="348"/>
      <c r="C8" s="387">
        <v>14.37</v>
      </c>
      <c r="D8" s="387">
        <v>20</v>
      </c>
      <c r="E8" s="387">
        <v>20.14</v>
      </c>
      <c r="F8" s="387"/>
      <c r="G8" s="387">
        <v>32.270000000000003</v>
      </c>
      <c r="H8" s="387">
        <v>54</v>
      </c>
      <c r="I8" s="386">
        <v>54.06</v>
      </c>
    </row>
    <row r="9" spans="1:9" ht="13.5" customHeight="1" x14ac:dyDescent="0.2">
      <c r="A9" s="383">
        <v>1991</v>
      </c>
      <c r="B9" s="348"/>
      <c r="C9" s="387">
        <v>14.37</v>
      </c>
      <c r="D9" s="387">
        <v>20</v>
      </c>
      <c r="E9" s="387">
        <v>20.14</v>
      </c>
      <c r="F9" s="387"/>
      <c r="G9" s="387">
        <v>32.270000000000003</v>
      </c>
      <c r="H9" s="387">
        <v>54</v>
      </c>
      <c r="I9" s="386">
        <v>54.06</v>
      </c>
    </row>
    <row r="10" spans="1:9" ht="13.5" customHeight="1" x14ac:dyDescent="0.2">
      <c r="A10" s="383">
        <v>1992</v>
      </c>
      <c r="B10" s="348"/>
      <c r="C10" s="387">
        <v>14.37</v>
      </c>
      <c r="D10" s="387">
        <v>20</v>
      </c>
      <c r="E10" s="387">
        <v>20.14</v>
      </c>
      <c r="F10" s="387"/>
      <c r="G10" s="387">
        <v>32.270000000000003</v>
      </c>
      <c r="H10" s="387">
        <v>54</v>
      </c>
      <c r="I10" s="386">
        <v>54.06</v>
      </c>
    </row>
    <row r="11" spans="1:9" ht="13.5" customHeight="1" x14ac:dyDescent="0.2">
      <c r="A11" s="383">
        <v>1993</v>
      </c>
      <c r="B11" s="348"/>
      <c r="C11" s="387">
        <v>14.37</v>
      </c>
      <c r="D11" s="387">
        <v>20</v>
      </c>
      <c r="E11" s="387">
        <v>20.14</v>
      </c>
      <c r="F11" s="387"/>
      <c r="G11" s="387">
        <v>32.270000000000003</v>
      </c>
      <c r="H11" s="387">
        <v>54</v>
      </c>
      <c r="I11" s="386">
        <v>54.06</v>
      </c>
    </row>
    <row r="12" spans="1:9" ht="13.5" customHeight="1" x14ac:dyDescent="0.2">
      <c r="A12" s="383">
        <v>1994</v>
      </c>
      <c r="B12" s="348"/>
      <c r="C12" s="387">
        <v>14.44</v>
      </c>
      <c r="D12" s="387">
        <v>20</v>
      </c>
      <c r="E12" s="387">
        <v>20.14</v>
      </c>
      <c r="F12" s="387"/>
      <c r="G12" s="387">
        <v>32.049999999999997</v>
      </c>
      <c r="H12" s="387">
        <v>54</v>
      </c>
      <c r="I12" s="386">
        <v>54.06</v>
      </c>
    </row>
    <row r="13" spans="1:9" ht="13.5" customHeight="1" x14ac:dyDescent="0.2">
      <c r="A13" s="383">
        <v>1995</v>
      </c>
      <c r="B13" s="348"/>
      <c r="C13" s="387">
        <v>14.37</v>
      </c>
      <c r="D13" s="387">
        <v>20</v>
      </c>
      <c r="E13" s="387">
        <v>20.14</v>
      </c>
      <c r="F13" s="387"/>
      <c r="G13" s="387">
        <v>32.270000000000003</v>
      </c>
      <c r="H13" s="387">
        <v>54</v>
      </c>
      <c r="I13" s="386">
        <v>54.06</v>
      </c>
    </row>
    <row r="14" spans="1:9" ht="13.5" customHeight="1" x14ac:dyDescent="0.2">
      <c r="A14" s="383">
        <v>1996</v>
      </c>
      <c r="B14" s="348"/>
      <c r="C14" s="387">
        <v>14.46</v>
      </c>
      <c r="D14" s="387">
        <v>20</v>
      </c>
      <c r="E14" s="387">
        <v>20.14</v>
      </c>
      <c r="F14" s="387"/>
      <c r="G14" s="387">
        <v>32.17</v>
      </c>
      <c r="H14" s="387">
        <v>54</v>
      </c>
      <c r="I14" s="386">
        <v>54.06</v>
      </c>
    </row>
    <row r="15" spans="1:9" ht="13.5" customHeight="1" x14ac:dyDescent="0.2">
      <c r="A15" s="383">
        <v>1997</v>
      </c>
      <c r="B15" s="348"/>
      <c r="C15" s="387">
        <v>15.3</v>
      </c>
      <c r="D15" s="387">
        <v>20</v>
      </c>
      <c r="E15" s="387">
        <v>20.14</v>
      </c>
      <c r="F15" s="387"/>
      <c r="G15" s="387">
        <v>33.39</v>
      </c>
      <c r="H15" s="387">
        <v>54</v>
      </c>
      <c r="I15" s="386">
        <v>54.06</v>
      </c>
    </row>
    <row r="16" spans="1:9" ht="13.5" customHeight="1" x14ac:dyDescent="0.2">
      <c r="A16" s="383">
        <v>1998</v>
      </c>
      <c r="B16" s="348"/>
      <c r="C16" s="387">
        <v>15.29</v>
      </c>
      <c r="D16" s="387">
        <v>20</v>
      </c>
      <c r="E16" s="387">
        <v>20.14</v>
      </c>
      <c r="F16" s="387"/>
      <c r="G16" s="387">
        <v>33.65</v>
      </c>
      <c r="H16" s="387">
        <v>54</v>
      </c>
      <c r="I16" s="386">
        <v>54.06</v>
      </c>
    </row>
    <row r="17" spans="1:9" ht="13.5" customHeight="1" x14ac:dyDescent="0.2">
      <c r="A17" s="383">
        <v>1999</v>
      </c>
      <c r="B17" s="348"/>
      <c r="C17" s="387">
        <v>15.21</v>
      </c>
      <c r="D17" s="387">
        <v>20</v>
      </c>
      <c r="E17" s="387">
        <v>20.14</v>
      </c>
      <c r="F17" s="387"/>
      <c r="G17" s="387">
        <v>34.270000000000003</v>
      </c>
      <c r="H17" s="387">
        <v>54</v>
      </c>
      <c r="I17" s="386">
        <v>54.06</v>
      </c>
    </row>
    <row r="18" spans="1:9" ht="13.5" customHeight="1" x14ac:dyDescent="0.2">
      <c r="A18" s="383">
        <v>2000</v>
      </c>
      <c r="B18" s="348"/>
      <c r="C18" s="387">
        <v>15.18</v>
      </c>
      <c r="D18" s="387">
        <v>20</v>
      </c>
      <c r="E18" s="387">
        <v>20.14</v>
      </c>
      <c r="F18" s="387"/>
      <c r="G18" s="387">
        <v>33.909999999999997</v>
      </c>
      <c r="H18" s="387">
        <v>54</v>
      </c>
      <c r="I18" s="386">
        <v>54.06</v>
      </c>
    </row>
    <row r="19" spans="1:9" ht="13.5" customHeight="1" x14ac:dyDescent="0.2">
      <c r="A19" s="383">
        <v>2001</v>
      </c>
      <c r="B19" s="348"/>
      <c r="C19" s="387">
        <v>15.16</v>
      </c>
      <c r="D19" s="387">
        <v>20</v>
      </c>
      <c r="E19" s="387">
        <v>20.14</v>
      </c>
      <c r="F19" s="387"/>
      <c r="G19" s="387">
        <v>33.979999999999997</v>
      </c>
      <c r="H19" s="387">
        <v>54</v>
      </c>
      <c r="I19" s="386">
        <v>54.06</v>
      </c>
    </row>
    <row r="20" spans="1:9" ht="13.5" customHeight="1" x14ac:dyDescent="0.2">
      <c r="A20" s="383">
        <v>2002</v>
      </c>
      <c r="B20" s="348"/>
      <c r="C20" s="387">
        <v>15.16</v>
      </c>
      <c r="D20" s="387">
        <v>20</v>
      </c>
      <c r="E20" s="387">
        <v>20.14</v>
      </c>
      <c r="F20" s="387"/>
      <c r="G20" s="387">
        <v>33.619999999999997</v>
      </c>
      <c r="H20" s="387">
        <v>54</v>
      </c>
      <c r="I20" s="386">
        <v>54.06</v>
      </c>
    </row>
    <row r="21" spans="1:9" ht="13.5" customHeight="1" x14ac:dyDescent="0.2">
      <c r="A21" s="383">
        <v>2003</v>
      </c>
      <c r="B21" s="348"/>
      <c r="C21" s="387">
        <v>15.09</v>
      </c>
      <c r="D21" s="387">
        <v>20</v>
      </c>
      <c r="E21" s="387">
        <v>20.14</v>
      </c>
      <c r="F21" s="387"/>
      <c r="G21" s="387">
        <v>33.590000000000003</v>
      </c>
      <c r="H21" s="387">
        <v>54</v>
      </c>
      <c r="I21" s="386">
        <v>54.06</v>
      </c>
    </row>
    <row r="22" spans="1:9" ht="13.5" customHeight="1" x14ac:dyDescent="0.2">
      <c r="A22" s="383">
        <v>2004</v>
      </c>
      <c r="B22" s="348"/>
      <c r="C22" s="387">
        <v>15.08</v>
      </c>
      <c r="D22" s="387">
        <v>20</v>
      </c>
      <c r="E22" s="387">
        <v>20.14</v>
      </c>
      <c r="F22" s="387"/>
      <c r="G22" s="387">
        <v>33.54</v>
      </c>
      <c r="H22" s="387">
        <v>54</v>
      </c>
      <c r="I22" s="386">
        <v>54.06</v>
      </c>
    </row>
    <row r="23" spans="1:9" ht="13.5" customHeight="1" x14ac:dyDescent="0.2">
      <c r="A23" s="383">
        <v>2005</v>
      </c>
      <c r="B23" s="348"/>
      <c r="C23" s="387">
        <v>15.02</v>
      </c>
      <c r="D23" s="387">
        <v>20</v>
      </c>
      <c r="E23" s="387">
        <v>20.14</v>
      </c>
      <c r="F23" s="387"/>
      <c r="G23" s="387">
        <v>32.880000000000003</v>
      </c>
      <c r="H23" s="387">
        <v>54</v>
      </c>
      <c r="I23" s="386">
        <v>54.06</v>
      </c>
    </row>
    <row r="24" spans="1:9" ht="13.5" customHeight="1" x14ac:dyDescent="0.2">
      <c r="A24" s="383">
        <v>2006</v>
      </c>
      <c r="B24" s="348"/>
      <c r="C24" s="387">
        <v>14.97</v>
      </c>
      <c r="D24" s="387">
        <v>20</v>
      </c>
      <c r="E24" s="387">
        <v>20.14</v>
      </c>
      <c r="F24" s="387"/>
      <c r="G24" s="387">
        <v>32.68</v>
      </c>
      <c r="H24" s="387">
        <v>54</v>
      </c>
      <c r="I24" s="386">
        <v>54.06</v>
      </c>
    </row>
    <row r="25" spans="1:9" ht="13.5" customHeight="1" x14ac:dyDescent="0.2">
      <c r="A25" s="383">
        <v>2007</v>
      </c>
      <c r="B25" s="387">
        <v>21.52</v>
      </c>
      <c r="C25" s="387">
        <v>15.03</v>
      </c>
      <c r="D25" s="387">
        <v>19.850000000000001</v>
      </c>
      <c r="E25" s="387">
        <v>21.52</v>
      </c>
      <c r="F25" s="387">
        <v>40.35</v>
      </c>
      <c r="G25" s="387">
        <v>28.68</v>
      </c>
      <c r="H25" s="387">
        <v>42.24</v>
      </c>
      <c r="I25" s="386">
        <v>40.35</v>
      </c>
    </row>
    <row r="26" spans="1:9" ht="13.5" customHeight="1" x14ac:dyDescent="0.2">
      <c r="A26" s="383">
        <v>2008</v>
      </c>
      <c r="B26" s="387">
        <v>15.58</v>
      </c>
      <c r="C26" s="387">
        <v>14.36</v>
      </c>
      <c r="D26" s="387">
        <v>16.170000000000002</v>
      </c>
      <c r="E26" s="387">
        <v>15.89</v>
      </c>
      <c r="F26" s="387">
        <v>29.42</v>
      </c>
      <c r="G26" s="387">
        <v>15.55</v>
      </c>
      <c r="H26" s="387">
        <v>29.85</v>
      </c>
      <c r="I26" s="386">
        <v>29.92</v>
      </c>
    </row>
    <row r="27" spans="1:9" ht="13.5" customHeight="1" x14ac:dyDescent="0.2">
      <c r="A27" s="383">
        <v>2009</v>
      </c>
      <c r="B27" s="387">
        <v>16.04</v>
      </c>
      <c r="C27" s="387">
        <v>14.84</v>
      </c>
      <c r="D27" s="387">
        <v>16.190000000000001</v>
      </c>
      <c r="E27" s="387">
        <v>16.11</v>
      </c>
      <c r="F27" s="387">
        <v>30.01</v>
      </c>
      <c r="G27" s="387"/>
      <c r="H27" s="387">
        <v>29.92</v>
      </c>
      <c r="I27" s="386">
        <v>30.01</v>
      </c>
    </row>
    <row r="28" spans="1:9" ht="13.5" customHeight="1" x14ac:dyDescent="0.2">
      <c r="A28" s="383">
        <v>2010</v>
      </c>
      <c r="B28" s="387">
        <v>15.89</v>
      </c>
      <c r="C28" s="387">
        <v>2.63</v>
      </c>
      <c r="D28" s="387">
        <v>15.4</v>
      </c>
      <c r="E28" s="387">
        <v>15.07</v>
      </c>
      <c r="F28" s="387">
        <v>28.97</v>
      </c>
      <c r="G28" s="387"/>
      <c r="H28" s="387">
        <v>28.81</v>
      </c>
      <c r="I28" s="386">
        <v>28.92</v>
      </c>
    </row>
    <row r="29" spans="1:9" ht="13.5" customHeight="1" x14ac:dyDescent="0.2">
      <c r="A29" s="383">
        <v>2011</v>
      </c>
      <c r="B29" s="387">
        <v>9.82</v>
      </c>
      <c r="C29" s="387">
        <v>2.67</v>
      </c>
      <c r="D29" s="387">
        <v>9.2899999999999991</v>
      </c>
      <c r="E29" s="387">
        <v>9.14</v>
      </c>
      <c r="F29" s="387">
        <v>19.95</v>
      </c>
      <c r="G29" s="387"/>
      <c r="H29" s="387">
        <v>19.88</v>
      </c>
      <c r="I29" s="386">
        <v>19.91</v>
      </c>
    </row>
    <row r="30" spans="1:9" ht="13.5" customHeight="1" x14ac:dyDescent="0.2">
      <c r="A30" s="383">
        <v>2012</v>
      </c>
      <c r="B30" s="387">
        <v>9.83</v>
      </c>
      <c r="C30" s="387">
        <v>2.63</v>
      </c>
      <c r="D30" s="387">
        <v>9.3000000000000007</v>
      </c>
      <c r="E30" s="387">
        <v>9.09</v>
      </c>
      <c r="F30" s="387">
        <v>19.95</v>
      </c>
      <c r="G30" s="387"/>
      <c r="H30" s="387">
        <v>19.88</v>
      </c>
      <c r="I30" s="386">
        <v>19.91</v>
      </c>
    </row>
    <row r="31" spans="1:9" ht="13.5" customHeight="1" x14ac:dyDescent="0.2">
      <c r="A31" s="383">
        <v>2013</v>
      </c>
      <c r="B31" s="387">
        <v>9.82</v>
      </c>
      <c r="C31" s="387">
        <v>2.83</v>
      </c>
      <c r="D31" s="387">
        <v>9.2899999999999991</v>
      </c>
      <c r="E31" s="387">
        <v>9.15</v>
      </c>
      <c r="F31" s="387">
        <v>19.96</v>
      </c>
      <c r="G31" s="387"/>
      <c r="H31" s="387">
        <v>19.89</v>
      </c>
      <c r="I31" s="386">
        <v>19.91</v>
      </c>
    </row>
    <row r="32" spans="1:9" ht="13.5" customHeight="1" x14ac:dyDescent="0.2">
      <c r="A32" s="383">
        <v>2014</v>
      </c>
      <c r="B32" s="387">
        <v>9.83</v>
      </c>
      <c r="C32" s="387">
        <v>2.84</v>
      </c>
      <c r="D32" s="387">
        <v>9.3000000000000007</v>
      </c>
      <c r="E32" s="387">
        <v>9.14</v>
      </c>
      <c r="F32" s="387">
        <v>19.96</v>
      </c>
      <c r="G32" s="387"/>
      <c r="H32" s="387">
        <v>19.89</v>
      </c>
      <c r="I32" s="386">
        <v>19.91</v>
      </c>
    </row>
    <row r="33" spans="1:9" ht="13.5" customHeight="1" x14ac:dyDescent="0.2">
      <c r="A33" s="383">
        <v>2015</v>
      </c>
      <c r="B33" s="387">
        <v>4.99</v>
      </c>
      <c r="C33" s="387">
        <v>2.31</v>
      </c>
      <c r="D33" s="387">
        <v>1.97</v>
      </c>
      <c r="E33" s="387">
        <v>4.99</v>
      </c>
      <c r="F33" s="387">
        <v>10</v>
      </c>
      <c r="G33" s="387"/>
      <c r="H33" s="387">
        <v>2</v>
      </c>
      <c r="I33" s="386">
        <v>10</v>
      </c>
    </row>
    <row r="34" spans="1:9" ht="13.5" customHeight="1" x14ac:dyDescent="0.2">
      <c r="A34" s="383">
        <v>2016</v>
      </c>
      <c r="B34" s="387">
        <v>4</v>
      </c>
      <c r="C34" s="387">
        <v>2.59</v>
      </c>
      <c r="D34" s="387">
        <v>1.65</v>
      </c>
      <c r="E34" s="387">
        <v>3.99</v>
      </c>
      <c r="F34" s="387">
        <v>4</v>
      </c>
      <c r="G34" s="387"/>
      <c r="H34" s="387">
        <v>1.93</v>
      </c>
      <c r="I34" s="386">
        <v>4</v>
      </c>
    </row>
    <row r="35" spans="1:9" ht="13.5" customHeight="1" x14ac:dyDescent="0.2">
      <c r="A35" s="383">
        <v>2017</v>
      </c>
      <c r="B35" s="387">
        <v>3.93</v>
      </c>
      <c r="C35" s="387">
        <v>2.59</v>
      </c>
      <c r="D35" s="387">
        <v>1.65</v>
      </c>
      <c r="E35" s="387">
        <v>3.54</v>
      </c>
      <c r="F35" s="387">
        <v>3.95</v>
      </c>
      <c r="G35" s="387"/>
      <c r="H35" s="387">
        <v>1.93</v>
      </c>
      <c r="I35" s="386">
        <v>3.95</v>
      </c>
    </row>
    <row r="36" spans="1:9" ht="13.5" customHeight="1" x14ac:dyDescent="0.2">
      <c r="A36" s="383">
        <v>2018</v>
      </c>
      <c r="B36" s="387">
        <v>3</v>
      </c>
      <c r="C36" s="387">
        <v>2.19</v>
      </c>
      <c r="D36" s="387">
        <v>2.92</v>
      </c>
      <c r="E36" s="387">
        <v>2.93</v>
      </c>
      <c r="F36" s="387">
        <v>3</v>
      </c>
      <c r="G36" s="387"/>
      <c r="H36" s="387">
        <v>3</v>
      </c>
      <c r="I36" s="386">
        <v>3</v>
      </c>
    </row>
    <row r="37" spans="1:9" ht="13.5" customHeight="1" x14ac:dyDescent="0.2">
      <c r="A37" s="383">
        <v>2019</v>
      </c>
      <c r="B37" s="387">
        <v>2.6</v>
      </c>
      <c r="C37" s="387">
        <v>1.86</v>
      </c>
      <c r="D37" s="387">
        <v>2.4700000000000002</v>
      </c>
      <c r="E37" s="387">
        <v>2.46</v>
      </c>
      <c r="F37" s="387">
        <v>2.6</v>
      </c>
      <c r="G37" s="387"/>
      <c r="H37" s="387">
        <v>2.6</v>
      </c>
      <c r="I37" s="386">
        <v>2.6</v>
      </c>
    </row>
    <row r="38" spans="1:9" ht="13.5" customHeight="1" x14ac:dyDescent="0.2">
      <c r="A38" s="383">
        <v>2020</v>
      </c>
      <c r="B38" s="387">
        <v>2.2000000000000002</v>
      </c>
      <c r="C38" s="387">
        <v>1.63</v>
      </c>
      <c r="D38" s="387">
        <v>2.12</v>
      </c>
      <c r="E38" s="387">
        <v>2.0299999999999998</v>
      </c>
      <c r="F38" s="387">
        <v>2.2000000000000002</v>
      </c>
      <c r="G38" s="387"/>
      <c r="H38" s="387">
        <v>2.2000000000000002</v>
      </c>
      <c r="I38" s="386">
        <v>2.2000000000000002</v>
      </c>
    </row>
    <row r="39" spans="1:9" ht="13.5" customHeight="1" x14ac:dyDescent="0.2">
      <c r="A39" s="383">
        <v>2021</v>
      </c>
      <c r="B39" s="387">
        <v>2.2000000000000002</v>
      </c>
      <c r="C39" s="387">
        <v>1.74</v>
      </c>
      <c r="D39" s="387">
        <v>2.11</v>
      </c>
      <c r="E39" s="387">
        <v>2.0099999999999998</v>
      </c>
      <c r="F39" s="387">
        <v>2.2000000000000002</v>
      </c>
      <c r="G39" s="387"/>
      <c r="H39" s="387">
        <v>2.2000000000000002</v>
      </c>
      <c r="I39" s="386">
        <v>2.2000000000000002</v>
      </c>
    </row>
    <row r="40" spans="1:9" ht="13.5" customHeight="1" x14ac:dyDescent="0.2">
      <c r="A40" s="383">
        <v>2022</v>
      </c>
      <c r="B40" s="387">
        <v>2.4</v>
      </c>
      <c r="C40" s="387">
        <v>1.9</v>
      </c>
      <c r="D40" s="387">
        <v>2.2000000000000002</v>
      </c>
      <c r="E40" s="387">
        <v>2.1</v>
      </c>
      <c r="F40" s="387">
        <v>2.4</v>
      </c>
      <c r="G40" s="387"/>
      <c r="H40" s="387">
        <v>2.4</v>
      </c>
      <c r="I40" s="386">
        <v>2.4</v>
      </c>
    </row>
    <row r="41" spans="1:9" ht="13.5" customHeight="1" x14ac:dyDescent="0.2">
      <c r="A41" s="517">
        <v>2023</v>
      </c>
      <c r="B41" s="156">
        <v>2.1</v>
      </c>
      <c r="C41" s="156">
        <v>1.7</v>
      </c>
      <c r="D41" s="156">
        <v>1.7</v>
      </c>
      <c r="E41" s="156">
        <v>1.6</v>
      </c>
      <c r="F41" s="156">
        <v>2.1</v>
      </c>
      <c r="G41" s="156"/>
      <c r="H41" s="156">
        <v>2.1</v>
      </c>
      <c r="I41" s="1541">
        <v>2.1</v>
      </c>
    </row>
    <row r="42" spans="1:9" ht="13.5" customHeight="1" x14ac:dyDescent="0.2">
      <c r="A42" s="1059"/>
      <c r="B42" s="1183"/>
      <c r="C42" s="1183"/>
      <c r="D42" s="1183"/>
      <c r="E42" s="1183"/>
      <c r="F42" s="1183"/>
      <c r="G42" s="1183"/>
      <c r="H42" s="1183"/>
      <c r="I42" s="1252"/>
    </row>
    <row r="43" spans="1:9" ht="13.5" customHeight="1" x14ac:dyDescent="0.2">
      <c r="A43" s="225"/>
      <c r="B43" s="225"/>
      <c r="C43" s="225"/>
      <c r="D43" s="225"/>
      <c r="E43" s="225"/>
      <c r="F43" s="225"/>
      <c r="G43" s="225"/>
      <c r="H43" s="225"/>
      <c r="I43" s="225"/>
    </row>
    <row r="44" spans="1:9" ht="13.5" customHeight="1" x14ac:dyDescent="0.2">
      <c r="A44" s="225" t="s">
        <v>1802</v>
      </c>
      <c r="B44" s="225"/>
      <c r="C44" s="225"/>
      <c r="D44" s="225"/>
      <c r="E44" s="225"/>
      <c r="F44" s="225"/>
      <c r="G44" s="225"/>
      <c r="H44" s="225"/>
      <c r="I44" s="225"/>
    </row>
    <row r="45" spans="1:9" ht="13.5" customHeight="1" x14ac:dyDescent="0.2">
      <c r="A45" s="232" t="s">
        <v>1721</v>
      </c>
      <c r="B45" s="225"/>
      <c r="C45" s="225"/>
      <c r="D45" s="225"/>
      <c r="E45" s="225"/>
      <c r="F45" s="225"/>
      <c r="G45" s="225"/>
      <c r="H45" s="225"/>
      <c r="I45" s="225"/>
    </row>
    <row r="46" spans="1:9" ht="13.5" customHeight="1" x14ac:dyDescent="0.2">
      <c r="A46" s="232" t="s">
        <v>1798</v>
      </c>
      <c r="B46" s="225"/>
      <c r="C46" s="225"/>
      <c r="D46" s="225"/>
      <c r="E46" s="225"/>
      <c r="F46" s="225"/>
      <c r="G46" s="225"/>
      <c r="H46" s="225"/>
      <c r="I46" s="225"/>
    </row>
    <row r="47" spans="1:9" ht="13.5" customHeight="1" x14ac:dyDescent="0.2">
      <c r="A47" s="225" t="s">
        <v>1799</v>
      </c>
      <c r="B47" s="225"/>
      <c r="C47" s="225"/>
      <c r="D47" s="225"/>
      <c r="E47" s="225"/>
      <c r="F47" s="225"/>
      <c r="G47" s="225"/>
      <c r="H47" s="225"/>
      <c r="I47" s="225"/>
    </row>
    <row r="48" spans="1:9" ht="13.5" customHeight="1" x14ac:dyDescent="0.2">
      <c r="A48" s="158" t="s">
        <v>545</v>
      </c>
      <c r="B48" s="225"/>
      <c r="C48" s="225"/>
      <c r="D48" s="225"/>
      <c r="E48" s="225"/>
      <c r="F48" s="225"/>
      <c r="G48" s="225"/>
      <c r="H48" s="225"/>
      <c r="I48" s="225"/>
    </row>
    <row r="49" spans="1:9" ht="13.5" customHeight="1" x14ac:dyDescent="0.2">
      <c r="A49" s="232" t="s">
        <v>1800</v>
      </c>
      <c r="B49" s="225"/>
      <c r="C49" s="225"/>
      <c r="D49" s="225"/>
      <c r="E49" s="225"/>
      <c r="F49" s="225"/>
      <c r="G49" s="225"/>
      <c r="H49" s="225"/>
      <c r="I49" s="225"/>
    </row>
    <row r="50" spans="1:9" ht="13.5" customHeight="1" x14ac:dyDescent="0.2"/>
    <row r="51" spans="1:9" ht="13.5" customHeight="1" x14ac:dyDescent="0.2"/>
    <row r="52" spans="1:9" ht="13.5" customHeight="1" x14ac:dyDescent="0.2"/>
    <row r="53" spans="1:9" ht="13.5" customHeight="1" x14ac:dyDescent="0.2"/>
    <row r="54" spans="1:9" ht="13.5" customHeight="1" x14ac:dyDescent="0.2"/>
    <row r="55" spans="1:9" ht="13.5" customHeight="1" x14ac:dyDescent="0.2"/>
    <row r="56" spans="1:9" ht="13.5" customHeight="1" x14ac:dyDescent="0.2"/>
    <row r="57" spans="1:9" ht="13.5" customHeight="1" x14ac:dyDescent="0.2"/>
    <row r="58" spans="1:9" ht="13.5" customHeight="1" x14ac:dyDescent="0.2"/>
    <row r="59" spans="1:9" ht="13.5" customHeight="1" x14ac:dyDescent="0.2"/>
    <row r="60" spans="1:9" ht="13.5" customHeight="1" x14ac:dyDescent="0.2"/>
    <row r="61" spans="1:9" ht="13.5" customHeight="1" x14ac:dyDescent="0.2"/>
    <row r="62" spans="1:9" ht="13.5" customHeight="1" x14ac:dyDescent="0.2"/>
    <row r="63" spans="1:9" ht="13.5" customHeight="1" x14ac:dyDescent="0.2"/>
    <row r="64" spans="1:9"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sheetData>
  <mergeCells count="4">
    <mergeCell ref="A1:D1"/>
    <mergeCell ref="B3:E3"/>
    <mergeCell ref="F3:I3"/>
    <mergeCell ref="B6:I6"/>
  </mergeCells>
  <hyperlinks>
    <hyperlink ref="A1" location="Contents!A1" display="To table of contents" xr:uid="{36D2DE2E-7A0F-45FA-922A-C12CD1886D21}"/>
    <hyperlink ref="A48" r:id="rId1" xr:uid="{40179911-35C1-4654-92E6-44F08084E188}"/>
  </hyperlinks>
  <pageMargins left="0.75" right="0.75" top="1" bottom="1" header="0.5" footer="0.5"/>
  <pageSetup paperSize="9" scale="76" orientation="landscape" r:id="rId2"/>
  <headerFooter alignWithMargins="0"/>
  <customProperties>
    <customPr name="EpmWorksheetKeyString_GUID" r:id="rId3"/>
  </customPropertie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CE878-3523-40A4-A057-FBBB3BA08697}">
  <sheetPr>
    <pageSetUpPr fitToPage="1"/>
  </sheetPr>
  <dimension ref="A1:H83"/>
  <sheetViews>
    <sheetView zoomScaleNormal="100" workbookViewId="0">
      <selection activeCell="A2" sqref="A2"/>
    </sheetView>
  </sheetViews>
  <sheetFormatPr defaultColWidth="10.6640625" defaultRowHeight="12.75" x14ac:dyDescent="0.2"/>
  <cols>
    <col min="1" max="1" width="18.6640625" style="337" customWidth="1"/>
    <col min="2" max="8" width="15" style="337" customWidth="1"/>
    <col min="9" max="9" width="67" style="337" customWidth="1"/>
    <col min="10" max="12" width="10.6640625" style="337"/>
    <col min="13" max="14" width="14.6640625" style="337" bestFit="1" customWidth="1"/>
    <col min="15" max="16384" width="10.6640625" style="337"/>
  </cols>
  <sheetData>
    <row r="1" spans="1:8" ht="30.75" customHeight="1" x14ac:dyDescent="0.2">
      <c r="A1" s="1942" t="s">
        <v>10</v>
      </c>
      <c r="B1" s="1942"/>
      <c r="C1" s="1942"/>
      <c r="D1" s="1942"/>
    </row>
    <row r="2" spans="1:8" ht="19.5" customHeight="1" x14ac:dyDescent="0.3">
      <c r="A2" s="344" t="s">
        <v>1806</v>
      </c>
    </row>
    <row r="3" spans="1:8" ht="13.5" customHeight="1" x14ac:dyDescent="0.2">
      <c r="A3" s="1717"/>
      <c r="B3" s="1764" t="s">
        <v>29</v>
      </c>
      <c r="C3" s="1532"/>
      <c r="D3" s="1765"/>
      <c r="E3" s="1756" t="s">
        <v>138</v>
      </c>
      <c r="F3" s="1765"/>
      <c r="G3" s="1756" t="s">
        <v>244</v>
      </c>
      <c r="H3" s="1765"/>
    </row>
    <row r="4" spans="1:8" ht="13.5" customHeight="1" x14ac:dyDescent="0.2">
      <c r="A4" s="342"/>
      <c r="B4" s="1745" t="s">
        <v>1788</v>
      </c>
      <c r="C4" s="1537" t="s">
        <v>1807</v>
      </c>
      <c r="D4" s="1746" t="s">
        <v>1790</v>
      </c>
      <c r="E4" s="1537" t="s">
        <v>1807</v>
      </c>
      <c r="F4" s="1746" t="s">
        <v>1790</v>
      </c>
      <c r="G4" s="1745" t="s">
        <v>1788</v>
      </c>
      <c r="H4" s="1746" t="s">
        <v>1808</v>
      </c>
    </row>
    <row r="5" spans="1:8" ht="13.5" customHeight="1" x14ac:dyDescent="0.2">
      <c r="A5" s="1057"/>
      <c r="B5" s="1150" t="s">
        <v>1792</v>
      </c>
      <c r="C5" s="376" t="s">
        <v>1792</v>
      </c>
      <c r="D5" s="1254" t="s">
        <v>1809</v>
      </c>
      <c r="E5" s="376" t="s">
        <v>1792</v>
      </c>
      <c r="F5" s="1254" t="s">
        <v>1809</v>
      </c>
      <c r="G5" s="1245"/>
      <c r="H5" s="1236" t="s">
        <v>1810</v>
      </c>
    </row>
    <row r="6" spans="1:8" ht="13.5" customHeight="1" x14ac:dyDescent="0.2">
      <c r="A6" s="1717"/>
      <c r="B6" s="1533" t="s">
        <v>363</v>
      </c>
      <c r="C6" s="1538"/>
      <c r="E6" s="1538"/>
      <c r="F6" s="1744"/>
      <c r="G6" s="1538"/>
      <c r="H6" s="1744"/>
    </row>
    <row r="7" spans="1:8" ht="13.5" customHeight="1" x14ac:dyDescent="0.2">
      <c r="A7" s="342"/>
      <c r="F7" s="374"/>
      <c r="H7" s="374"/>
    </row>
    <row r="8" spans="1:8" ht="13.5" customHeight="1" x14ac:dyDescent="0.25">
      <c r="A8" s="383" t="s">
        <v>1811</v>
      </c>
      <c r="B8" s="404">
        <v>0.01</v>
      </c>
      <c r="C8" s="404">
        <v>1.0166666666666668E-2</v>
      </c>
      <c r="D8" s="404">
        <v>1.0166666666666668E-2</v>
      </c>
      <c r="E8" s="439">
        <v>5.4999999999999997E-3</v>
      </c>
      <c r="F8" s="403">
        <v>1.01E-2</v>
      </c>
      <c r="G8" s="392" t="s">
        <v>1812</v>
      </c>
      <c r="H8" s="391" t="s">
        <v>1812</v>
      </c>
    </row>
    <row r="9" spans="1:8" ht="13.5" customHeight="1" x14ac:dyDescent="0.2">
      <c r="A9" s="383"/>
      <c r="B9" s="437"/>
      <c r="C9" s="437"/>
      <c r="D9" s="402"/>
      <c r="E9" s="402"/>
      <c r="F9" s="338"/>
      <c r="G9" s="402"/>
      <c r="H9" s="338"/>
    </row>
    <row r="10" spans="1:8" ht="13.5" customHeight="1" x14ac:dyDescent="0.2">
      <c r="A10" s="383"/>
      <c r="B10" s="438" t="s">
        <v>1813</v>
      </c>
      <c r="C10" s="438"/>
      <c r="D10" s="402"/>
      <c r="E10" s="402"/>
      <c r="F10" s="338"/>
      <c r="G10" s="402"/>
      <c r="H10" s="338"/>
    </row>
    <row r="11" spans="1:8" ht="13.5" customHeight="1" x14ac:dyDescent="0.2">
      <c r="A11" s="383" t="s">
        <v>685</v>
      </c>
      <c r="B11" s="437"/>
      <c r="C11" s="437"/>
      <c r="D11" s="402"/>
      <c r="E11" s="402"/>
      <c r="F11" s="338"/>
      <c r="G11" s="402"/>
      <c r="H11" s="338"/>
    </row>
    <row r="12" spans="1:8" ht="13.5" customHeight="1" x14ac:dyDescent="0.2">
      <c r="A12" s="435" t="s">
        <v>607</v>
      </c>
      <c r="B12" s="404"/>
      <c r="C12" s="404"/>
      <c r="D12" s="404"/>
      <c r="E12" s="378"/>
      <c r="F12" s="338"/>
      <c r="G12" s="404"/>
      <c r="H12" s="338"/>
    </row>
    <row r="13" spans="1:8" ht="13.5" customHeight="1" x14ac:dyDescent="0.2">
      <c r="A13" s="435" t="s">
        <v>602</v>
      </c>
      <c r="B13" s="404">
        <v>0</v>
      </c>
      <c r="C13" s="404">
        <v>0</v>
      </c>
      <c r="D13" s="404">
        <v>0</v>
      </c>
      <c r="E13" s="378" t="s">
        <v>1812</v>
      </c>
      <c r="F13" s="338" t="s">
        <v>1812</v>
      </c>
      <c r="G13" s="404">
        <v>0.01</v>
      </c>
      <c r="H13" s="338">
        <v>1.3999999999999999E-2</v>
      </c>
    </row>
    <row r="14" spans="1:8" ht="13.5" customHeight="1" x14ac:dyDescent="0.2">
      <c r="A14" s="435" t="s">
        <v>1733</v>
      </c>
      <c r="B14" s="404">
        <v>0</v>
      </c>
      <c r="C14" s="404">
        <v>0</v>
      </c>
      <c r="D14" s="404">
        <v>0</v>
      </c>
      <c r="E14" s="378" t="s">
        <v>1812</v>
      </c>
      <c r="F14" s="338" t="s">
        <v>1812</v>
      </c>
      <c r="G14" s="404">
        <v>2.5000000000000001E-2</v>
      </c>
      <c r="H14" s="338">
        <v>3.5000000000000003E-2</v>
      </c>
    </row>
    <row r="15" spans="1:8" ht="13.5" customHeight="1" x14ac:dyDescent="0.2">
      <c r="A15" s="435" t="s">
        <v>599</v>
      </c>
      <c r="B15" s="404">
        <v>0</v>
      </c>
      <c r="C15" s="404">
        <v>0</v>
      </c>
      <c r="D15" s="404">
        <v>0</v>
      </c>
      <c r="E15" s="378" t="s">
        <v>1812</v>
      </c>
      <c r="F15" s="338" t="s">
        <v>1812</v>
      </c>
      <c r="G15" s="404">
        <v>2.5000000000000001E-2</v>
      </c>
      <c r="H15" s="338">
        <v>3.5000000000000003E-2</v>
      </c>
    </row>
    <row r="16" spans="1:8" ht="13.5" customHeight="1" x14ac:dyDescent="0.2">
      <c r="A16" s="435" t="s">
        <v>603</v>
      </c>
      <c r="B16" s="404">
        <v>1.9E-3</v>
      </c>
      <c r="C16" s="404">
        <v>1.9E-3</v>
      </c>
      <c r="D16" s="404">
        <v>1.9E-3</v>
      </c>
      <c r="E16" s="378" t="s">
        <v>1812</v>
      </c>
      <c r="F16" s="338" t="s">
        <v>1812</v>
      </c>
      <c r="G16" s="329">
        <v>0.12595000000000001</v>
      </c>
      <c r="H16" s="436">
        <v>0.17556999999999998</v>
      </c>
    </row>
    <row r="17" spans="1:8" ht="13.5" customHeight="1" x14ac:dyDescent="0.2">
      <c r="A17" s="435" t="s">
        <v>606</v>
      </c>
      <c r="B17" s="404">
        <v>2.3599999999999999E-2</v>
      </c>
      <c r="C17" s="404">
        <v>2.3599999999999999E-2</v>
      </c>
      <c r="D17" s="404">
        <v>2.3599999999999999E-2</v>
      </c>
      <c r="E17" s="378" t="s">
        <v>1812</v>
      </c>
      <c r="F17" s="338" t="s">
        <v>1812</v>
      </c>
      <c r="G17" s="329">
        <v>0.26179999999999998</v>
      </c>
      <c r="H17" s="436">
        <v>0.35707999999999995</v>
      </c>
    </row>
    <row r="18" spans="1:8" ht="13.5" customHeight="1" x14ac:dyDescent="0.2">
      <c r="A18" s="435" t="s">
        <v>611</v>
      </c>
      <c r="B18" s="404">
        <v>1.2500000000000001E-2</v>
      </c>
      <c r="C18" s="404">
        <v>1.2500000000000001E-2</v>
      </c>
      <c r="D18" s="404">
        <v>1.2500000000000001E-2</v>
      </c>
      <c r="E18" s="378" t="s">
        <v>1812</v>
      </c>
      <c r="F18" s="338" t="s">
        <v>1812</v>
      </c>
      <c r="G18" s="378">
        <v>20.006250000000001</v>
      </c>
      <c r="H18" s="379">
        <v>28.00375</v>
      </c>
    </row>
    <row r="19" spans="1:8" ht="13.5" customHeight="1" x14ac:dyDescent="0.2">
      <c r="A19" s="435" t="s">
        <v>615</v>
      </c>
      <c r="B19" s="404">
        <v>0</v>
      </c>
      <c r="C19" s="404">
        <v>0</v>
      </c>
      <c r="D19" s="404">
        <v>0</v>
      </c>
      <c r="E19" s="378" t="s">
        <v>1812</v>
      </c>
      <c r="F19" s="338" t="s">
        <v>1812</v>
      </c>
      <c r="G19" s="404">
        <v>1.7000000000000001E-2</v>
      </c>
      <c r="H19" s="403">
        <v>2.3800000000000002E-2</v>
      </c>
    </row>
    <row r="20" spans="1:8" ht="13.5" customHeight="1" x14ac:dyDescent="0.2">
      <c r="A20" s="435" t="s">
        <v>614</v>
      </c>
      <c r="B20" s="404">
        <v>1.7500000000000002E-2</v>
      </c>
      <c r="C20" s="404">
        <v>1.7500000000000002E-2</v>
      </c>
      <c r="D20" s="404">
        <v>1.7500000000000002E-2</v>
      </c>
      <c r="E20" s="378" t="s">
        <v>1812</v>
      </c>
      <c r="F20" s="338" t="s">
        <v>1812</v>
      </c>
      <c r="G20" s="329">
        <v>0.25874999999999998</v>
      </c>
      <c r="H20" s="436">
        <v>0.35524999999999995</v>
      </c>
    </row>
    <row r="21" spans="1:8" ht="13.5" customHeight="1" x14ac:dyDescent="0.2">
      <c r="A21" s="435" t="s">
        <v>619</v>
      </c>
      <c r="B21" s="404">
        <v>8.6999999999999994E-3</v>
      </c>
      <c r="C21" s="404">
        <v>8.6999999999999994E-3</v>
      </c>
      <c r="D21" s="404">
        <v>8.6999999999999994E-3</v>
      </c>
      <c r="E21" s="378" t="s">
        <v>1812</v>
      </c>
      <c r="F21" s="338" t="s">
        <v>1812</v>
      </c>
      <c r="G21" s="378">
        <v>50.004350000000002</v>
      </c>
      <c r="H21" s="379">
        <v>70.002610000000004</v>
      </c>
    </row>
    <row r="22" spans="1:8" ht="13.5" customHeight="1" x14ac:dyDescent="0.2">
      <c r="A22" s="1057"/>
      <c r="B22" s="380"/>
      <c r="C22" s="380"/>
      <c r="D22" s="380"/>
      <c r="E22" s="380"/>
      <c r="F22" s="1242"/>
      <c r="G22" s="380"/>
      <c r="H22" s="1242"/>
    </row>
    <row r="23" spans="1:8" ht="13.5" customHeight="1" x14ac:dyDescent="0.2">
      <c r="A23" s="373" t="s">
        <v>1814</v>
      </c>
    </row>
    <row r="24" spans="1:8" ht="13.5" customHeight="1" x14ac:dyDescent="0.2">
      <c r="A24" s="373" t="s">
        <v>1815</v>
      </c>
    </row>
    <row r="25" spans="1:8" ht="13.5" customHeight="1" x14ac:dyDescent="0.2">
      <c r="A25" s="337" t="s">
        <v>1736</v>
      </c>
    </row>
    <row r="26" spans="1:8" ht="13.5" customHeight="1" x14ac:dyDescent="0.2">
      <c r="A26" s="395" t="s">
        <v>1737</v>
      </c>
    </row>
    <row r="27" spans="1:8" ht="13.5" customHeight="1" x14ac:dyDescent="0.2">
      <c r="A27" s="395" t="s">
        <v>1738</v>
      </c>
    </row>
    <row r="28" spans="1:8" ht="13.5" customHeight="1" x14ac:dyDescent="0.2"/>
    <row r="29" spans="1:8" ht="13.5" customHeight="1" x14ac:dyDescent="0.2"/>
    <row r="30" spans="1:8" ht="13.5" customHeight="1" x14ac:dyDescent="0.2"/>
    <row r="31" spans="1:8" ht="13.5" customHeight="1" x14ac:dyDescent="0.2"/>
    <row r="32" spans="1:8"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sheetData>
  <mergeCells count="1">
    <mergeCell ref="A1:D1"/>
  </mergeCells>
  <hyperlinks>
    <hyperlink ref="A1" location="Contents!A1" display="To table of contents" xr:uid="{791B90B3-B0D0-4C83-B961-BA69F734D253}"/>
  </hyperlinks>
  <pageMargins left="0.56999999999999995" right="0.31" top="1" bottom="1" header="0.5" footer="0.5"/>
  <pageSetup paperSize="9" scale="82" orientation="landscape" r:id="rId1"/>
  <headerFooter alignWithMargins="0"/>
  <customProperties>
    <customPr name="EpmWorksheetKeyString_GUID" r:id="rId2"/>
  </customPropertie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DA90-36E1-49F4-8D04-AD90209CCA28}">
  <dimension ref="A1:L109"/>
  <sheetViews>
    <sheetView tabSelected="1" topLeftCell="A48" zoomScaleNormal="100" workbookViewId="0">
      <selection activeCell="A57" sqref="A57"/>
    </sheetView>
  </sheetViews>
  <sheetFormatPr defaultColWidth="8.1640625" defaultRowHeight="12.75" x14ac:dyDescent="0.2"/>
  <cols>
    <col min="1" max="1" width="18.6640625" style="51" customWidth="1"/>
    <col min="2" max="2" width="35.33203125" style="51" customWidth="1"/>
    <col min="3" max="3" width="24.33203125" style="51" customWidth="1"/>
    <col min="4" max="4" width="21.5" style="51" customWidth="1"/>
    <col min="5" max="16384" width="8.1640625" style="51"/>
  </cols>
  <sheetData>
    <row r="1" spans="1:2" ht="30.75" customHeight="1" x14ac:dyDescent="0.2">
      <c r="A1" s="1942" t="s">
        <v>10</v>
      </c>
      <c r="B1" s="1942"/>
    </row>
    <row r="2" spans="1:2" ht="21" customHeight="1" x14ac:dyDescent="0.3">
      <c r="A2" s="153" t="s">
        <v>1816</v>
      </c>
    </row>
    <row r="3" spans="1:2" ht="14.25" customHeight="1" x14ac:dyDescent="0.2">
      <c r="A3" s="1635"/>
      <c r="B3" s="1638" t="s">
        <v>29</v>
      </c>
    </row>
    <row r="4" spans="1:2" x14ac:dyDescent="0.2">
      <c r="A4" s="279"/>
      <c r="B4" s="97" t="s">
        <v>1817</v>
      </c>
    </row>
    <row r="5" spans="1:2" x14ac:dyDescent="0.2">
      <c r="A5" s="1107"/>
      <c r="B5" s="1162" t="s">
        <v>1818</v>
      </c>
    </row>
    <row r="6" spans="1:2" ht="18.75" customHeight="1" x14ac:dyDescent="0.2">
      <c r="A6" s="1635"/>
      <c r="B6" s="1766" t="s">
        <v>775</v>
      </c>
    </row>
    <row r="7" spans="1:2" ht="21" customHeight="1" x14ac:dyDescent="0.2">
      <c r="A7" s="59" t="s">
        <v>776</v>
      </c>
      <c r="B7" s="1767">
        <v>0.04</v>
      </c>
    </row>
    <row r="8" spans="1:2" x14ac:dyDescent="0.2">
      <c r="A8" s="59" t="s">
        <v>777</v>
      </c>
      <c r="B8" s="449">
        <v>0.01</v>
      </c>
    </row>
    <row r="9" spans="1:2" x14ac:dyDescent="0.2">
      <c r="A9" s="59" t="s">
        <v>778</v>
      </c>
      <c r="B9" s="449">
        <v>0.01</v>
      </c>
    </row>
    <row r="10" spans="1:2" x14ac:dyDescent="0.2">
      <c r="A10" s="59" t="s">
        <v>779</v>
      </c>
      <c r="B10" s="449">
        <v>1.9E-2</v>
      </c>
    </row>
    <row r="11" spans="1:2" x14ac:dyDescent="0.2">
      <c r="A11" s="59" t="s">
        <v>780</v>
      </c>
      <c r="B11" s="449">
        <v>0</v>
      </c>
    </row>
    <row r="12" spans="1:2" x14ac:dyDescent="0.2">
      <c r="A12" s="59" t="s">
        <v>781</v>
      </c>
      <c r="B12" s="449">
        <v>1.9E-2</v>
      </c>
    </row>
    <row r="13" spans="1:2" x14ac:dyDescent="0.2">
      <c r="A13" s="59"/>
      <c r="B13" s="449"/>
    </row>
    <row r="14" spans="1:2" x14ac:dyDescent="0.2">
      <c r="A14" s="59" t="s">
        <v>782</v>
      </c>
      <c r="B14" s="449">
        <v>0</v>
      </c>
    </row>
    <row r="15" spans="1:2" x14ac:dyDescent="0.2">
      <c r="A15" s="59" t="s">
        <v>783</v>
      </c>
      <c r="B15" s="449">
        <v>0</v>
      </c>
    </row>
    <row r="16" spans="1:2" x14ac:dyDescent="0.2">
      <c r="A16" s="59" t="s">
        <v>784</v>
      </c>
      <c r="B16" s="449">
        <v>0</v>
      </c>
    </row>
    <row r="17" spans="1:2" x14ac:dyDescent="0.2">
      <c r="A17" s="59" t="s">
        <v>785</v>
      </c>
      <c r="B17" s="449">
        <v>0</v>
      </c>
    </row>
    <row r="18" spans="1:2" x14ac:dyDescent="0.2">
      <c r="A18" s="59" t="s">
        <v>786</v>
      </c>
      <c r="B18" s="449">
        <v>0</v>
      </c>
    </row>
    <row r="19" spans="1:2" x14ac:dyDescent="0.2">
      <c r="A19" s="59" t="s">
        <v>787</v>
      </c>
      <c r="B19" s="449">
        <v>0.28799999999999998</v>
      </c>
    </row>
    <row r="20" spans="1:2" ht="26.45" customHeight="1" x14ac:dyDescent="0.2">
      <c r="A20" s="59" t="s">
        <v>788</v>
      </c>
      <c r="B20" s="449">
        <v>0.115</v>
      </c>
    </row>
    <row r="21" spans="1:2" x14ac:dyDescent="0.2">
      <c r="A21" s="59" t="s">
        <v>789</v>
      </c>
      <c r="B21" s="449">
        <v>3.7999999999999999E-2</v>
      </c>
    </row>
    <row r="22" spans="1:2" x14ac:dyDescent="0.2">
      <c r="A22" s="59" t="s">
        <v>790</v>
      </c>
      <c r="B22" s="449">
        <v>2.9000000000000001E-2</v>
      </c>
    </row>
    <row r="23" spans="1:2" x14ac:dyDescent="0.2">
      <c r="A23" s="59" t="s">
        <v>791</v>
      </c>
      <c r="B23" s="449">
        <v>0</v>
      </c>
    </row>
    <row r="24" spans="1:2" x14ac:dyDescent="0.2">
      <c r="A24" s="59" t="s">
        <v>792</v>
      </c>
      <c r="B24" s="449">
        <v>0</v>
      </c>
    </row>
    <row r="25" spans="1:2" x14ac:dyDescent="0.2">
      <c r="A25" s="59" t="s">
        <v>793</v>
      </c>
      <c r="B25" s="449">
        <v>6.0000000000000001E-3</v>
      </c>
    </row>
    <row r="26" spans="1:2" x14ac:dyDescent="0.2">
      <c r="A26" s="59"/>
      <c r="B26" s="449"/>
    </row>
    <row r="27" spans="1:2" x14ac:dyDescent="0.2">
      <c r="A27" s="59" t="s">
        <v>794</v>
      </c>
      <c r="B27" s="449">
        <v>6.0000000000000001E-3</v>
      </c>
    </row>
    <row r="28" spans="1:2" x14ac:dyDescent="0.2">
      <c r="A28" s="59" t="s">
        <v>795</v>
      </c>
      <c r="B28" s="449">
        <v>6.0000000000000001E-3</v>
      </c>
    </row>
    <row r="29" spans="1:2" x14ac:dyDescent="0.2">
      <c r="A29" s="59" t="s">
        <v>796</v>
      </c>
      <c r="B29" s="449">
        <v>5.0000000000000001E-3</v>
      </c>
    </row>
    <row r="30" spans="1:2" x14ac:dyDescent="0.2">
      <c r="A30" s="59" t="s">
        <v>797</v>
      </c>
      <c r="B30" s="449">
        <v>5.0000000000000001E-3</v>
      </c>
    </row>
    <row r="31" spans="1:2" x14ac:dyDescent="0.2">
      <c r="A31" s="59" t="s">
        <v>798</v>
      </c>
      <c r="B31" s="449">
        <v>0</v>
      </c>
    </row>
    <row r="32" spans="1:2" x14ac:dyDescent="0.2">
      <c r="A32" s="59" t="s">
        <v>799</v>
      </c>
      <c r="B32" s="449">
        <v>0</v>
      </c>
    </row>
    <row r="33" spans="1:2" x14ac:dyDescent="0.2">
      <c r="A33" s="59" t="s">
        <v>800</v>
      </c>
      <c r="B33" s="449">
        <v>1.9E-2</v>
      </c>
    </row>
    <row r="34" spans="1:2" ht="27.6" customHeight="1" x14ac:dyDescent="0.2">
      <c r="A34" s="59" t="s">
        <v>801</v>
      </c>
      <c r="B34" s="449">
        <v>1.9E-2</v>
      </c>
    </row>
    <row r="35" spans="1:2" x14ac:dyDescent="0.2">
      <c r="A35" s="59" t="s">
        <v>802</v>
      </c>
      <c r="B35" s="449">
        <v>1.4E-2</v>
      </c>
    </row>
    <row r="36" spans="1:2" x14ac:dyDescent="0.2">
      <c r="A36" s="59" t="s">
        <v>803</v>
      </c>
      <c r="B36" s="449">
        <v>5.0000000000000001E-3</v>
      </c>
    </row>
    <row r="37" spans="1:2" x14ac:dyDescent="0.2">
      <c r="A37" s="59" t="s">
        <v>804</v>
      </c>
      <c r="B37" s="449">
        <v>1.4E-2</v>
      </c>
    </row>
    <row r="38" spans="1:2" x14ac:dyDescent="0.2">
      <c r="A38" s="59" t="s">
        <v>805</v>
      </c>
      <c r="B38" s="449">
        <v>5.0000000000000001E-3</v>
      </c>
    </row>
    <row r="39" spans="1:2" x14ac:dyDescent="0.2">
      <c r="A39" s="59"/>
      <c r="B39" s="449"/>
    </row>
    <row r="40" spans="1:2" x14ac:dyDescent="0.2">
      <c r="A40" s="59" t="s">
        <v>806</v>
      </c>
      <c r="B40" s="449">
        <v>0</v>
      </c>
    </row>
    <row r="41" spans="1:2" x14ac:dyDescent="0.2">
      <c r="A41" s="59" t="s">
        <v>807</v>
      </c>
      <c r="B41" s="449">
        <v>0</v>
      </c>
    </row>
    <row r="42" spans="1:2" x14ac:dyDescent="0.2">
      <c r="A42" s="59" t="s">
        <v>808</v>
      </c>
      <c r="B42" s="449">
        <v>0</v>
      </c>
    </row>
    <row r="43" spans="1:2" x14ac:dyDescent="0.2">
      <c r="A43" s="59" t="s">
        <v>809</v>
      </c>
      <c r="B43" s="449">
        <v>0</v>
      </c>
    </row>
    <row r="44" spans="1:2" x14ac:dyDescent="0.2">
      <c r="A44" s="59" t="s">
        <v>810</v>
      </c>
      <c r="B44" s="449">
        <v>0</v>
      </c>
    </row>
    <row r="45" spans="1:2" ht="27.6" customHeight="1" x14ac:dyDescent="0.2">
      <c r="A45" s="59" t="s">
        <v>811</v>
      </c>
      <c r="B45" s="449">
        <v>0.192</v>
      </c>
    </row>
    <row r="46" spans="1:2" ht="26.45" customHeight="1" x14ac:dyDescent="0.2">
      <c r="A46" s="59" t="s">
        <v>812</v>
      </c>
      <c r="B46" s="449">
        <v>5.8000000000000003E-2</v>
      </c>
    </row>
    <row r="47" spans="1:2" x14ac:dyDescent="0.2">
      <c r="A47" s="59" t="s">
        <v>813</v>
      </c>
      <c r="B47" s="449">
        <v>1.9E-2</v>
      </c>
    </row>
    <row r="48" spans="1:2" x14ac:dyDescent="0.2">
      <c r="A48" s="59" t="s">
        <v>814</v>
      </c>
      <c r="B48" s="449">
        <v>1.4E-2</v>
      </c>
    </row>
    <row r="49" spans="1:12" x14ac:dyDescent="0.2">
      <c r="A49" s="59" t="s">
        <v>815</v>
      </c>
      <c r="B49" s="449">
        <v>1.4E-2</v>
      </c>
    </row>
    <row r="50" spans="1:12" x14ac:dyDescent="0.2">
      <c r="A50" s="59"/>
      <c r="B50" s="449"/>
    </row>
    <row r="51" spans="1:12" x14ac:dyDescent="0.2">
      <c r="A51" s="59" t="s">
        <v>816</v>
      </c>
      <c r="B51" s="449">
        <v>0.01</v>
      </c>
    </row>
    <row r="52" spans="1:12" x14ac:dyDescent="0.2">
      <c r="A52" s="59" t="s">
        <v>817</v>
      </c>
      <c r="B52" s="449">
        <v>5.0000000000000001E-3</v>
      </c>
    </row>
    <row r="53" spans="1:12" x14ac:dyDescent="0.2">
      <c r="A53" s="1205" t="s">
        <v>818</v>
      </c>
      <c r="B53" s="1184">
        <v>1.4E-2</v>
      </c>
    </row>
    <row r="54" spans="1:12" x14ac:dyDescent="0.2">
      <c r="A54" s="51" t="s">
        <v>1741</v>
      </c>
    </row>
    <row r="55" spans="1:12" x14ac:dyDescent="0.2">
      <c r="A55" s="51" t="s">
        <v>1819</v>
      </c>
    </row>
    <row r="57" spans="1:12" ht="20.25" x14ac:dyDescent="0.3">
      <c r="A57" s="155" t="s">
        <v>1820</v>
      </c>
    </row>
    <row r="58" spans="1:12" ht="25.5" x14ac:dyDescent="0.2">
      <c r="A58" s="448" t="s">
        <v>1821</v>
      </c>
      <c r="B58" s="1768" t="s">
        <v>500</v>
      </c>
      <c r="C58" s="447" t="s">
        <v>1822</v>
      </c>
      <c r="D58" s="1768" t="s">
        <v>1823</v>
      </c>
      <c r="H58" s="440"/>
      <c r="I58" s="440"/>
      <c r="J58" s="440"/>
      <c r="K58" s="440"/>
      <c r="L58" s="440"/>
    </row>
    <row r="59" spans="1:12" ht="13.5" x14ac:dyDescent="0.2">
      <c r="A59" s="446" t="s">
        <v>1824</v>
      </c>
      <c r="B59" s="445" t="s">
        <v>1825</v>
      </c>
      <c r="C59" s="1769" t="s">
        <v>1826</v>
      </c>
      <c r="D59" s="1769" t="s">
        <v>1827</v>
      </c>
      <c r="H59" s="440"/>
      <c r="I59" s="440"/>
      <c r="J59" s="440"/>
      <c r="K59" s="440"/>
      <c r="L59" s="440"/>
    </row>
    <row r="60" spans="1:12" ht="13.5" x14ac:dyDescent="0.2">
      <c r="A60" s="444" t="s">
        <v>1828</v>
      </c>
      <c r="B60" s="443" t="s">
        <v>1825</v>
      </c>
      <c r="C60" s="442" t="s">
        <v>1829</v>
      </c>
      <c r="D60" s="442" t="s">
        <v>1830</v>
      </c>
      <c r="H60" s="440"/>
      <c r="I60" s="440"/>
      <c r="J60" s="440"/>
      <c r="K60" s="440"/>
      <c r="L60" s="440"/>
    </row>
    <row r="61" spans="1:12" ht="13.5" x14ac:dyDescent="0.2">
      <c r="A61" s="1185" t="s">
        <v>1831</v>
      </c>
      <c r="B61" s="441" t="s">
        <v>1832</v>
      </c>
      <c r="C61" s="1186" t="s">
        <v>1833</v>
      </c>
      <c r="D61" s="1186" t="s">
        <v>1834</v>
      </c>
      <c r="H61" s="440"/>
      <c r="I61" s="440"/>
      <c r="J61" s="440"/>
      <c r="K61" s="440"/>
      <c r="L61" s="440"/>
    </row>
    <row r="62" spans="1:12" ht="15" x14ac:dyDescent="0.25">
      <c r="A62" s="51" t="s">
        <v>1835</v>
      </c>
      <c r="E62" s="13"/>
      <c r="H62" s="440"/>
      <c r="I62" s="440"/>
      <c r="J62" s="440"/>
      <c r="K62" s="440"/>
      <c r="L62" s="440"/>
    </row>
    <row r="63" spans="1:12" ht="13.5" x14ac:dyDescent="0.2">
      <c r="H63" s="440"/>
      <c r="I63" s="440"/>
      <c r="J63" s="440"/>
      <c r="K63" s="440"/>
      <c r="L63" s="440"/>
    </row>
    <row r="64" spans="1:12" x14ac:dyDescent="0.2">
      <c r="A64" s="2"/>
    </row>
    <row r="65" spans="1:3" ht="20.25" x14ac:dyDescent="0.3">
      <c r="A65" s="345" t="s">
        <v>1836</v>
      </c>
      <c r="B65" s="408"/>
    </row>
    <row r="66" spans="1:3" x14ac:dyDescent="0.2">
      <c r="A66" s="1717"/>
      <c r="B66" s="1756" t="s">
        <v>29</v>
      </c>
      <c r="C66" s="1757" t="s">
        <v>138</v>
      </c>
    </row>
    <row r="67" spans="1:3" x14ac:dyDescent="0.2">
      <c r="A67" s="1057"/>
      <c r="B67" s="1255"/>
      <c r="C67" s="279"/>
    </row>
    <row r="68" spans="1:3" x14ac:dyDescent="0.2">
      <c r="A68" s="1712"/>
      <c r="B68" s="1770" t="s">
        <v>1747</v>
      </c>
      <c r="C68" s="1635"/>
    </row>
    <row r="69" spans="1:3" x14ac:dyDescent="0.2">
      <c r="A69" s="339"/>
      <c r="B69" s="413"/>
      <c r="C69" s="279"/>
    </row>
    <row r="70" spans="1:3" x14ac:dyDescent="0.2">
      <c r="A70" s="412" t="s">
        <v>860</v>
      </c>
      <c r="B70" s="410">
        <v>6.77</v>
      </c>
      <c r="C70" s="409">
        <v>2.4</v>
      </c>
    </row>
    <row r="71" spans="1:3" x14ac:dyDescent="0.2">
      <c r="A71" s="412" t="s">
        <v>861</v>
      </c>
      <c r="B71" s="410">
        <v>0.121</v>
      </c>
      <c r="C71" s="409">
        <v>2.5999999999999999E-2</v>
      </c>
    </row>
    <row r="72" spans="1:3" x14ac:dyDescent="0.2">
      <c r="A72" s="412" t="s">
        <v>862</v>
      </c>
      <c r="B72" s="410">
        <v>0.47499999999999998</v>
      </c>
      <c r="C72" s="409">
        <v>0.34</v>
      </c>
    </row>
    <row r="73" spans="1:3" x14ac:dyDescent="0.2">
      <c r="A73" s="411" t="s">
        <v>863</v>
      </c>
      <c r="B73" s="410">
        <v>0.13100000000000001</v>
      </c>
      <c r="C73" s="409">
        <v>3.4000000000000002E-2</v>
      </c>
    </row>
    <row r="74" spans="1:3" x14ac:dyDescent="0.2">
      <c r="A74" s="411" t="s">
        <v>864</v>
      </c>
      <c r="B74" s="410">
        <v>0.104</v>
      </c>
      <c r="C74" s="409">
        <v>2.9000000000000001E-2</v>
      </c>
    </row>
    <row r="75" spans="1:3" x14ac:dyDescent="0.2">
      <c r="A75" s="411" t="s">
        <v>865</v>
      </c>
      <c r="B75" s="410">
        <v>1.7100000000000001E-2</v>
      </c>
      <c r="C75" s="409">
        <v>4.3E-3</v>
      </c>
    </row>
    <row r="76" spans="1:3" x14ac:dyDescent="0.2">
      <c r="A76" s="412" t="s">
        <v>866</v>
      </c>
      <c r="B76" s="410">
        <v>0.126</v>
      </c>
      <c r="C76" s="409">
        <v>0.04</v>
      </c>
    </row>
    <row r="77" spans="1:3" x14ac:dyDescent="0.2">
      <c r="A77" s="411" t="s">
        <v>867</v>
      </c>
      <c r="B77" s="410">
        <v>0.155</v>
      </c>
      <c r="C77" s="409">
        <v>2.9000000000000001E-2</v>
      </c>
    </row>
    <row r="78" spans="1:3" x14ac:dyDescent="0.2">
      <c r="A78" s="411" t="s">
        <v>868</v>
      </c>
      <c r="B78" s="410">
        <v>4.1999999999999996E-2</v>
      </c>
      <c r="C78" s="409">
        <v>1.0999999999999999E-2</v>
      </c>
    </row>
    <row r="79" spans="1:3" x14ac:dyDescent="0.2">
      <c r="A79" s="411" t="s">
        <v>869</v>
      </c>
      <c r="B79" s="410">
        <v>2.0999999999999998E-2</v>
      </c>
      <c r="C79" s="409">
        <v>6.1999999999999998E-3</v>
      </c>
    </row>
    <row r="80" spans="1:3" x14ac:dyDescent="0.2">
      <c r="A80" s="412" t="s">
        <v>870</v>
      </c>
      <c r="B80" s="410">
        <v>6.770000000000001E-2</v>
      </c>
      <c r="C80" s="409">
        <v>1.8000000000000002E-2</v>
      </c>
    </row>
    <row r="81" spans="1:3" x14ac:dyDescent="0.2">
      <c r="A81" s="411" t="s">
        <v>871</v>
      </c>
      <c r="B81" s="410">
        <v>7.0000000000000007E-2</v>
      </c>
      <c r="C81" s="409">
        <v>0.02</v>
      </c>
    </row>
    <row r="82" spans="1:3" x14ac:dyDescent="0.2">
      <c r="A82" s="411" t="s">
        <v>872</v>
      </c>
      <c r="B82" s="410">
        <v>1.7100000000000001E-2</v>
      </c>
      <c r="C82" s="409">
        <v>4.3E-3</v>
      </c>
    </row>
    <row r="83" spans="1:3" x14ac:dyDescent="0.2">
      <c r="A83" s="411" t="s">
        <v>873</v>
      </c>
      <c r="B83" s="410">
        <v>3.3799999999999998E-3</v>
      </c>
      <c r="C83" s="409">
        <v>8.9999999999999998E-4</v>
      </c>
    </row>
    <row r="84" spans="1:3" x14ac:dyDescent="0.2">
      <c r="A84" s="411" t="s">
        <v>874</v>
      </c>
      <c r="B84" s="410">
        <v>1.6900000000000002E-2</v>
      </c>
      <c r="C84" s="409">
        <v>4.5999999999999999E-3</v>
      </c>
    </row>
    <row r="85" spans="1:3" x14ac:dyDescent="0.2">
      <c r="A85" s="412" t="s">
        <v>875</v>
      </c>
      <c r="B85" s="410">
        <v>1.6900000000000002E-2</v>
      </c>
      <c r="C85" s="409">
        <v>4.5999999999999999E-3</v>
      </c>
    </row>
    <row r="86" spans="1:3" x14ac:dyDescent="0.2">
      <c r="A86" s="411" t="s">
        <v>876</v>
      </c>
      <c r="B86" s="410">
        <v>1.6900000000000002E-2</v>
      </c>
      <c r="C86" s="409">
        <v>4.5999999999999999E-3</v>
      </c>
    </row>
    <row r="87" spans="1:3" x14ac:dyDescent="0.2">
      <c r="A87" s="411" t="s">
        <v>877</v>
      </c>
      <c r="B87" s="410">
        <v>6.43E-3</v>
      </c>
      <c r="C87" s="409">
        <v>2.3E-3</v>
      </c>
    </row>
    <row r="88" spans="1:3" x14ac:dyDescent="0.2">
      <c r="A88" s="412" t="s">
        <v>878</v>
      </c>
      <c r="B88" s="410">
        <v>1.6900000000000002E-2</v>
      </c>
      <c r="C88" s="409">
        <v>5.4999999999999997E-3</v>
      </c>
    </row>
    <row r="89" spans="1:3" x14ac:dyDescent="0.2">
      <c r="A89" s="411" t="s">
        <v>879</v>
      </c>
      <c r="B89" s="410">
        <v>3.3800000000000004E-2</v>
      </c>
      <c r="C89" s="409">
        <v>4.5999999999999999E-3</v>
      </c>
    </row>
    <row r="90" spans="1:3" x14ac:dyDescent="0.2">
      <c r="A90" s="411" t="s">
        <v>880</v>
      </c>
      <c r="B90" s="410">
        <v>6.77E-3</v>
      </c>
      <c r="C90" s="409">
        <v>2.3E-3</v>
      </c>
    </row>
    <row r="91" spans="1:3" x14ac:dyDescent="0.2">
      <c r="A91" s="411" t="s">
        <v>881</v>
      </c>
      <c r="B91" s="410">
        <v>6.77E-3</v>
      </c>
      <c r="C91" s="409">
        <v>2.3E-3</v>
      </c>
    </row>
    <row r="92" spans="1:3" x14ac:dyDescent="0.2">
      <c r="A92" s="411" t="s">
        <v>882</v>
      </c>
      <c r="B92" s="410">
        <v>3.3799999999999998E-3</v>
      </c>
      <c r="C92" s="409">
        <v>8.9999999999999998E-4</v>
      </c>
    </row>
    <row r="93" spans="1:3" x14ac:dyDescent="0.2">
      <c r="A93" s="411" t="s">
        <v>883</v>
      </c>
      <c r="B93" s="410">
        <v>3.3799999999999998E-3</v>
      </c>
      <c r="C93" s="409">
        <v>8.9999999999999998E-4</v>
      </c>
    </row>
    <row r="94" spans="1:3" x14ac:dyDescent="0.2">
      <c r="A94" s="412" t="s">
        <v>884</v>
      </c>
      <c r="B94" s="410">
        <v>0</v>
      </c>
      <c r="C94" s="409">
        <v>0</v>
      </c>
    </row>
    <row r="95" spans="1:3" x14ac:dyDescent="0.2">
      <c r="A95" s="412" t="s">
        <v>885</v>
      </c>
      <c r="B95" s="410">
        <v>2.5699999999999998E-3</v>
      </c>
      <c r="C95" s="409">
        <v>1.8E-3</v>
      </c>
    </row>
    <row r="96" spans="1:3" x14ac:dyDescent="0.2">
      <c r="A96" s="411" t="s">
        <v>886</v>
      </c>
      <c r="B96" s="410">
        <v>3.3799999999999998E-3</v>
      </c>
      <c r="C96" s="409">
        <v>8.9999999999999998E-4</v>
      </c>
    </row>
    <row r="97" spans="1:3" x14ac:dyDescent="0.2">
      <c r="A97" s="411" t="s">
        <v>887</v>
      </c>
      <c r="B97" s="410">
        <v>4.1999999999999997E-3</v>
      </c>
      <c r="C97" s="409">
        <v>1.1000000000000001E-3</v>
      </c>
    </row>
    <row r="98" spans="1:3" x14ac:dyDescent="0.2">
      <c r="A98" s="411" t="s">
        <v>888</v>
      </c>
      <c r="B98" s="410">
        <v>3.6199999999999996E-2</v>
      </c>
      <c r="C98" s="409">
        <v>1.0999999999999999E-2</v>
      </c>
    </row>
    <row r="99" spans="1:3" x14ac:dyDescent="0.2">
      <c r="A99" s="411" t="s">
        <v>889</v>
      </c>
      <c r="B99" s="410">
        <v>5.0800000000000005E-2</v>
      </c>
      <c r="C99" s="409">
        <v>1.8E-3</v>
      </c>
    </row>
    <row r="100" spans="1:3" x14ac:dyDescent="0.2">
      <c r="A100" s="411" t="s">
        <v>890</v>
      </c>
      <c r="B100" s="410">
        <v>0.16899999999999998</v>
      </c>
      <c r="C100" s="409">
        <v>4.5999999999999999E-2</v>
      </c>
    </row>
    <row r="101" spans="1:3" x14ac:dyDescent="0.2">
      <c r="A101" s="411" t="s">
        <v>891</v>
      </c>
      <c r="B101" s="410">
        <v>0.16899999999999998</v>
      </c>
      <c r="C101" s="409">
        <v>4.5999999999999999E-2</v>
      </c>
    </row>
    <row r="102" spans="1:3" x14ac:dyDescent="0.2">
      <c r="A102" s="411" t="s">
        <v>892</v>
      </c>
      <c r="B102" s="410">
        <v>5.0800000000000005E-2</v>
      </c>
      <c r="C102" s="409">
        <v>1.8E-3</v>
      </c>
    </row>
    <row r="103" spans="1:3" x14ac:dyDescent="0.2">
      <c r="A103" s="339"/>
      <c r="B103" s="410"/>
      <c r="C103" s="409"/>
    </row>
    <row r="104" spans="1:3" x14ac:dyDescent="0.2">
      <c r="A104" s="411" t="s">
        <v>893</v>
      </c>
      <c r="B104" s="410">
        <v>0.16880000000000001</v>
      </c>
      <c r="C104" s="409">
        <v>5.4200000000000005E-2</v>
      </c>
    </row>
    <row r="105" spans="1:3" x14ac:dyDescent="0.2">
      <c r="A105" s="411" t="s">
        <v>894</v>
      </c>
      <c r="B105" s="410">
        <v>7.6066000000000003</v>
      </c>
      <c r="C105" s="409">
        <v>2.8397999999999994</v>
      </c>
    </row>
    <row r="106" spans="1:3" x14ac:dyDescent="0.2">
      <c r="A106" s="1247" t="s">
        <v>895</v>
      </c>
      <c r="B106" s="1248">
        <v>8.7343600000000077</v>
      </c>
      <c r="C106" s="1181">
        <v>3.1056999999999992</v>
      </c>
    </row>
    <row r="107" spans="1:3" x14ac:dyDescent="0.2">
      <c r="A107" s="51" t="s">
        <v>1741</v>
      </c>
    </row>
    <row r="108" spans="1:3" x14ac:dyDescent="0.2">
      <c r="A108" s="128" t="s">
        <v>931</v>
      </c>
    </row>
    <row r="109" spans="1:3" x14ac:dyDescent="0.2">
      <c r="A109" s="408" t="s">
        <v>932</v>
      </c>
    </row>
  </sheetData>
  <mergeCells count="1">
    <mergeCell ref="A1:B1"/>
  </mergeCells>
  <hyperlinks>
    <hyperlink ref="A1" location="Contents!A1" display="To table of contents" xr:uid="{BE3D9C25-2A62-4991-80A4-E1438E8A6C7D}"/>
  </hyperlinks>
  <pageMargins left="0.39" right="0.28000000000000003" top="0.78740157480314965" bottom="0.82677165354330717" header="0.51181102362204722" footer="0.51181102362204722"/>
  <pageSetup paperSize="9" scale="95" fitToHeight="2" orientation="portrait" r:id="rId1"/>
  <headerFooter alignWithMargins="0"/>
  <customProperties>
    <customPr name="EpmWorksheetKeyString_GUID" r:id="rId2"/>
  </customPropertie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5CDF9-267A-4F38-937D-AE5FBA4D23D1}">
  <sheetPr>
    <pageSetUpPr fitToPage="1"/>
  </sheetPr>
  <dimension ref="A1:D12"/>
  <sheetViews>
    <sheetView zoomScaleNormal="100" workbookViewId="0">
      <selection activeCell="A5" sqref="A5"/>
    </sheetView>
  </sheetViews>
  <sheetFormatPr defaultColWidth="10.6640625" defaultRowHeight="12.75" x14ac:dyDescent="0.2"/>
  <cols>
    <col min="1" max="1" width="18.6640625" style="337" customWidth="1"/>
    <col min="2" max="2" width="31.6640625" style="337" customWidth="1"/>
    <col min="3" max="3" width="86" style="337" customWidth="1"/>
    <col min="4" max="16384" width="10.6640625" style="337"/>
  </cols>
  <sheetData>
    <row r="1" spans="1:4" ht="30.75" customHeight="1" x14ac:dyDescent="0.2">
      <c r="A1" s="1942" t="s">
        <v>10</v>
      </c>
      <c r="B1" s="1942"/>
      <c r="C1" s="141"/>
      <c r="D1" s="141"/>
    </row>
    <row r="2" spans="1:4" ht="21" customHeight="1" x14ac:dyDescent="0.3">
      <c r="A2" s="344" t="s">
        <v>1837</v>
      </c>
    </row>
    <row r="3" spans="1:4" x14ac:dyDescent="0.2">
      <c r="B3" s="420" t="s">
        <v>1617</v>
      </c>
    </row>
    <row r="4" spans="1:4" x14ac:dyDescent="0.2">
      <c r="B4" s="450"/>
    </row>
    <row r="5" spans="1:4" x14ac:dyDescent="0.2">
      <c r="B5" s="337" t="s">
        <v>1616</v>
      </c>
    </row>
    <row r="6" spans="1:4" x14ac:dyDescent="0.2">
      <c r="A6" s="412"/>
    </row>
    <row r="7" spans="1:4" x14ac:dyDescent="0.2">
      <c r="A7" s="337" t="s">
        <v>1838</v>
      </c>
      <c r="B7" s="378">
        <v>95</v>
      </c>
      <c r="C7" s="419"/>
    </row>
    <row r="9" spans="1:4" x14ac:dyDescent="0.2">
      <c r="A9" s="337" t="s">
        <v>1752</v>
      </c>
    </row>
    <row r="10" spans="1:4" x14ac:dyDescent="0.2">
      <c r="A10" s="339" t="s">
        <v>1753</v>
      </c>
    </row>
    <row r="11" spans="1:4" x14ac:dyDescent="0.2">
      <c r="A11" s="337" t="s">
        <v>1754</v>
      </c>
    </row>
    <row r="12" spans="1:4" x14ac:dyDescent="0.2">
      <c r="A12" s="157" t="s">
        <v>545</v>
      </c>
    </row>
  </sheetData>
  <mergeCells count="1">
    <mergeCell ref="A1:B1"/>
  </mergeCells>
  <hyperlinks>
    <hyperlink ref="A12" r:id="rId1" display="'Documentation on the website of the Dutch Emission Registration." xr:uid="{80ADB39A-72AF-4874-BE3C-58A32004D816}"/>
    <hyperlink ref="A1" location="Contents!A1" display="To table of contents" xr:uid="{4404776C-5B68-47AC-B9FA-92378136C663}"/>
  </hyperlinks>
  <pageMargins left="0.56000000000000005" right="0.4" top="1" bottom="1" header="0.5" footer="0.5"/>
  <pageSetup paperSize="9" scale="95" orientation="landscape" r:id="rId2"/>
  <headerFooter alignWithMargins="0"/>
  <customProperties>
    <customPr name="EpmWorksheetKeyString_GUID" r:id="rId3"/>
  </customPropertie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573562-C392-4288-AEE7-1A217A4DDFFD}">
  <dimension ref="A1:E105"/>
  <sheetViews>
    <sheetView topLeftCell="A79" zoomScaleNormal="100" workbookViewId="0">
      <selection activeCell="A81" sqref="A81"/>
    </sheetView>
  </sheetViews>
  <sheetFormatPr defaultColWidth="10.6640625" defaultRowHeight="12.75" x14ac:dyDescent="0.2"/>
  <cols>
    <col min="1" max="1" width="18.6640625" style="129" customWidth="1"/>
    <col min="2" max="16384" width="10.6640625" style="129"/>
  </cols>
  <sheetData>
    <row r="1" spans="1:5" ht="30.75" customHeight="1" x14ac:dyDescent="0.2">
      <c r="A1" s="1942" t="s">
        <v>10</v>
      </c>
      <c r="B1" s="1942"/>
      <c r="C1" s="1942"/>
    </row>
    <row r="2" spans="1:5" ht="21" customHeight="1" x14ac:dyDescent="0.35">
      <c r="A2" s="186" t="s">
        <v>1839</v>
      </c>
    </row>
    <row r="3" spans="1:5" x14ac:dyDescent="0.2">
      <c r="A3" s="159"/>
    </row>
    <row r="4" spans="1:5" ht="20.25" x14ac:dyDescent="0.2">
      <c r="A4" s="187" t="s">
        <v>1840</v>
      </c>
      <c r="B4" s="161"/>
      <c r="C4" s="161"/>
      <c r="D4" s="161"/>
      <c r="E4" s="161"/>
    </row>
    <row r="5" spans="1:5" ht="15" x14ac:dyDescent="0.2">
      <c r="A5" s="1771" t="s">
        <v>1841</v>
      </c>
      <c r="B5" s="1772" t="s">
        <v>1842</v>
      </c>
      <c r="C5" s="161"/>
      <c r="D5" s="161"/>
      <c r="E5" s="161"/>
    </row>
    <row r="6" spans="1:5" ht="14.25" x14ac:dyDescent="0.2">
      <c r="A6" s="1773"/>
      <c r="B6" s="1774" t="s">
        <v>1843</v>
      </c>
      <c r="C6" s="161"/>
      <c r="D6" s="161"/>
      <c r="E6" s="161"/>
    </row>
    <row r="7" spans="1:5" ht="15" x14ac:dyDescent="0.2">
      <c r="A7" s="162"/>
      <c r="B7" s="163"/>
      <c r="C7" s="161"/>
      <c r="D7" s="161"/>
      <c r="E7" s="161"/>
    </row>
    <row r="8" spans="1:5" ht="14.25" x14ac:dyDescent="0.2">
      <c r="A8" s="164" t="s">
        <v>1844</v>
      </c>
      <c r="B8" s="165">
        <v>2.4</v>
      </c>
      <c r="C8" s="161"/>
      <c r="D8" s="161"/>
      <c r="E8" s="161"/>
    </row>
    <row r="9" spans="1:5" ht="14.25" x14ac:dyDescent="0.2">
      <c r="A9" s="164" t="s">
        <v>1845</v>
      </c>
      <c r="B9" s="165">
        <v>6</v>
      </c>
      <c r="C9" s="161"/>
      <c r="D9" s="161"/>
      <c r="E9" s="161"/>
    </row>
    <row r="10" spans="1:5" ht="14.25" x14ac:dyDescent="0.2">
      <c r="A10" s="164" t="s">
        <v>1846</v>
      </c>
      <c r="B10" s="165">
        <v>6.1</v>
      </c>
      <c r="C10" s="161"/>
      <c r="D10" s="161"/>
      <c r="E10" s="161"/>
    </row>
    <row r="11" spans="1:5" ht="14.25" x14ac:dyDescent="0.2">
      <c r="A11" s="164" t="s">
        <v>1847</v>
      </c>
      <c r="B11" s="165">
        <v>8.9</v>
      </c>
      <c r="C11" s="161"/>
      <c r="D11" s="161"/>
      <c r="E11" s="161"/>
    </row>
    <row r="12" spans="1:5" ht="14.25" x14ac:dyDescent="0.2">
      <c r="A12" s="164" t="s">
        <v>1848</v>
      </c>
      <c r="B12" s="165">
        <v>32.4</v>
      </c>
      <c r="C12" s="161"/>
      <c r="D12" s="161"/>
      <c r="E12" s="161"/>
    </row>
    <row r="13" spans="1:5" ht="14.25" x14ac:dyDescent="0.2">
      <c r="A13" s="164" t="s">
        <v>1849</v>
      </c>
      <c r="B13" s="165">
        <v>6.1</v>
      </c>
      <c r="C13" s="161"/>
      <c r="D13" s="161"/>
      <c r="E13" s="161"/>
    </row>
    <row r="14" spans="1:5" ht="14.25" x14ac:dyDescent="0.2">
      <c r="A14" s="164" t="s">
        <v>1850</v>
      </c>
      <c r="B14" s="165">
        <v>19.3</v>
      </c>
      <c r="C14" s="161"/>
      <c r="D14" s="161"/>
      <c r="E14" s="161"/>
    </row>
    <row r="15" spans="1:5" ht="14.25" x14ac:dyDescent="0.2">
      <c r="A15" s="164" t="s">
        <v>1851</v>
      </c>
      <c r="B15" s="165">
        <v>14.5</v>
      </c>
      <c r="C15" s="161"/>
      <c r="D15" s="161"/>
      <c r="E15" s="161"/>
    </row>
    <row r="16" spans="1:5" ht="14.25" x14ac:dyDescent="0.2">
      <c r="A16" s="166" t="s">
        <v>1852</v>
      </c>
      <c r="B16" s="165">
        <v>19.600000000000001</v>
      </c>
      <c r="C16" s="161"/>
      <c r="D16" s="161"/>
      <c r="E16" s="161"/>
    </row>
    <row r="17" spans="1:5" ht="14.25" x14ac:dyDescent="0.2">
      <c r="A17" s="164" t="s">
        <v>1853</v>
      </c>
      <c r="B17" s="165">
        <v>9.1999999999999993</v>
      </c>
      <c r="C17" s="161"/>
      <c r="D17" s="161"/>
      <c r="E17" s="161"/>
    </row>
    <row r="18" spans="1:5" ht="14.25" x14ac:dyDescent="0.2">
      <c r="A18" s="164" t="s">
        <v>1854</v>
      </c>
      <c r="B18" s="165">
        <v>15.6</v>
      </c>
      <c r="C18" s="161"/>
      <c r="D18" s="161"/>
      <c r="E18" s="161"/>
    </row>
    <row r="19" spans="1:5" ht="14.25" x14ac:dyDescent="0.2">
      <c r="A19" s="1256"/>
      <c r="B19" s="1060"/>
      <c r="C19" s="161"/>
      <c r="D19" s="161"/>
      <c r="E19" s="161"/>
    </row>
    <row r="20" spans="1:5" ht="14.25" x14ac:dyDescent="0.2">
      <c r="A20" s="167" t="s">
        <v>1855</v>
      </c>
      <c r="B20" s="161"/>
      <c r="C20" s="161"/>
      <c r="D20" s="161"/>
      <c r="E20" s="161"/>
    </row>
    <row r="21" spans="1:5" ht="14.25" x14ac:dyDescent="0.2">
      <c r="A21" s="161"/>
      <c r="B21" s="161"/>
      <c r="C21" s="161"/>
      <c r="D21" s="161"/>
      <c r="E21" s="161"/>
    </row>
    <row r="22" spans="1:5" ht="20.25" x14ac:dyDescent="0.2">
      <c r="A22" s="187" t="s">
        <v>1856</v>
      </c>
      <c r="B22" s="161"/>
      <c r="C22" s="161"/>
      <c r="D22" s="161"/>
      <c r="E22" s="161"/>
    </row>
    <row r="23" spans="1:5" ht="15" x14ac:dyDescent="0.2">
      <c r="A23" s="1771" t="s">
        <v>1841</v>
      </c>
      <c r="B23" s="1772" t="s">
        <v>432</v>
      </c>
      <c r="C23" s="1772" t="s">
        <v>433</v>
      </c>
      <c r="D23" s="1772" t="s">
        <v>1857</v>
      </c>
      <c r="E23" s="161"/>
    </row>
    <row r="24" spans="1:5" ht="15" x14ac:dyDescent="0.2">
      <c r="A24" s="1771"/>
      <c r="B24" s="1775" t="s">
        <v>364</v>
      </c>
      <c r="C24" s="1539"/>
      <c r="D24" s="1776"/>
      <c r="E24" s="161"/>
    </row>
    <row r="25" spans="1:5" ht="15" x14ac:dyDescent="0.2">
      <c r="A25" s="168"/>
      <c r="B25" s="169"/>
      <c r="C25" s="454"/>
      <c r="D25" s="997"/>
      <c r="E25" s="161"/>
    </row>
    <row r="26" spans="1:5" ht="14.25" x14ac:dyDescent="0.2">
      <c r="A26" s="170" t="s">
        <v>1844</v>
      </c>
      <c r="B26" s="171">
        <v>0</v>
      </c>
      <c r="C26" s="453">
        <v>0</v>
      </c>
      <c r="D26" s="172">
        <v>100</v>
      </c>
      <c r="E26" s="161"/>
    </row>
    <row r="27" spans="1:5" ht="14.25" x14ac:dyDescent="0.2">
      <c r="A27" s="170" t="s">
        <v>1845</v>
      </c>
      <c r="B27" s="171">
        <v>0</v>
      </c>
      <c r="C27" s="453">
        <v>0</v>
      </c>
      <c r="D27" s="172">
        <v>100</v>
      </c>
      <c r="E27" s="161"/>
    </row>
    <row r="28" spans="1:5" ht="14.25" x14ac:dyDescent="0.2">
      <c r="A28" s="170" t="s">
        <v>1846</v>
      </c>
      <c r="B28" s="171">
        <v>0</v>
      </c>
      <c r="C28" s="453">
        <v>0</v>
      </c>
      <c r="D28" s="172">
        <v>100</v>
      </c>
      <c r="E28" s="161"/>
    </row>
    <row r="29" spans="1:5" ht="14.25" x14ac:dyDescent="0.2">
      <c r="A29" s="170" t="s">
        <v>1670</v>
      </c>
      <c r="B29" s="171">
        <v>0</v>
      </c>
      <c r="C29" s="453">
        <v>0</v>
      </c>
      <c r="D29" s="172">
        <v>100</v>
      </c>
      <c r="E29" s="161"/>
    </row>
    <row r="30" spans="1:5" ht="14.25" x14ac:dyDescent="0.2">
      <c r="A30" s="170" t="s">
        <v>1849</v>
      </c>
      <c r="B30" s="171">
        <v>0</v>
      </c>
      <c r="C30" s="453">
        <v>0</v>
      </c>
      <c r="D30" s="172">
        <v>100</v>
      </c>
      <c r="E30" s="161"/>
    </row>
    <row r="31" spans="1:5" ht="14.25" x14ac:dyDescent="0.2">
      <c r="A31" s="170" t="s">
        <v>1850</v>
      </c>
      <c r="B31" s="171">
        <v>0</v>
      </c>
      <c r="C31" s="453">
        <v>0</v>
      </c>
      <c r="D31" s="172">
        <v>100</v>
      </c>
      <c r="E31" s="161"/>
    </row>
    <row r="32" spans="1:5" ht="14.25" x14ac:dyDescent="0.2">
      <c r="A32" s="170" t="s">
        <v>1851</v>
      </c>
      <c r="B32" s="171">
        <v>0</v>
      </c>
      <c r="C32" s="453">
        <v>0</v>
      </c>
      <c r="D32" s="172">
        <v>100</v>
      </c>
      <c r="E32" s="161"/>
    </row>
    <row r="33" spans="1:5" ht="14.25" x14ac:dyDescent="0.2">
      <c r="A33" s="170" t="s">
        <v>1858</v>
      </c>
      <c r="B33" s="171">
        <v>0</v>
      </c>
      <c r="C33" s="453">
        <v>0</v>
      </c>
      <c r="D33" s="172">
        <v>100</v>
      </c>
      <c r="E33" s="161"/>
    </row>
    <row r="34" spans="1:5" ht="14.25" x14ac:dyDescent="0.2">
      <c r="A34" s="173" t="s">
        <v>1852</v>
      </c>
      <c r="B34" s="171">
        <v>0</v>
      </c>
      <c r="C34" s="453">
        <v>0</v>
      </c>
      <c r="D34" s="172">
        <v>100</v>
      </c>
      <c r="E34" s="161"/>
    </row>
    <row r="35" spans="1:5" ht="14.25" x14ac:dyDescent="0.2">
      <c r="A35" s="170" t="s">
        <v>1853</v>
      </c>
      <c r="B35" s="171">
        <v>0</v>
      </c>
      <c r="C35" s="453">
        <v>0</v>
      </c>
      <c r="D35" s="172">
        <v>100</v>
      </c>
      <c r="E35" s="161"/>
    </row>
    <row r="36" spans="1:5" ht="14.25" x14ac:dyDescent="0.2">
      <c r="A36" s="170" t="s">
        <v>1854</v>
      </c>
      <c r="B36" s="171">
        <v>0</v>
      </c>
      <c r="C36" s="453">
        <v>0</v>
      </c>
      <c r="D36" s="172">
        <v>100</v>
      </c>
      <c r="E36" s="161"/>
    </row>
    <row r="37" spans="1:5" ht="14.25" x14ac:dyDescent="0.2">
      <c r="A37" s="1061"/>
      <c r="B37" s="1257"/>
      <c r="C37" s="1187"/>
      <c r="D37" s="1258"/>
      <c r="E37" s="161"/>
    </row>
    <row r="38" spans="1:5" ht="14.25" x14ac:dyDescent="0.2">
      <c r="A38" s="161"/>
      <c r="B38" s="161"/>
      <c r="C38" s="161"/>
      <c r="D38" s="161"/>
      <c r="E38" s="161"/>
    </row>
    <row r="39" spans="1:5" ht="15.75" x14ac:dyDescent="0.2">
      <c r="A39" s="160"/>
      <c r="B39" s="161"/>
      <c r="C39" s="161"/>
      <c r="D39" s="161"/>
      <c r="E39" s="161"/>
    </row>
    <row r="40" spans="1:5" ht="20.25" x14ac:dyDescent="0.2">
      <c r="A40" s="187" t="s">
        <v>1859</v>
      </c>
      <c r="B40" s="161"/>
      <c r="C40" s="161"/>
      <c r="D40" s="161"/>
      <c r="E40" s="161"/>
    </row>
    <row r="41" spans="1:5" ht="13.7" customHeight="1" x14ac:dyDescent="0.2">
      <c r="A41" s="2027" t="s">
        <v>1841</v>
      </c>
      <c r="B41" s="1777" t="s">
        <v>1860</v>
      </c>
      <c r="C41" s="2029" t="s">
        <v>1861</v>
      </c>
      <c r="D41" s="161"/>
      <c r="E41" s="161"/>
    </row>
    <row r="42" spans="1:5" ht="13.7" customHeight="1" x14ac:dyDescent="0.2">
      <c r="A42" s="2028"/>
      <c r="B42" s="999" t="s">
        <v>1862</v>
      </c>
      <c r="C42" s="2030"/>
      <c r="D42" s="161"/>
      <c r="E42" s="161"/>
    </row>
    <row r="43" spans="1:5" ht="15" x14ac:dyDescent="0.2">
      <c r="A43" s="1773"/>
      <c r="B43" s="1778" t="s">
        <v>364</v>
      </c>
      <c r="C43" s="1776"/>
      <c r="D43" s="161"/>
      <c r="E43" s="161"/>
    </row>
    <row r="44" spans="1:5" ht="15" x14ac:dyDescent="0.2">
      <c r="A44" s="162"/>
      <c r="B44" s="169"/>
      <c r="C44" s="997"/>
      <c r="D44" s="161"/>
      <c r="E44" s="161"/>
    </row>
    <row r="45" spans="1:5" ht="14.25" x14ac:dyDescent="0.2">
      <c r="A45" s="164" t="s">
        <v>1844</v>
      </c>
      <c r="B45" s="171">
        <v>90</v>
      </c>
      <c r="C45" s="172">
        <v>10</v>
      </c>
      <c r="D45" s="161"/>
      <c r="E45" s="161"/>
    </row>
    <row r="46" spans="1:5" ht="14.25" x14ac:dyDescent="0.2">
      <c r="A46" s="164" t="s">
        <v>1845</v>
      </c>
      <c r="B46" s="171">
        <v>70</v>
      </c>
      <c r="C46" s="172">
        <v>30</v>
      </c>
      <c r="D46" s="161"/>
      <c r="E46" s="161"/>
    </row>
    <row r="47" spans="1:5" ht="14.25" x14ac:dyDescent="0.2">
      <c r="A47" s="164" t="s">
        <v>1846</v>
      </c>
      <c r="B47" s="171">
        <v>90</v>
      </c>
      <c r="C47" s="172">
        <v>10</v>
      </c>
      <c r="D47" s="161"/>
      <c r="E47" s="161"/>
    </row>
    <row r="48" spans="1:5" ht="14.25" x14ac:dyDescent="0.2">
      <c r="A48" s="164" t="s">
        <v>1670</v>
      </c>
      <c r="B48" s="171">
        <v>70</v>
      </c>
      <c r="C48" s="172">
        <v>30</v>
      </c>
      <c r="D48" s="161"/>
      <c r="E48" s="161"/>
    </row>
    <row r="49" spans="1:5" ht="14.25" x14ac:dyDescent="0.2">
      <c r="A49" s="164" t="s">
        <v>1849</v>
      </c>
      <c r="B49" s="171">
        <v>70</v>
      </c>
      <c r="C49" s="172">
        <v>30</v>
      </c>
      <c r="D49" s="161"/>
      <c r="E49" s="161"/>
    </row>
    <row r="50" spans="1:5" ht="14.25" x14ac:dyDescent="0.2">
      <c r="A50" s="164" t="s">
        <v>1850</v>
      </c>
      <c r="B50" s="171">
        <v>20</v>
      </c>
      <c r="C50" s="172">
        <v>80</v>
      </c>
      <c r="D50" s="161"/>
      <c r="E50" s="161"/>
    </row>
    <row r="51" spans="1:5" ht="14.25" x14ac:dyDescent="0.2">
      <c r="A51" s="164" t="s">
        <v>1851</v>
      </c>
      <c r="B51" s="171">
        <v>50</v>
      </c>
      <c r="C51" s="172">
        <v>50</v>
      </c>
      <c r="D51" s="161"/>
      <c r="E51" s="161"/>
    </row>
    <row r="52" spans="1:5" ht="14.25" x14ac:dyDescent="0.2">
      <c r="A52" s="164" t="s">
        <v>1852</v>
      </c>
      <c r="B52" s="171">
        <v>90</v>
      </c>
      <c r="C52" s="172">
        <v>10</v>
      </c>
      <c r="D52" s="161"/>
      <c r="E52" s="161"/>
    </row>
    <row r="53" spans="1:5" ht="14.25" x14ac:dyDescent="0.2">
      <c r="A53" s="166" t="s">
        <v>1853</v>
      </c>
      <c r="B53" s="171">
        <v>100</v>
      </c>
      <c r="C53" s="172">
        <v>0</v>
      </c>
      <c r="D53" s="161"/>
      <c r="E53" s="161"/>
    </row>
    <row r="54" spans="1:5" ht="14.25" x14ac:dyDescent="0.2">
      <c r="A54" s="164" t="s">
        <v>1854</v>
      </c>
      <c r="B54" s="171">
        <v>100</v>
      </c>
      <c r="C54" s="172">
        <v>0</v>
      </c>
      <c r="D54" s="161"/>
      <c r="E54" s="161"/>
    </row>
    <row r="55" spans="1:5" ht="14.25" x14ac:dyDescent="0.2">
      <c r="A55" s="1259"/>
      <c r="B55" s="1260"/>
      <c r="C55" s="1261"/>
      <c r="D55" s="161"/>
      <c r="E55" s="161"/>
    </row>
    <row r="56" spans="1:5" ht="14.25" x14ac:dyDescent="0.2">
      <c r="A56" s="161"/>
      <c r="B56" s="161"/>
      <c r="C56" s="161"/>
      <c r="D56" s="161"/>
      <c r="E56" s="161"/>
    </row>
    <row r="57" spans="1:5" ht="14.25" x14ac:dyDescent="0.2">
      <c r="A57" s="161"/>
      <c r="B57" s="161"/>
      <c r="C57" s="161"/>
      <c r="D57" s="161"/>
      <c r="E57" s="161"/>
    </row>
    <row r="58" spans="1:5" ht="20.25" x14ac:dyDescent="0.2">
      <c r="A58" s="187" t="s">
        <v>1863</v>
      </c>
      <c r="B58" s="161"/>
      <c r="C58" s="161"/>
      <c r="D58" s="161"/>
      <c r="E58" s="161"/>
    </row>
    <row r="59" spans="1:5" ht="16.5" x14ac:dyDescent="0.2">
      <c r="A59" s="1779" t="s">
        <v>1864</v>
      </c>
      <c r="B59" s="1780" t="s">
        <v>1865</v>
      </c>
      <c r="C59" s="1780" t="s">
        <v>1866</v>
      </c>
      <c r="D59" s="1780" t="s">
        <v>1867</v>
      </c>
      <c r="E59" s="1781" t="s">
        <v>939</v>
      </c>
    </row>
    <row r="60" spans="1:5" ht="28.5" x14ac:dyDescent="0.2">
      <c r="A60" s="1782"/>
      <c r="B60" s="1783" t="s">
        <v>1766</v>
      </c>
      <c r="C60" s="1540"/>
      <c r="D60" s="1540"/>
      <c r="E60" s="1784"/>
    </row>
    <row r="61" spans="1:5" ht="14.25" x14ac:dyDescent="0.2">
      <c r="A61" s="164"/>
      <c r="B61" s="174"/>
      <c r="C61" s="452"/>
      <c r="D61" s="452"/>
      <c r="E61" s="175"/>
    </row>
    <row r="62" spans="1:5" ht="14.25" x14ac:dyDescent="0.2">
      <c r="A62" s="164" t="s">
        <v>1868</v>
      </c>
      <c r="B62" s="176">
        <v>53</v>
      </c>
      <c r="C62" s="451">
        <v>1.4</v>
      </c>
      <c r="D62" s="451">
        <v>2.7</v>
      </c>
      <c r="E62" s="1062">
        <v>3.25</v>
      </c>
    </row>
    <row r="63" spans="1:5" ht="14.25" x14ac:dyDescent="0.2">
      <c r="A63" s="164" t="s">
        <v>1869</v>
      </c>
      <c r="B63" s="176">
        <v>65</v>
      </c>
      <c r="C63" s="451">
        <v>1.5</v>
      </c>
      <c r="D63" s="451">
        <v>2.8</v>
      </c>
      <c r="E63" s="1062">
        <v>3.5</v>
      </c>
    </row>
    <row r="64" spans="1:5" ht="14.25" x14ac:dyDescent="0.2">
      <c r="A64" s="164" t="s">
        <v>1870</v>
      </c>
      <c r="B64" s="176">
        <v>73</v>
      </c>
      <c r="C64" s="451">
        <v>1.6</v>
      </c>
      <c r="D64" s="451">
        <v>2.9</v>
      </c>
      <c r="E64" s="1062">
        <v>3.75</v>
      </c>
    </row>
    <row r="65" spans="1:5" ht="14.25" x14ac:dyDescent="0.2">
      <c r="A65" s="164" t="s">
        <v>1871</v>
      </c>
      <c r="B65" s="176">
        <v>82</v>
      </c>
      <c r="C65" s="451">
        <v>1.8</v>
      </c>
      <c r="D65" s="451">
        <v>3.1</v>
      </c>
      <c r="E65" s="1062">
        <v>3.25</v>
      </c>
    </row>
    <row r="66" spans="1:5" ht="14.25" x14ac:dyDescent="0.2">
      <c r="A66" s="164" t="s">
        <v>1872</v>
      </c>
      <c r="B66" s="176">
        <v>74</v>
      </c>
      <c r="C66" s="451">
        <v>1.3</v>
      </c>
      <c r="D66" s="451">
        <v>2.6</v>
      </c>
      <c r="E66" s="1062">
        <v>2.75</v>
      </c>
    </row>
    <row r="67" spans="1:5" ht="14.25" x14ac:dyDescent="0.2">
      <c r="A67" s="164" t="s">
        <v>1873</v>
      </c>
      <c r="B67" s="176">
        <v>59</v>
      </c>
      <c r="C67" s="451">
        <v>0.8</v>
      </c>
      <c r="D67" s="451">
        <v>2.2000000000000002</v>
      </c>
      <c r="E67" s="1062">
        <v>2.75</v>
      </c>
    </row>
    <row r="68" spans="1:5" ht="14.25" x14ac:dyDescent="0.2">
      <c r="A68" s="164" t="s">
        <v>1874</v>
      </c>
      <c r="B68" s="1063">
        <v>50</v>
      </c>
      <c r="C68" s="451">
        <v>0.8</v>
      </c>
      <c r="D68" s="451">
        <v>1.6</v>
      </c>
      <c r="E68" s="1062">
        <v>2.75</v>
      </c>
    </row>
    <row r="69" spans="1:5" ht="14.25" x14ac:dyDescent="0.2">
      <c r="A69" s="164" t="s">
        <v>1875</v>
      </c>
      <c r="B69" s="1063">
        <v>43</v>
      </c>
      <c r="C69" s="451">
        <v>0.8</v>
      </c>
      <c r="D69" s="451">
        <v>1.6</v>
      </c>
      <c r="E69" s="1062">
        <v>2.75</v>
      </c>
    </row>
    <row r="70" spans="1:5" ht="14.25" x14ac:dyDescent="0.2">
      <c r="A70" s="1064" t="s">
        <v>1876</v>
      </c>
      <c r="B70" s="1063">
        <v>12.81</v>
      </c>
      <c r="C70" s="1065">
        <v>0.91</v>
      </c>
      <c r="D70" s="1065">
        <v>0.3</v>
      </c>
      <c r="E70" s="1062">
        <v>1.5</v>
      </c>
    </row>
    <row r="71" spans="1:5" ht="14.25" x14ac:dyDescent="0.2">
      <c r="A71" s="1257"/>
      <c r="B71" s="1257"/>
      <c r="C71" s="1187"/>
      <c r="D71" s="1187"/>
      <c r="E71" s="1258"/>
    </row>
    <row r="72" spans="1:5" ht="14.25" x14ac:dyDescent="0.2">
      <c r="A72" s="161"/>
      <c r="B72" s="161"/>
      <c r="C72" s="161"/>
      <c r="D72" s="161"/>
      <c r="E72" s="161"/>
    </row>
    <row r="73" spans="1:5" ht="14.25" x14ac:dyDescent="0.2">
      <c r="A73" s="161"/>
      <c r="B73" s="161"/>
      <c r="C73" s="161"/>
      <c r="D73" s="161"/>
      <c r="E73" s="161"/>
    </row>
    <row r="74" spans="1:5" ht="20.25" x14ac:dyDescent="0.2">
      <c r="A74" s="187" t="s">
        <v>1877</v>
      </c>
      <c r="B74" s="161"/>
      <c r="C74" s="161"/>
      <c r="D74" s="161"/>
      <c r="E74" s="161"/>
    </row>
    <row r="75" spans="1:5" ht="16.5" x14ac:dyDescent="0.2">
      <c r="A75" s="1779" t="s">
        <v>381</v>
      </c>
      <c r="B75" s="1780" t="s">
        <v>1865</v>
      </c>
      <c r="C75" s="1780" t="s">
        <v>1866</v>
      </c>
      <c r="D75" s="1781" t="s">
        <v>1867</v>
      </c>
      <c r="E75" s="1781" t="s">
        <v>939</v>
      </c>
    </row>
    <row r="76" spans="1:5" ht="28.5" x14ac:dyDescent="0.2">
      <c r="A76" s="1782"/>
      <c r="B76" s="1783" t="s">
        <v>1766</v>
      </c>
      <c r="C76" s="1540"/>
      <c r="D76" s="1540"/>
      <c r="E76" s="1784"/>
    </row>
    <row r="77" spans="1:5" ht="14.25" x14ac:dyDescent="0.2">
      <c r="A77" s="164"/>
      <c r="B77" s="174"/>
      <c r="C77" s="452"/>
      <c r="D77" s="452"/>
      <c r="E77" s="175"/>
    </row>
    <row r="78" spans="1:5" ht="14.25" x14ac:dyDescent="0.2">
      <c r="A78" s="178" t="s">
        <v>1857</v>
      </c>
      <c r="B78" s="176">
        <v>3.5</v>
      </c>
      <c r="C78" s="451">
        <v>0.7</v>
      </c>
      <c r="D78" s="451">
        <v>0.8</v>
      </c>
      <c r="E78" s="177">
        <v>1.6</v>
      </c>
    </row>
    <row r="79" spans="1:5" ht="14.25" x14ac:dyDescent="0.2">
      <c r="A79" s="1257"/>
      <c r="B79" s="1257"/>
      <c r="C79" s="1187"/>
      <c r="D79" s="1187"/>
      <c r="E79" s="1258"/>
    </row>
    <row r="80" spans="1:5" ht="14.25" x14ac:dyDescent="0.2">
      <c r="A80" s="161"/>
      <c r="B80" s="161"/>
      <c r="C80" s="161"/>
      <c r="D80" s="161"/>
      <c r="E80" s="161"/>
    </row>
    <row r="81" spans="1:5" ht="20.25" x14ac:dyDescent="0.2">
      <c r="A81" s="187" t="s">
        <v>1878</v>
      </c>
      <c r="B81" s="161"/>
      <c r="C81" s="161"/>
      <c r="D81" s="161"/>
      <c r="E81" s="161"/>
    </row>
    <row r="82" spans="1:5" ht="16.5" x14ac:dyDescent="0.2">
      <c r="A82" s="1785" t="s">
        <v>381</v>
      </c>
      <c r="B82" s="1781" t="s">
        <v>1879</v>
      </c>
      <c r="C82" s="1781" t="s">
        <v>1880</v>
      </c>
      <c r="D82" s="161"/>
      <c r="E82" s="161"/>
    </row>
    <row r="83" spans="1:5" ht="28.5" x14ac:dyDescent="0.2">
      <c r="A83" s="1782"/>
      <c r="B83" s="1783" t="s">
        <v>1766</v>
      </c>
      <c r="C83" s="1786"/>
      <c r="D83" s="161"/>
      <c r="E83" s="161"/>
    </row>
    <row r="84" spans="1:5" ht="14.25" x14ac:dyDescent="0.2">
      <c r="A84" s="164"/>
      <c r="B84" s="179"/>
      <c r="C84" s="172"/>
      <c r="D84" s="161"/>
      <c r="E84" s="161"/>
    </row>
    <row r="85" spans="1:5" ht="14.25" x14ac:dyDescent="0.2">
      <c r="A85" s="178" t="s">
        <v>1857</v>
      </c>
      <c r="B85" s="1066">
        <v>2.2000000000000002</v>
      </c>
      <c r="C85" s="1067">
        <v>3173</v>
      </c>
      <c r="D85" s="161"/>
      <c r="E85" s="161"/>
    </row>
    <row r="86" spans="1:5" x14ac:dyDescent="0.2">
      <c r="A86" s="1256"/>
      <c r="B86" s="1256"/>
      <c r="C86" s="1262"/>
    </row>
    <row r="89" spans="1:5" ht="20.25" x14ac:dyDescent="0.2">
      <c r="A89" s="187" t="s">
        <v>1881</v>
      </c>
      <c r="B89" s="161"/>
      <c r="C89" s="161"/>
    </row>
    <row r="90" spans="1:5" ht="15" x14ac:dyDescent="0.2">
      <c r="A90" s="1785"/>
      <c r="B90" s="1787" t="s">
        <v>1882</v>
      </c>
      <c r="C90" s="1781"/>
    </row>
    <row r="91" spans="1:5" ht="14.25" x14ac:dyDescent="0.2">
      <c r="A91" s="1782"/>
      <c r="B91" s="1783" t="s">
        <v>1883</v>
      </c>
      <c r="C91" s="1786"/>
    </row>
    <row r="92" spans="1:5" ht="14.25" x14ac:dyDescent="0.2">
      <c r="A92" s="164"/>
      <c r="B92" s="179"/>
      <c r="C92" s="172"/>
    </row>
    <row r="93" spans="1:5" ht="14.25" x14ac:dyDescent="0.2">
      <c r="A93" s="178">
        <v>2012</v>
      </c>
      <c r="B93" s="1068">
        <v>3380.6588376306222</v>
      </c>
      <c r="C93" s="644"/>
    </row>
    <row r="94" spans="1:5" ht="14.25" x14ac:dyDescent="0.2">
      <c r="A94" s="178">
        <v>2013</v>
      </c>
      <c r="B94" s="1068">
        <v>6407.1335615999988</v>
      </c>
      <c r="C94" s="644"/>
    </row>
    <row r="95" spans="1:5" ht="14.25" x14ac:dyDescent="0.2">
      <c r="A95" s="178">
        <v>2014</v>
      </c>
      <c r="B95" s="1068">
        <v>6572.7333330000001</v>
      </c>
      <c r="C95" s="644"/>
    </row>
    <row r="96" spans="1:5" ht="14.25" x14ac:dyDescent="0.2">
      <c r="A96" s="178">
        <v>2015</v>
      </c>
      <c r="B96" s="1068">
        <v>6195.6076014011014</v>
      </c>
      <c r="C96" s="644"/>
    </row>
    <row r="97" spans="1:3" ht="14.25" x14ac:dyDescent="0.2">
      <c r="A97" s="178">
        <v>2016</v>
      </c>
      <c r="B97" s="1068">
        <v>2986.4513685269148</v>
      </c>
      <c r="C97" s="644"/>
    </row>
    <row r="98" spans="1:3" ht="14.25" x14ac:dyDescent="0.2">
      <c r="A98" s="178">
        <v>2017</v>
      </c>
      <c r="B98" s="1068">
        <v>2883.767399601652</v>
      </c>
      <c r="C98" s="644"/>
    </row>
    <row r="99" spans="1:3" ht="14.25" x14ac:dyDescent="0.2">
      <c r="A99" s="178">
        <v>2018</v>
      </c>
      <c r="B99" s="1068">
        <v>7900.7333329999992</v>
      </c>
      <c r="C99" s="644"/>
    </row>
    <row r="100" spans="1:3" ht="14.25" x14ac:dyDescent="0.2">
      <c r="A100" s="178">
        <v>2019</v>
      </c>
      <c r="B100" s="1068">
        <v>8195.7875484615251</v>
      </c>
      <c r="C100" s="644"/>
    </row>
    <row r="101" spans="1:3" ht="14.25" x14ac:dyDescent="0.2">
      <c r="A101" s="178">
        <v>2020</v>
      </c>
      <c r="B101" s="1068">
        <v>8045.5999996666669</v>
      </c>
      <c r="C101" s="644"/>
    </row>
    <row r="102" spans="1:3" ht="14.25" x14ac:dyDescent="0.2">
      <c r="A102" s="178">
        <v>2021</v>
      </c>
      <c r="B102" s="1068">
        <v>8211.1666666666679</v>
      </c>
      <c r="C102" s="644"/>
    </row>
    <row r="103" spans="1:3" ht="14.25" x14ac:dyDescent="0.2">
      <c r="A103" s="178">
        <v>2022</v>
      </c>
      <c r="B103" s="1068">
        <v>6200.3</v>
      </c>
      <c r="C103" s="644"/>
    </row>
    <row r="104" spans="1:3" ht="14.25" x14ac:dyDescent="0.2">
      <c r="A104" s="1553">
        <v>2023</v>
      </c>
      <c r="B104" s="1554">
        <v>6566.3</v>
      </c>
      <c r="C104" s="644"/>
    </row>
    <row r="105" spans="1:3" x14ac:dyDescent="0.2">
      <c r="A105" s="1256"/>
      <c r="B105" s="1256"/>
      <c r="C105" s="1262"/>
    </row>
  </sheetData>
  <mergeCells count="3">
    <mergeCell ref="A41:A42"/>
    <mergeCell ref="C41:C42"/>
    <mergeCell ref="A1:C1"/>
  </mergeCells>
  <hyperlinks>
    <hyperlink ref="A1" location="Contents!A1" display="To table of contents" xr:uid="{F8406EC6-AF7E-48BA-B889-43079BE6CFE1}"/>
  </hyperlinks>
  <pageMargins left="0.7" right="0.7" top="0.75" bottom="0.75" header="0.3" footer="0.3"/>
  <pageSetup paperSize="9" orientation="portrait" r:id="rId1"/>
  <customProperties>
    <customPr name="EpmWorksheetKeyString_GUID" r:id="rId2"/>
  </customPropertie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0CF45-2DC3-4AFF-99E3-47D16625029F}">
  <dimension ref="A1:I79"/>
  <sheetViews>
    <sheetView zoomScaleNormal="100" workbookViewId="0">
      <selection activeCell="A2" sqref="A2"/>
    </sheetView>
  </sheetViews>
  <sheetFormatPr defaultColWidth="10.6640625" defaultRowHeight="12.75" x14ac:dyDescent="0.2"/>
  <cols>
    <col min="1" max="1" width="59.1640625" style="129" customWidth="1"/>
    <col min="2" max="7" width="18.33203125" style="129" customWidth="1"/>
    <col min="8" max="16384" width="10.6640625" style="129"/>
  </cols>
  <sheetData>
    <row r="1" spans="1:9" ht="30.75" customHeight="1" x14ac:dyDescent="0.2">
      <c r="A1" s="1097" t="s">
        <v>10</v>
      </c>
    </row>
    <row r="2" spans="1:9" ht="18.75" x14ac:dyDescent="0.2">
      <c r="A2" s="180" t="s">
        <v>1884</v>
      </c>
    </row>
    <row r="3" spans="1:9" ht="18.75" x14ac:dyDescent="0.2">
      <c r="A3" s="181" t="s">
        <v>1885</v>
      </c>
    </row>
    <row r="4" spans="1:9" ht="18.75" x14ac:dyDescent="0.2">
      <c r="A4" s="180"/>
    </row>
    <row r="5" spans="1:9" ht="20.25" x14ac:dyDescent="0.2">
      <c r="A5" s="187" t="s">
        <v>1886</v>
      </c>
      <c r="B5" s="161"/>
      <c r="C5" s="161"/>
      <c r="D5" s="161"/>
      <c r="E5" s="161"/>
      <c r="F5" s="161"/>
      <c r="G5" s="161"/>
    </row>
    <row r="6" spans="1:9" ht="16.350000000000001" customHeight="1" x14ac:dyDescent="0.2">
      <c r="A6" s="1788" t="s">
        <v>1887</v>
      </c>
      <c r="B6" s="1780" t="s">
        <v>1888</v>
      </c>
      <c r="C6" s="1780" t="s">
        <v>1888</v>
      </c>
      <c r="D6" s="2035" t="s">
        <v>1865</v>
      </c>
      <c r="E6" s="2036"/>
      <c r="F6" s="2037"/>
      <c r="G6" s="2031" t="s">
        <v>1866</v>
      </c>
      <c r="H6" s="2032" t="s">
        <v>1889</v>
      </c>
      <c r="I6" s="2031" t="s">
        <v>939</v>
      </c>
    </row>
    <row r="7" spans="1:9" ht="15" x14ac:dyDescent="0.2">
      <c r="A7" s="182" t="s">
        <v>1890</v>
      </c>
      <c r="B7" s="1000" t="s">
        <v>1891</v>
      </c>
      <c r="C7" s="1000" t="s">
        <v>1892</v>
      </c>
      <c r="D7" s="1789" t="s">
        <v>1893</v>
      </c>
      <c r="E7" s="1789" t="s">
        <v>1894</v>
      </c>
      <c r="F7" s="998" t="s">
        <v>1895</v>
      </c>
      <c r="G7" s="2032"/>
      <c r="H7" s="2038"/>
      <c r="I7" s="2032"/>
    </row>
    <row r="8" spans="1:9" ht="14.25" x14ac:dyDescent="0.2">
      <c r="A8" s="1778"/>
      <c r="B8" s="1790"/>
      <c r="C8" s="1540"/>
      <c r="D8" s="1540"/>
      <c r="E8" s="1540"/>
      <c r="F8" s="1540"/>
      <c r="G8" s="1540"/>
      <c r="H8" s="1540"/>
      <c r="I8" s="1784"/>
    </row>
    <row r="9" spans="1:9" ht="15" x14ac:dyDescent="0.25">
      <c r="A9" s="183">
        <v>10</v>
      </c>
      <c r="B9" s="184">
        <v>1.2</v>
      </c>
      <c r="C9" s="234">
        <v>1.21</v>
      </c>
      <c r="D9" s="234">
        <v>1.34</v>
      </c>
      <c r="E9" s="1791">
        <v>1.74</v>
      </c>
      <c r="F9" s="579">
        <v>6</v>
      </c>
      <c r="G9" s="234">
        <v>1.63</v>
      </c>
      <c r="H9" s="234">
        <v>4.46</v>
      </c>
      <c r="I9" s="185">
        <v>5.22</v>
      </c>
    </row>
    <row r="10" spans="1:9" ht="15" x14ac:dyDescent="0.25">
      <c r="A10" s="183">
        <v>15</v>
      </c>
      <c r="B10" s="184">
        <v>1.1499999999999999</v>
      </c>
      <c r="C10" s="234">
        <v>1.18</v>
      </c>
      <c r="D10" s="234">
        <v>1.17</v>
      </c>
      <c r="E10" s="1791">
        <v>1.52</v>
      </c>
      <c r="F10" s="579">
        <v>3</v>
      </c>
      <c r="G10" s="234">
        <v>1.32</v>
      </c>
      <c r="H10" s="234">
        <v>2.74</v>
      </c>
      <c r="I10" s="185">
        <v>3.51</v>
      </c>
    </row>
    <row r="11" spans="1:9" ht="15" x14ac:dyDescent="0.25">
      <c r="A11" s="183">
        <v>20</v>
      </c>
      <c r="B11" s="184">
        <v>1.1000000000000001</v>
      </c>
      <c r="C11" s="234">
        <v>1.1499999999999999</v>
      </c>
      <c r="D11" s="234">
        <v>1.1000000000000001</v>
      </c>
      <c r="E11" s="1791">
        <v>1.36</v>
      </c>
      <c r="F11" s="579">
        <v>1.75</v>
      </c>
      <c r="G11" s="234">
        <v>1.19</v>
      </c>
      <c r="H11" s="234">
        <v>2.02</v>
      </c>
      <c r="I11" s="185">
        <v>2.66</v>
      </c>
    </row>
    <row r="12" spans="1:9" ht="15" x14ac:dyDescent="0.25">
      <c r="A12" s="183">
        <v>25</v>
      </c>
      <c r="B12" s="184">
        <v>1.07</v>
      </c>
      <c r="C12" s="234">
        <v>1.1299999999999999</v>
      </c>
      <c r="D12" s="234">
        <v>1.06</v>
      </c>
      <c r="E12" s="1791">
        <v>1.3</v>
      </c>
      <c r="F12" s="579">
        <v>1.45</v>
      </c>
      <c r="G12" s="234">
        <v>1.1200000000000001</v>
      </c>
      <c r="H12" s="234">
        <v>1.65</v>
      </c>
      <c r="I12" s="185">
        <v>2.14</v>
      </c>
    </row>
    <row r="13" spans="1:9" ht="15" x14ac:dyDescent="0.25">
      <c r="A13" s="183">
        <v>30</v>
      </c>
      <c r="B13" s="184">
        <v>1.06</v>
      </c>
      <c r="C13" s="234">
        <v>1.1100000000000001</v>
      </c>
      <c r="D13" s="234">
        <v>1.04</v>
      </c>
      <c r="E13" s="1791">
        <v>1.32</v>
      </c>
      <c r="F13" s="579">
        <v>1.45</v>
      </c>
      <c r="G13" s="234">
        <v>1.08</v>
      </c>
      <c r="H13" s="234">
        <v>1.42</v>
      </c>
      <c r="I13" s="185">
        <v>1.8</v>
      </c>
    </row>
    <row r="14" spans="1:9" ht="27" customHeight="1" x14ac:dyDescent="0.25">
      <c r="A14" s="183">
        <v>35</v>
      </c>
      <c r="B14" s="184">
        <v>1.05</v>
      </c>
      <c r="C14" s="234">
        <v>1.0900000000000001</v>
      </c>
      <c r="D14" s="234">
        <v>1.03</v>
      </c>
      <c r="E14" s="1791">
        <v>1.34</v>
      </c>
      <c r="F14" s="579">
        <v>1.45</v>
      </c>
      <c r="G14" s="234">
        <v>1.05</v>
      </c>
      <c r="H14" s="234">
        <v>1.27</v>
      </c>
      <c r="I14" s="185">
        <v>1.56</v>
      </c>
    </row>
    <row r="15" spans="1:9" ht="15" x14ac:dyDescent="0.25">
      <c r="A15" s="183">
        <v>40</v>
      </c>
      <c r="B15" s="184">
        <v>1.0449999999999999</v>
      </c>
      <c r="C15" s="234">
        <v>1.07</v>
      </c>
      <c r="D15" s="234">
        <v>1.02</v>
      </c>
      <c r="E15" s="1791">
        <v>1.34</v>
      </c>
      <c r="F15" s="579">
        <v>1.45</v>
      </c>
      <c r="G15" s="234">
        <v>1.03</v>
      </c>
      <c r="H15" s="234">
        <v>1.1599999999999999</v>
      </c>
      <c r="I15" s="185">
        <v>1.38</v>
      </c>
    </row>
    <row r="16" spans="1:9" ht="15" x14ac:dyDescent="0.25">
      <c r="A16" s="183">
        <v>45</v>
      </c>
      <c r="B16" s="184">
        <v>1.0349999999999999</v>
      </c>
      <c r="C16" s="234">
        <v>1.05</v>
      </c>
      <c r="D16" s="234">
        <v>1.01</v>
      </c>
      <c r="E16" s="1791">
        <v>1.32</v>
      </c>
      <c r="F16" s="579">
        <v>1.45</v>
      </c>
      <c r="G16" s="234">
        <v>1.01</v>
      </c>
      <c r="H16" s="234">
        <v>1.0900000000000001</v>
      </c>
      <c r="I16" s="185">
        <v>1.23</v>
      </c>
    </row>
    <row r="17" spans="1:9" ht="15" x14ac:dyDescent="0.25">
      <c r="A17" s="183">
        <v>50</v>
      </c>
      <c r="B17" s="184">
        <v>1.03</v>
      </c>
      <c r="C17" s="234">
        <v>1.04</v>
      </c>
      <c r="D17" s="234">
        <v>1</v>
      </c>
      <c r="E17" s="1791">
        <v>1.3</v>
      </c>
      <c r="F17" s="579">
        <v>1.45</v>
      </c>
      <c r="G17" s="234">
        <v>1.01</v>
      </c>
      <c r="H17" s="234">
        <v>1.03</v>
      </c>
      <c r="I17" s="185">
        <v>1.1200000000000001</v>
      </c>
    </row>
    <row r="18" spans="1:9" ht="15" x14ac:dyDescent="0.25">
      <c r="A18" s="183">
        <v>55</v>
      </c>
      <c r="B18" s="184">
        <v>1.0249999999999999</v>
      </c>
      <c r="C18" s="234">
        <v>1.03</v>
      </c>
      <c r="D18" s="234">
        <v>1</v>
      </c>
      <c r="E18" s="1791">
        <v>1.27</v>
      </c>
      <c r="F18" s="579">
        <v>1.45</v>
      </c>
      <c r="G18" s="234">
        <v>1</v>
      </c>
      <c r="H18" s="234">
        <v>1</v>
      </c>
      <c r="I18" s="185">
        <v>1.06</v>
      </c>
    </row>
    <row r="19" spans="1:9" ht="29.25" customHeight="1" x14ac:dyDescent="0.25">
      <c r="A19" s="183">
        <v>60</v>
      </c>
      <c r="B19" s="184">
        <v>1.0149999999999999</v>
      </c>
      <c r="C19" s="234">
        <v>1.02</v>
      </c>
      <c r="D19" s="234">
        <v>0.99</v>
      </c>
      <c r="E19" s="1791">
        <v>1.23</v>
      </c>
      <c r="F19" s="579">
        <v>1.4</v>
      </c>
      <c r="G19" s="234">
        <v>1</v>
      </c>
      <c r="H19" s="234">
        <v>0.98</v>
      </c>
      <c r="I19" s="185">
        <v>1</v>
      </c>
    </row>
    <row r="20" spans="1:9" ht="15" x14ac:dyDescent="0.25">
      <c r="A20" s="183">
        <v>65</v>
      </c>
      <c r="B20" s="184">
        <v>1.01</v>
      </c>
      <c r="C20" s="234">
        <v>1.01</v>
      </c>
      <c r="D20" s="234">
        <v>0.99</v>
      </c>
      <c r="E20" s="1791">
        <v>1.1299999999999999</v>
      </c>
      <c r="F20" s="579">
        <v>1.25</v>
      </c>
      <c r="G20" s="234">
        <v>0.99</v>
      </c>
      <c r="H20" s="234">
        <v>0.95</v>
      </c>
      <c r="I20" s="185">
        <v>0.94</v>
      </c>
    </row>
    <row r="21" spans="1:9" ht="15" x14ac:dyDescent="0.25">
      <c r="A21" s="183">
        <v>70</v>
      </c>
      <c r="B21" s="184">
        <v>1</v>
      </c>
      <c r="C21" s="234">
        <v>1.01</v>
      </c>
      <c r="D21" s="234">
        <v>0.98</v>
      </c>
      <c r="E21" s="1791">
        <v>1.01</v>
      </c>
      <c r="F21" s="579">
        <v>1</v>
      </c>
      <c r="G21" s="234">
        <v>0.99</v>
      </c>
      <c r="H21" s="234">
        <v>0.92</v>
      </c>
      <c r="I21" s="185">
        <v>0.88</v>
      </c>
    </row>
    <row r="22" spans="1:9" ht="15" x14ac:dyDescent="0.25">
      <c r="A22" s="183">
        <v>75</v>
      </c>
      <c r="B22" s="184">
        <v>1</v>
      </c>
      <c r="C22" s="234">
        <v>1</v>
      </c>
      <c r="D22" s="234">
        <v>0.98</v>
      </c>
      <c r="E22" s="1791">
        <v>0.95</v>
      </c>
      <c r="F22" s="579">
        <v>0.85</v>
      </c>
      <c r="G22" s="234">
        <v>0.98</v>
      </c>
      <c r="H22" s="234">
        <v>0.89</v>
      </c>
      <c r="I22" s="185">
        <v>0.82</v>
      </c>
    </row>
    <row r="23" spans="1:9" ht="15" x14ac:dyDescent="0.25">
      <c r="A23" s="183">
        <v>80</v>
      </c>
      <c r="B23" s="184">
        <v>1.01</v>
      </c>
      <c r="C23" s="234">
        <v>1</v>
      </c>
      <c r="D23" s="234">
        <v>0.97</v>
      </c>
      <c r="E23" s="1791">
        <v>0.95</v>
      </c>
      <c r="F23" s="579">
        <v>0.85</v>
      </c>
      <c r="G23" s="234">
        <v>0.98</v>
      </c>
      <c r="H23" s="234">
        <v>0.87</v>
      </c>
      <c r="I23" s="185">
        <v>0.76</v>
      </c>
    </row>
    <row r="24" spans="1:9" ht="28.5" customHeight="1" x14ac:dyDescent="0.25">
      <c r="A24" s="183">
        <v>85</v>
      </c>
      <c r="B24" s="184">
        <v>1.02</v>
      </c>
      <c r="C24" s="234">
        <v>1</v>
      </c>
      <c r="D24" s="234">
        <v>0.97</v>
      </c>
      <c r="E24" s="1791">
        <v>0.95</v>
      </c>
      <c r="F24" s="579">
        <v>0.85</v>
      </c>
      <c r="G24" s="234">
        <v>0.97</v>
      </c>
      <c r="H24" s="234">
        <v>0.84</v>
      </c>
      <c r="I24" s="185">
        <v>0.7</v>
      </c>
    </row>
    <row r="25" spans="1:9" ht="15" x14ac:dyDescent="0.25">
      <c r="A25" s="183">
        <v>90</v>
      </c>
      <c r="B25" s="184">
        <v>1.03</v>
      </c>
      <c r="C25" s="234">
        <v>1.01</v>
      </c>
      <c r="D25" s="234">
        <v>0.97</v>
      </c>
      <c r="E25" s="1791">
        <v>0.95</v>
      </c>
      <c r="F25" s="579">
        <v>0.85</v>
      </c>
      <c r="G25" s="234">
        <v>0.97</v>
      </c>
      <c r="H25" s="234">
        <v>0.85</v>
      </c>
      <c r="I25" s="185">
        <v>0.7</v>
      </c>
    </row>
    <row r="26" spans="1:9" ht="15" x14ac:dyDescent="0.25">
      <c r="A26" s="183">
        <v>95</v>
      </c>
      <c r="B26" s="184">
        <v>1.04</v>
      </c>
      <c r="C26" s="234">
        <v>1.02</v>
      </c>
      <c r="D26" s="234">
        <v>0.97</v>
      </c>
      <c r="E26" s="1791">
        <v>0.95</v>
      </c>
      <c r="F26" s="579">
        <v>0.85</v>
      </c>
      <c r="G26" s="234">
        <v>0.97</v>
      </c>
      <c r="H26" s="234">
        <v>0.86</v>
      </c>
      <c r="I26" s="185">
        <v>0.7</v>
      </c>
    </row>
    <row r="27" spans="1:9" ht="15" x14ac:dyDescent="0.25">
      <c r="A27" s="183">
        <v>100</v>
      </c>
      <c r="B27" s="184">
        <v>1.05</v>
      </c>
      <c r="C27" s="234">
        <v>1.02</v>
      </c>
      <c r="D27" s="234">
        <v>0.97</v>
      </c>
      <c r="E27" s="1791">
        <v>0.95</v>
      </c>
      <c r="F27" s="579">
        <v>0.85</v>
      </c>
      <c r="G27" s="234">
        <v>0.97</v>
      </c>
      <c r="H27" s="234">
        <v>0.87</v>
      </c>
      <c r="I27" s="185">
        <v>0.7</v>
      </c>
    </row>
    <row r="28" spans="1:9" ht="14.25" x14ac:dyDescent="0.2">
      <c r="A28" s="1257"/>
      <c r="B28" s="1257"/>
      <c r="C28" s="1187"/>
      <c r="D28" s="1187"/>
      <c r="E28" s="1187"/>
      <c r="F28" s="1187"/>
      <c r="G28" s="1187"/>
      <c r="H28" s="1187"/>
      <c r="I28" s="1258"/>
    </row>
    <row r="29" spans="1:9" ht="14.25" x14ac:dyDescent="0.2">
      <c r="A29" s="161"/>
      <c r="B29" s="161"/>
      <c r="C29" s="161"/>
      <c r="D29" s="161"/>
      <c r="E29" s="161"/>
      <c r="F29" s="161"/>
      <c r="G29" s="161"/>
    </row>
    <row r="30" spans="1:9" ht="20.25" x14ac:dyDescent="0.2">
      <c r="A30" s="187" t="s">
        <v>1896</v>
      </c>
      <c r="B30" s="161"/>
      <c r="C30" s="161"/>
      <c r="D30" s="161"/>
      <c r="E30" s="161"/>
      <c r="F30" s="161"/>
      <c r="G30" s="161"/>
    </row>
    <row r="31" spans="1:9" ht="14.25" customHeight="1" x14ac:dyDescent="0.2">
      <c r="A31" s="1788" t="s">
        <v>1897</v>
      </c>
      <c r="B31" s="2033" t="s">
        <v>1898</v>
      </c>
      <c r="C31" s="2033" t="s">
        <v>1899</v>
      </c>
      <c r="D31" s="2033" t="s">
        <v>1900</v>
      </c>
      <c r="E31" s="2033" t="s">
        <v>1866</v>
      </c>
      <c r="F31" s="2033" t="s">
        <v>1889</v>
      </c>
      <c r="G31" s="2033" t="s">
        <v>939</v>
      </c>
    </row>
    <row r="32" spans="1:9" ht="14.25" customHeight="1" x14ac:dyDescent="0.2">
      <c r="A32" s="182" t="s">
        <v>1901</v>
      </c>
      <c r="B32" s="2034"/>
      <c r="C32" s="2034"/>
      <c r="D32" s="2034"/>
      <c r="E32" s="2034"/>
      <c r="F32" s="2034"/>
      <c r="G32" s="2034"/>
    </row>
    <row r="33" spans="1:7" ht="15" x14ac:dyDescent="0.2">
      <c r="A33" s="1792"/>
      <c r="B33" s="1793"/>
      <c r="C33" s="1794"/>
      <c r="D33" s="1794"/>
      <c r="E33" s="1794"/>
      <c r="F33" s="1794"/>
      <c r="G33" s="1795"/>
    </row>
    <row r="34" spans="1:7" ht="14.25" x14ac:dyDescent="0.2">
      <c r="A34" s="183">
        <v>10</v>
      </c>
      <c r="B34" s="184">
        <v>1.4</v>
      </c>
      <c r="C34" s="234">
        <v>3.04</v>
      </c>
      <c r="D34" s="234">
        <v>0.3</v>
      </c>
      <c r="E34" s="234">
        <v>3</v>
      </c>
      <c r="F34" s="234">
        <v>5.44</v>
      </c>
      <c r="G34" s="185">
        <v>11.65</v>
      </c>
    </row>
    <row r="35" spans="1:7" ht="14.25" x14ac:dyDescent="0.2">
      <c r="A35" s="183">
        <v>15</v>
      </c>
      <c r="B35" s="184">
        <v>1.4</v>
      </c>
      <c r="C35" s="234">
        <v>3.04</v>
      </c>
      <c r="D35" s="234">
        <v>0.34</v>
      </c>
      <c r="E35" s="234">
        <v>2.8</v>
      </c>
      <c r="F35" s="234">
        <v>5.1100000000000003</v>
      </c>
      <c r="G35" s="185">
        <v>10.83</v>
      </c>
    </row>
    <row r="36" spans="1:7" ht="14.25" x14ac:dyDescent="0.2">
      <c r="A36" s="183">
        <v>20</v>
      </c>
      <c r="B36" s="184">
        <v>1.4</v>
      </c>
      <c r="C36" s="234">
        <v>3.04</v>
      </c>
      <c r="D36" s="234">
        <v>0.37</v>
      </c>
      <c r="E36" s="234">
        <v>2.8</v>
      </c>
      <c r="F36" s="234">
        <v>4.72</v>
      </c>
      <c r="G36" s="185">
        <v>9.9600000000000009</v>
      </c>
    </row>
    <row r="37" spans="1:7" ht="14.25" x14ac:dyDescent="0.2">
      <c r="A37" s="183">
        <v>25</v>
      </c>
      <c r="B37" s="184">
        <v>1.4</v>
      </c>
      <c r="C37" s="234">
        <v>3.04</v>
      </c>
      <c r="D37" s="234">
        <v>0.41</v>
      </c>
      <c r="E37" s="234">
        <v>2.8</v>
      </c>
      <c r="F37" s="234">
        <v>4.3899999999999997</v>
      </c>
      <c r="G37" s="185">
        <v>9.09</v>
      </c>
    </row>
    <row r="38" spans="1:7" ht="14.25" x14ac:dyDescent="0.2">
      <c r="A38" s="183">
        <v>30</v>
      </c>
      <c r="B38" s="184">
        <v>1.2</v>
      </c>
      <c r="C38" s="234">
        <v>2.02</v>
      </c>
      <c r="D38" s="234">
        <v>0.44</v>
      </c>
      <c r="E38" s="234">
        <v>1.5</v>
      </c>
      <c r="F38" s="234">
        <v>4</v>
      </c>
      <c r="G38" s="185">
        <v>8.26</v>
      </c>
    </row>
    <row r="39" spans="1:7" ht="29.25" customHeight="1" x14ac:dyDescent="0.2">
      <c r="A39" s="183">
        <v>35</v>
      </c>
      <c r="B39" s="184">
        <v>1</v>
      </c>
      <c r="C39" s="234">
        <v>1</v>
      </c>
      <c r="D39" s="234">
        <v>0.47</v>
      </c>
      <c r="E39" s="234">
        <v>1</v>
      </c>
      <c r="F39" s="234">
        <v>3.61</v>
      </c>
      <c r="G39" s="185">
        <v>7.39</v>
      </c>
    </row>
    <row r="40" spans="1:7" ht="14.25" x14ac:dyDescent="0.2">
      <c r="A40" s="183">
        <v>40</v>
      </c>
      <c r="B40" s="184">
        <v>1</v>
      </c>
      <c r="C40" s="234">
        <v>1</v>
      </c>
      <c r="D40" s="234">
        <v>0.51</v>
      </c>
      <c r="E40" s="234">
        <v>1</v>
      </c>
      <c r="F40" s="234">
        <v>3.28</v>
      </c>
      <c r="G40" s="185">
        <v>6.57</v>
      </c>
    </row>
    <row r="41" spans="1:7" ht="14.25" x14ac:dyDescent="0.2">
      <c r="A41" s="183">
        <v>45</v>
      </c>
      <c r="B41" s="184">
        <v>1</v>
      </c>
      <c r="C41" s="234">
        <v>1</v>
      </c>
      <c r="D41" s="234">
        <v>0.54</v>
      </c>
      <c r="E41" s="234">
        <v>1</v>
      </c>
      <c r="F41" s="234">
        <v>2.89</v>
      </c>
      <c r="G41" s="185">
        <v>5.7</v>
      </c>
    </row>
    <row r="42" spans="1:7" ht="14.25" x14ac:dyDescent="0.2">
      <c r="A42" s="183">
        <v>50</v>
      </c>
      <c r="B42" s="184">
        <v>1</v>
      </c>
      <c r="C42" s="234">
        <v>1</v>
      </c>
      <c r="D42" s="234">
        <v>0.56999999999999995</v>
      </c>
      <c r="E42" s="234">
        <v>1</v>
      </c>
      <c r="F42" s="234">
        <v>2.56</v>
      </c>
      <c r="G42" s="185">
        <v>4.83</v>
      </c>
    </row>
    <row r="43" spans="1:7" ht="14.25" x14ac:dyDescent="0.2">
      <c r="A43" s="183">
        <v>55</v>
      </c>
      <c r="B43" s="184">
        <v>1</v>
      </c>
      <c r="C43" s="234">
        <v>1</v>
      </c>
      <c r="D43" s="234">
        <v>0.61</v>
      </c>
      <c r="E43" s="234">
        <v>1</v>
      </c>
      <c r="F43" s="234">
        <v>2.17</v>
      </c>
      <c r="G43" s="185">
        <v>4</v>
      </c>
    </row>
    <row r="44" spans="1:7" ht="29.25" customHeight="1" x14ac:dyDescent="0.2">
      <c r="A44" s="183">
        <v>60</v>
      </c>
      <c r="B44" s="184">
        <v>1</v>
      </c>
      <c r="C44" s="234">
        <v>1</v>
      </c>
      <c r="D44" s="234">
        <v>0.64</v>
      </c>
      <c r="E44" s="234">
        <v>1</v>
      </c>
      <c r="F44" s="234">
        <v>1.83</v>
      </c>
      <c r="G44" s="185">
        <v>3.13</v>
      </c>
    </row>
    <row r="45" spans="1:7" ht="14.25" x14ac:dyDescent="0.2">
      <c r="A45" s="183">
        <v>65</v>
      </c>
      <c r="B45" s="184">
        <v>1</v>
      </c>
      <c r="C45" s="234">
        <v>1</v>
      </c>
      <c r="D45" s="234">
        <v>0.68</v>
      </c>
      <c r="E45" s="234">
        <v>1</v>
      </c>
      <c r="F45" s="234">
        <v>1.44</v>
      </c>
      <c r="G45" s="185">
        <v>2.2599999999999998</v>
      </c>
    </row>
    <row r="46" spans="1:7" ht="14.25" x14ac:dyDescent="0.2">
      <c r="A46" s="183">
        <v>70</v>
      </c>
      <c r="B46" s="184">
        <v>1</v>
      </c>
      <c r="C46" s="234">
        <v>1</v>
      </c>
      <c r="D46" s="234">
        <v>0.76</v>
      </c>
      <c r="E46" s="234">
        <v>1</v>
      </c>
      <c r="F46" s="234">
        <v>1.33</v>
      </c>
      <c r="G46" s="185">
        <v>1.96</v>
      </c>
    </row>
    <row r="47" spans="1:7" ht="14.25" x14ac:dyDescent="0.2">
      <c r="A47" s="183">
        <v>75</v>
      </c>
      <c r="B47" s="184">
        <v>1</v>
      </c>
      <c r="C47" s="234">
        <v>1</v>
      </c>
      <c r="D47" s="234">
        <v>0.84</v>
      </c>
      <c r="E47" s="234">
        <v>1</v>
      </c>
      <c r="F47" s="234">
        <v>1.22</v>
      </c>
      <c r="G47" s="185">
        <v>1.65</v>
      </c>
    </row>
    <row r="48" spans="1:7" ht="14.25" x14ac:dyDescent="0.2">
      <c r="A48" s="183">
        <v>80</v>
      </c>
      <c r="B48" s="184">
        <v>1</v>
      </c>
      <c r="C48" s="234">
        <v>1</v>
      </c>
      <c r="D48" s="234">
        <v>0.92</v>
      </c>
      <c r="E48" s="234">
        <v>1</v>
      </c>
      <c r="F48" s="234">
        <v>1.1100000000000001</v>
      </c>
      <c r="G48" s="185">
        <v>1.3</v>
      </c>
    </row>
    <row r="49" spans="1:7" ht="26.25" customHeight="1" x14ac:dyDescent="0.2">
      <c r="A49" s="183">
        <v>85</v>
      </c>
      <c r="B49" s="184">
        <v>1</v>
      </c>
      <c r="C49" s="234">
        <v>1</v>
      </c>
      <c r="D49" s="234">
        <v>1</v>
      </c>
      <c r="E49" s="234">
        <v>1</v>
      </c>
      <c r="F49" s="234">
        <v>1</v>
      </c>
      <c r="G49" s="185">
        <v>1</v>
      </c>
    </row>
    <row r="50" spans="1:7" ht="14.25" x14ac:dyDescent="0.2">
      <c r="A50" s="183">
        <v>90</v>
      </c>
      <c r="B50" s="184">
        <v>1</v>
      </c>
      <c r="C50" s="234">
        <v>1</v>
      </c>
      <c r="D50" s="234">
        <v>1</v>
      </c>
      <c r="E50" s="234">
        <v>1</v>
      </c>
      <c r="F50" s="234">
        <v>1</v>
      </c>
      <c r="G50" s="185">
        <v>1</v>
      </c>
    </row>
    <row r="51" spans="1:7" ht="14.25" x14ac:dyDescent="0.2">
      <c r="A51" s="183">
        <v>95</v>
      </c>
      <c r="B51" s="184">
        <v>1</v>
      </c>
      <c r="C51" s="234">
        <v>1</v>
      </c>
      <c r="D51" s="234">
        <v>1</v>
      </c>
      <c r="E51" s="234">
        <v>1</v>
      </c>
      <c r="F51" s="234">
        <v>1</v>
      </c>
      <c r="G51" s="185">
        <v>1</v>
      </c>
    </row>
    <row r="52" spans="1:7" ht="14.25" x14ac:dyDescent="0.2">
      <c r="A52" s="183">
        <v>100</v>
      </c>
      <c r="B52" s="184">
        <v>1</v>
      </c>
      <c r="C52" s="234">
        <v>1</v>
      </c>
      <c r="D52" s="234">
        <v>1</v>
      </c>
      <c r="E52" s="234">
        <v>1</v>
      </c>
      <c r="F52" s="234">
        <v>1</v>
      </c>
      <c r="G52" s="185">
        <v>1</v>
      </c>
    </row>
    <row r="53" spans="1:7" ht="14.25" x14ac:dyDescent="0.2">
      <c r="A53" s="1263"/>
      <c r="B53" s="1257"/>
      <c r="C53" s="1187"/>
      <c r="D53" s="1187"/>
      <c r="E53" s="1187"/>
      <c r="F53" s="1187"/>
      <c r="G53" s="1258"/>
    </row>
    <row r="54" spans="1:7" ht="14.25" x14ac:dyDescent="0.2">
      <c r="A54" s="161"/>
      <c r="B54" s="161"/>
      <c r="C54" s="161"/>
      <c r="D54" s="161"/>
      <c r="E54" s="161"/>
      <c r="F54" s="161"/>
      <c r="G54" s="161"/>
    </row>
    <row r="55" spans="1:7" ht="14.25" x14ac:dyDescent="0.2">
      <c r="A55" s="161"/>
      <c r="B55" s="161"/>
      <c r="C55" s="161"/>
      <c r="D55" s="161"/>
      <c r="E55" s="161"/>
      <c r="F55" s="161"/>
      <c r="G55" s="161"/>
    </row>
    <row r="56" spans="1:7" ht="20.25" x14ac:dyDescent="0.2">
      <c r="A56" s="187" t="s">
        <v>1902</v>
      </c>
      <c r="B56" s="161"/>
      <c r="C56" s="161"/>
      <c r="D56" s="161"/>
      <c r="E56" s="161"/>
      <c r="F56" s="161"/>
      <c r="G56" s="161"/>
    </row>
    <row r="57" spans="1:7" ht="15" customHeight="1" x14ac:dyDescent="0.2">
      <c r="A57" s="1788" t="s">
        <v>1897</v>
      </c>
      <c r="B57" s="2033" t="s">
        <v>1888</v>
      </c>
      <c r="C57" s="2033" t="s">
        <v>1900</v>
      </c>
      <c r="D57" s="2033" t="s">
        <v>1866</v>
      </c>
      <c r="E57" s="2033" t="s">
        <v>1867</v>
      </c>
      <c r="F57" s="2033" t="s">
        <v>939</v>
      </c>
    </row>
    <row r="58" spans="1:7" ht="14.25" customHeight="1" x14ac:dyDescent="0.2">
      <c r="A58" s="182" t="s">
        <v>1901</v>
      </c>
      <c r="B58" s="2034"/>
      <c r="C58" s="2034"/>
      <c r="D58" s="2034"/>
      <c r="E58" s="2034"/>
      <c r="F58" s="2034"/>
    </row>
    <row r="59" spans="1:7" ht="15" x14ac:dyDescent="0.2">
      <c r="A59" s="1792"/>
      <c r="B59" s="1793"/>
      <c r="C59" s="1794"/>
      <c r="D59" s="1794"/>
      <c r="E59" s="1794"/>
      <c r="F59" s="1795"/>
    </row>
    <row r="60" spans="1:7" ht="14.25" x14ac:dyDescent="0.2">
      <c r="A60" s="183">
        <v>10</v>
      </c>
      <c r="B60" s="184">
        <v>1.26</v>
      </c>
      <c r="C60" s="234">
        <v>0.23</v>
      </c>
      <c r="D60" s="234">
        <v>0.98</v>
      </c>
      <c r="E60" s="234">
        <v>48.71</v>
      </c>
      <c r="F60" s="185">
        <v>64.400000000000006</v>
      </c>
    </row>
    <row r="61" spans="1:7" ht="14.25" x14ac:dyDescent="0.2">
      <c r="A61" s="183">
        <v>15</v>
      </c>
      <c r="B61" s="184">
        <v>1.17</v>
      </c>
      <c r="C61" s="234">
        <v>0.3</v>
      </c>
      <c r="D61" s="234">
        <v>0.95</v>
      </c>
      <c r="E61" s="234">
        <v>37.729999999999997</v>
      </c>
      <c r="F61" s="185">
        <v>51.15</v>
      </c>
    </row>
    <row r="62" spans="1:7" ht="14.25" x14ac:dyDescent="0.2">
      <c r="A62" s="183">
        <v>20</v>
      </c>
      <c r="B62" s="184">
        <v>1.04</v>
      </c>
      <c r="C62" s="234">
        <v>0.41</v>
      </c>
      <c r="D62" s="234">
        <v>0.9</v>
      </c>
      <c r="E62" s="234">
        <v>22.35</v>
      </c>
      <c r="F62" s="185">
        <v>32.6</v>
      </c>
    </row>
    <row r="63" spans="1:7" ht="14.25" x14ac:dyDescent="0.2">
      <c r="A63" s="183">
        <v>25</v>
      </c>
      <c r="B63" s="184">
        <v>0.96</v>
      </c>
      <c r="C63" s="234">
        <v>0.48</v>
      </c>
      <c r="D63" s="234">
        <v>0.88</v>
      </c>
      <c r="E63" s="234">
        <v>13.02</v>
      </c>
      <c r="F63" s="185">
        <v>21.34</v>
      </c>
    </row>
    <row r="64" spans="1:7" ht="14.25" x14ac:dyDescent="0.2">
      <c r="A64" s="183">
        <v>30</v>
      </c>
      <c r="B64" s="184">
        <v>0.87</v>
      </c>
      <c r="C64" s="234">
        <v>0.55000000000000004</v>
      </c>
      <c r="D64" s="234">
        <v>0.85</v>
      </c>
      <c r="E64" s="234">
        <v>2.58</v>
      </c>
      <c r="F64" s="185">
        <v>8.75</v>
      </c>
    </row>
    <row r="65" spans="1:6" ht="30" customHeight="1" x14ac:dyDescent="0.2">
      <c r="A65" s="183">
        <v>35</v>
      </c>
      <c r="B65" s="184">
        <v>0.88</v>
      </c>
      <c r="C65" s="234">
        <v>0.57999999999999996</v>
      </c>
      <c r="D65" s="234">
        <v>0.84</v>
      </c>
      <c r="E65" s="234">
        <v>2.46</v>
      </c>
      <c r="F65" s="185">
        <v>7.98</v>
      </c>
    </row>
    <row r="66" spans="1:6" ht="14.25" x14ac:dyDescent="0.2">
      <c r="A66" s="183">
        <v>40</v>
      </c>
      <c r="B66" s="184">
        <v>0.89</v>
      </c>
      <c r="C66" s="234">
        <v>0.61</v>
      </c>
      <c r="D66" s="234">
        <v>0.84</v>
      </c>
      <c r="E66" s="234">
        <v>2.33</v>
      </c>
      <c r="F66" s="185">
        <v>7.2</v>
      </c>
    </row>
    <row r="67" spans="1:6" ht="14.25" x14ac:dyDescent="0.2">
      <c r="A67" s="183">
        <v>45</v>
      </c>
      <c r="B67" s="184">
        <v>0.91</v>
      </c>
      <c r="C67" s="234">
        <v>0.64</v>
      </c>
      <c r="D67" s="234">
        <v>0.83</v>
      </c>
      <c r="E67" s="234">
        <v>2.21</v>
      </c>
      <c r="F67" s="185">
        <v>6.42</v>
      </c>
    </row>
    <row r="68" spans="1:6" ht="14.25" x14ac:dyDescent="0.2">
      <c r="A68" s="183">
        <v>50</v>
      </c>
      <c r="B68" s="184">
        <v>0.92</v>
      </c>
      <c r="C68" s="234">
        <v>0.67</v>
      </c>
      <c r="D68" s="234">
        <v>0.82</v>
      </c>
      <c r="E68" s="234">
        <v>2.08</v>
      </c>
      <c r="F68" s="185">
        <v>5.65</v>
      </c>
    </row>
    <row r="69" spans="1:6" ht="14.25" x14ac:dyDescent="0.2">
      <c r="A69" s="183">
        <v>55</v>
      </c>
      <c r="B69" s="184">
        <v>0.93</v>
      </c>
      <c r="C69" s="234">
        <v>0.7</v>
      </c>
      <c r="D69" s="234">
        <v>0.81</v>
      </c>
      <c r="E69" s="234">
        <v>1.96</v>
      </c>
      <c r="F69" s="185">
        <v>4.88</v>
      </c>
    </row>
    <row r="70" spans="1:6" ht="28.5" customHeight="1" x14ac:dyDescent="0.2">
      <c r="A70" s="183">
        <v>60</v>
      </c>
      <c r="B70" s="184">
        <v>0.94</v>
      </c>
      <c r="C70" s="234">
        <v>0.74</v>
      </c>
      <c r="D70" s="234">
        <v>0.8</v>
      </c>
      <c r="E70" s="234">
        <v>1.83</v>
      </c>
      <c r="F70" s="185">
        <v>4.0999999999999996</v>
      </c>
    </row>
    <row r="71" spans="1:6" ht="14.25" x14ac:dyDescent="0.2">
      <c r="A71" s="183">
        <v>65</v>
      </c>
      <c r="B71" s="184">
        <v>0.95</v>
      </c>
      <c r="C71" s="234">
        <v>0.77</v>
      </c>
      <c r="D71" s="234">
        <v>0.8</v>
      </c>
      <c r="E71" s="234">
        <v>1.71</v>
      </c>
      <c r="F71" s="185">
        <v>3.32</v>
      </c>
    </row>
    <row r="72" spans="1:6" ht="14.25" x14ac:dyDescent="0.2">
      <c r="A72" s="183">
        <v>70</v>
      </c>
      <c r="B72" s="184">
        <v>0.96</v>
      </c>
      <c r="C72" s="234">
        <v>0.8</v>
      </c>
      <c r="D72" s="234">
        <v>0.79</v>
      </c>
      <c r="E72" s="234">
        <v>1.58</v>
      </c>
      <c r="F72" s="185">
        <v>2.5499999999999998</v>
      </c>
    </row>
    <row r="73" spans="1:6" ht="14.25" x14ac:dyDescent="0.2">
      <c r="A73" s="183">
        <v>75</v>
      </c>
      <c r="B73" s="184">
        <v>0.97</v>
      </c>
      <c r="C73" s="234">
        <v>0.83</v>
      </c>
      <c r="D73" s="234">
        <v>0.78</v>
      </c>
      <c r="E73" s="234">
        <v>1.46</v>
      </c>
      <c r="F73" s="185">
        <v>1.77</v>
      </c>
    </row>
    <row r="74" spans="1:6" ht="14.25" x14ac:dyDescent="0.2">
      <c r="A74" s="183">
        <v>80</v>
      </c>
      <c r="B74" s="184">
        <v>0.98</v>
      </c>
      <c r="C74" s="234">
        <v>0.86</v>
      </c>
      <c r="D74" s="234">
        <v>0.78</v>
      </c>
      <c r="E74" s="234">
        <v>1.33</v>
      </c>
      <c r="F74" s="185">
        <v>1</v>
      </c>
    </row>
    <row r="75" spans="1:6" ht="27" customHeight="1" x14ac:dyDescent="0.2">
      <c r="A75" s="183">
        <v>85</v>
      </c>
      <c r="B75" s="184">
        <v>0.99</v>
      </c>
      <c r="C75" s="234">
        <v>0.93</v>
      </c>
      <c r="D75" s="234">
        <v>0.89</v>
      </c>
      <c r="E75" s="234">
        <v>1.17</v>
      </c>
      <c r="F75" s="185">
        <v>1</v>
      </c>
    </row>
    <row r="76" spans="1:6" ht="14.25" x14ac:dyDescent="0.2">
      <c r="A76" s="183">
        <v>90</v>
      </c>
      <c r="B76" s="184">
        <v>0.99</v>
      </c>
      <c r="C76" s="234">
        <v>0.95</v>
      </c>
      <c r="D76" s="234">
        <v>0.92</v>
      </c>
      <c r="E76" s="234">
        <v>1.1000000000000001</v>
      </c>
      <c r="F76" s="185">
        <v>1</v>
      </c>
    </row>
    <row r="77" spans="1:6" ht="14.25" x14ac:dyDescent="0.2">
      <c r="A77" s="183">
        <v>95</v>
      </c>
      <c r="B77" s="184">
        <v>1</v>
      </c>
      <c r="C77" s="234">
        <v>0.98</v>
      </c>
      <c r="D77" s="234">
        <v>0.96</v>
      </c>
      <c r="E77" s="234">
        <v>1.05</v>
      </c>
      <c r="F77" s="185">
        <v>1</v>
      </c>
    </row>
    <row r="78" spans="1:6" ht="14.25" x14ac:dyDescent="0.2">
      <c r="A78" s="183">
        <v>100</v>
      </c>
      <c r="B78" s="184">
        <v>1</v>
      </c>
      <c r="C78" s="234">
        <v>1</v>
      </c>
      <c r="D78" s="234">
        <v>1</v>
      </c>
      <c r="E78" s="234">
        <v>1</v>
      </c>
      <c r="F78" s="185">
        <v>1</v>
      </c>
    </row>
    <row r="79" spans="1:6" x14ac:dyDescent="0.2">
      <c r="A79" s="1256"/>
      <c r="B79" s="1256"/>
      <c r="C79" s="308"/>
      <c r="D79" s="308"/>
      <c r="E79" s="308"/>
      <c r="F79" s="1262"/>
    </row>
  </sheetData>
  <mergeCells count="15">
    <mergeCell ref="I6:I7"/>
    <mergeCell ref="E57:E58"/>
    <mergeCell ref="G6:G7"/>
    <mergeCell ref="G31:G32"/>
    <mergeCell ref="B31:B32"/>
    <mergeCell ref="C31:C32"/>
    <mergeCell ref="D31:D32"/>
    <mergeCell ref="E31:E32"/>
    <mergeCell ref="F31:F32"/>
    <mergeCell ref="D6:F6"/>
    <mergeCell ref="H6:H7"/>
    <mergeCell ref="B57:B58"/>
    <mergeCell ref="C57:C58"/>
    <mergeCell ref="D57:D58"/>
    <mergeCell ref="F57:F58"/>
  </mergeCells>
  <hyperlinks>
    <hyperlink ref="A1" location="Contents!A1" display="To table of contents" xr:uid="{B0B185E2-A1F3-4EF1-8BA2-FE1B828DE66E}"/>
  </hyperlinks>
  <pageMargins left="0.7" right="0.7" top="0.75" bottom="0.75" header="0.3" footer="0.3"/>
  <pageSetup paperSize="9" orientation="portrait" r:id="rId1"/>
  <customProperties>
    <customPr name="EpmWorksheetKeyString_GUID" r:id="rId2"/>
  </customPropertie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3C7DD-2616-4E5F-B68D-EC57F48A245E}">
  <sheetPr codeName="Blad50">
    <pageSetUpPr fitToPage="1"/>
  </sheetPr>
  <dimension ref="A1:S84"/>
  <sheetViews>
    <sheetView zoomScaleNormal="100" workbookViewId="0">
      <selection activeCell="A2" sqref="A2"/>
    </sheetView>
  </sheetViews>
  <sheetFormatPr defaultColWidth="10.6640625" defaultRowHeight="11.25" x14ac:dyDescent="0.2"/>
  <cols>
    <col min="1" max="1" width="10.6640625" style="15" customWidth="1"/>
    <col min="2" max="7" width="20.6640625" style="15" customWidth="1"/>
    <col min="8" max="8" width="11.33203125" style="15" customWidth="1"/>
    <col min="9" max="16384" width="10.6640625" style="15"/>
  </cols>
  <sheetData>
    <row r="1" spans="1:15" ht="30.75" customHeight="1" x14ac:dyDescent="0.2">
      <c r="A1" s="1942" t="s">
        <v>10</v>
      </c>
      <c r="B1" s="1942"/>
      <c r="C1" s="1942"/>
    </row>
    <row r="2" spans="1:15" ht="20.25" x14ac:dyDescent="0.3">
      <c r="A2" s="140" t="s">
        <v>1903</v>
      </c>
      <c r="B2" s="12"/>
      <c r="C2" s="276"/>
      <c r="D2" s="277"/>
      <c r="E2" s="276"/>
      <c r="F2" s="276"/>
      <c r="G2" s="276"/>
    </row>
    <row r="3" spans="1:15" ht="12.75" x14ac:dyDescent="0.2">
      <c r="A3" s="1796"/>
      <c r="B3" s="1797" t="s">
        <v>1904</v>
      </c>
      <c r="C3" s="1798"/>
      <c r="D3" s="1798"/>
      <c r="E3" s="1798"/>
      <c r="F3" s="1798"/>
      <c r="G3" s="1798"/>
      <c r="H3" s="1799"/>
    </row>
    <row r="4" spans="1:15" ht="12.75" x14ac:dyDescent="0.2">
      <c r="A4" s="188"/>
      <c r="B4" s="1797" t="s">
        <v>1905</v>
      </c>
      <c r="C4" s="1800"/>
      <c r="D4" s="1800"/>
      <c r="E4" s="1800"/>
      <c r="F4" s="1801"/>
      <c r="G4" s="1797" t="s">
        <v>1906</v>
      </c>
      <c r="H4" s="1801"/>
    </row>
    <row r="5" spans="1:15" ht="12.75" x14ac:dyDescent="0.2">
      <c r="A5" s="188"/>
      <c r="B5" s="1802" t="s">
        <v>1907</v>
      </c>
      <c r="C5" s="1802" t="s">
        <v>1908</v>
      </c>
      <c r="D5" s="1802" t="s">
        <v>1909</v>
      </c>
      <c r="E5" s="1802" t="s">
        <v>1910</v>
      </c>
      <c r="F5" s="1802" t="s">
        <v>1911</v>
      </c>
      <c r="G5" s="1803" t="s">
        <v>118</v>
      </c>
      <c r="H5" s="1804" t="s">
        <v>1912</v>
      </c>
      <c r="M5"/>
      <c r="N5"/>
      <c r="O5"/>
    </row>
    <row r="6" spans="1:15" ht="12.75" x14ac:dyDescent="0.2">
      <c r="A6" s="1188"/>
      <c r="B6" s="275"/>
      <c r="C6" s="275"/>
      <c r="D6" s="275"/>
      <c r="E6" s="275"/>
      <c r="F6" s="275"/>
      <c r="G6" s="1264"/>
      <c r="H6" s="189" t="s">
        <v>1913</v>
      </c>
      <c r="M6"/>
      <c r="N6"/>
      <c r="O6"/>
    </row>
    <row r="7" spans="1:15" ht="12.75" x14ac:dyDescent="0.2">
      <c r="A7" s="190"/>
      <c r="B7" s="1805" t="s">
        <v>1711</v>
      </c>
      <c r="C7" s="1806"/>
      <c r="D7" s="1806"/>
      <c r="E7" s="1806"/>
      <c r="F7" s="1806"/>
      <c r="G7" s="12"/>
      <c r="H7" s="1807"/>
      <c r="M7"/>
      <c r="N7"/>
      <c r="O7"/>
    </row>
    <row r="8" spans="1:15" ht="12" x14ac:dyDescent="0.2">
      <c r="A8" s="190"/>
      <c r="B8" s="190"/>
      <c r="H8" s="191"/>
      <c r="M8"/>
      <c r="N8"/>
      <c r="O8"/>
    </row>
    <row r="9" spans="1:15" ht="12.75" x14ac:dyDescent="0.2">
      <c r="A9" s="192">
        <v>1990</v>
      </c>
      <c r="B9" s="302">
        <v>11.5578396833867</v>
      </c>
      <c r="C9" s="303">
        <v>23.9307757428898</v>
      </c>
      <c r="D9" s="303">
        <v>19.287600659512499</v>
      </c>
      <c r="E9" s="303">
        <v>29.829093952353301</v>
      </c>
      <c r="F9" s="303">
        <v>9.0027285750000008</v>
      </c>
      <c r="G9" s="303">
        <v>8.0487778460205455</v>
      </c>
      <c r="H9" s="625">
        <v>2.4095973474000001</v>
      </c>
      <c r="M9"/>
      <c r="N9"/>
      <c r="O9"/>
    </row>
    <row r="10" spans="1:15" ht="12.75" x14ac:dyDescent="0.2">
      <c r="A10" s="192">
        <v>1991</v>
      </c>
      <c r="B10" s="302">
        <v>11.8219899541067</v>
      </c>
      <c r="C10" s="303">
        <v>24.4420555888378</v>
      </c>
      <c r="D10" s="303">
        <v>19.506077651323</v>
      </c>
      <c r="E10" s="303">
        <v>29.905865444570001</v>
      </c>
      <c r="F10" s="303">
        <v>9.1905113699999994</v>
      </c>
      <c r="G10" s="303">
        <v>8.3936801175331457</v>
      </c>
      <c r="H10" s="625">
        <v>2.4984035396999991</v>
      </c>
      <c r="M10"/>
      <c r="N10"/>
      <c r="O10"/>
    </row>
    <row r="11" spans="1:15" ht="12.75" x14ac:dyDescent="0.2">
      <c r="A11" s="192">
        <v>1992</v>
      </c>
      <c r="B11" s="302">
        <v>12.8322469936017</v>
      </c>
      <c r="C11" s="303">
        <v>26.4975023539826</v>
      </c>
      <c r="D11" s="303">
        <v>20.9692638283496</v>
      </c>
      <c r="E11" s="303">
        <v>31.907702105066701</v>
      </c>
      <c r="F11" s="303">
        <v>9.9588750000000008</v>
      </c>
      <c r="G11" s="303">
        <v>8.8565724366274239</v>
      </c>
      <c r="H11" s="625">
        <v>2.609347738499999</v>
      </c>
      <c r="M11"/>
      <c r="N11"/>
      <c r="O11"/>
    </row>
    <row r="12" spans="1:15" ht="12.75" x14ac:dyDescent="0.2">
      <c r="A12" s="192">
        <v>1993</v>
      </c>
      <c r="B12" s="302">
        <v>14.478069802068401</v>
      </c>
      <c r="C12" s="303">
        <v>29.869744503043901</v>
      </c>
      <c r="D12" s="303">
        <v>23.4936686296838</v>
      </c>
      <c r="E12" s="303">
        <v>35.550699649803299</v>
      </c>
      <c r="F12" s="303">
        <v>11.223040087499999</v>
      </c>
      <c r="G12" s="303">
        <v>8.7365237411473213</v>
      </c>
      <c r="H12" s="625">
        <v>2.501812017899999</v>
      </c>
      <c r="M12"/>
      <c r="N12"/>
      <c r="O12"/>
    </row>
    <row r="13" spans="1:15" ht="12.75" x14ac:dyDescent="0.2">
      <c r="A13" s="192">
        <v>1994</v>
      </c>
      <c r="B13" s="302">
        <v>15.8739966181634</v>
      </c>
      <c r="C13" s="303">
        <v>32.723717832926702</v>
      </c>
      <c r="D13" s="303">
        <v>25.600430665379701</v>
      </c>
      <c r="E13" s="303">
        <v>38.547810519766699</v>
      </c>
      <c r="F13" s="303">
        <v>12.29174169</v>
      </c>
      <c r="G13" s="303">
        <v>8.5546709485659278</v>
      </c>
      <c r="H13" s="625">
        <v>2.5381064874000008</v>
      </c>
      <c r="M13"/>
      <c r="N13"/>
      <c r="O13"/>
    </row>
    <row r="14" spans="1:15" ht="12.75" x14ac:dyDescent="0.2">
      <c r="A14" s="192">
        <v>1995</v>
      </c>
      <c r="B14" s="302">
        <v>17.073206080750101</v>
      </c>
      <c r="C14" s="303">
        <v>35.171038691511001</v>
      </c>
      <c r="D14" s="303">
        <v>27.379272678627999</v>
      </c>
      <c r="E14" s="303">
        <v>41.037709699300002</v>
      </c>
      <c r="F14" s="303">
        <v>13.20782535</v>
      </c>
      <c r="G14" s="303">
        <v>8.6927247303791439</v>
      </c>
      <c r="H14" s="625">
        <v>2.5746945216000001</v>
      </c>
      <c r="M14"/>
      <c r="N14"/>
      <c r="O14"/>
    </row>
    <row r="15" spans="1:15" ht="12.75" x14ac:dyDescent="0.2">
      <c r="A15" s="192">
        <v>1996</v>
      </c>
      <c r="B15" s="302">
        <v>18.865210328893301</v>
      </c>
      <c r="C15" s="303">
        <v>38.588725120212501</v>
      </c>
      <c r="D15" s="303">
        <v>30.018819620929801</v>
      </c>
      <c r="E15" s="303">
        <v>45.138948498639998</v>
      </c>
      <c r="F15" s="303">
        <v>14.420826630000001</v>
      </c>
      <c r="G15" s="303">
        <v>8.3614528993521411</v>
      </c>
      <c r="H15" s="625">
        <v>2.3083041129000006</v>
      </c>
      <c r="M15"/>
      <c r="N15"/>
      <c r="O15"/>
    </row>
    <row r="16" spans="1:15" ht="12.75" x14ac:dyDescent="0.2">
      <c r="A16" s="192">
        <v>1997</v>
      </c>
      <c r="B16" s="302">
        <v>20.107551019826701</v>
      </c>
      <c r="C16" s="303">
        <v>41.369562815062402</v>
      </c>
      <c r="D16" s="303">
        <v>32.212851377230201</v>
      </c>
      <c r="E16" s="303">
        <v>48.590378764913297</v>
      </c>
      <c r="F16" s="303">
        <v>15.44213061</v>
      </c>
      <c r="G16" s="303">
        <v>8.3853462456262733</v>
      </c>
      <c r="H16" s="625">
        <v>2.3881081445999994</v>
      </c>
      <c r="M16"/>
      <c r="N16"/>
      <c r="O16"/>
    </row>
    <row r="17" spans="1:15" ht="12.75" x14ac:dyDescent="0.2">
      <c r="A17" s="192">
        <v>1998</v>
      </c>
      <c r="B17" s="302">
        <v>21.104093923587801</v>
      </c>
      <c r="C17" s="303">
        <v>44.080599245435501</v>
      </c>
      <c r="D17" s="303">
        <v>34.5103166594442</v>
      </c>
      <c r="E17" s="303">
        <v>50.1852504673166</v>
      </c>
      <c r="F17" s="303">
        <v>16.917030945</v>
      </c>
      <c r="G17" s="303">
        <v>9.0751259446539319</v>
      </c>
      <c r="H17" s="625">
        <v>2.1429927861000015</v>
      </c>
      <c r="M17"/>
      <c r="N17"/>
      <c r="O17"/>
    </row>
    <row r="18" spans="1:15" ht="12.75" x14ac:dyDescent="0.2">
      <c r="A18" s="192">
        <v>1999</v>
      </c>
      <c r="B18" s="302">
        <v>21.770279781290899</v>
      </c>
      <c r="C18" s="303">
        <v>45.759842374969203</v>
      </c>
      <c r="D18" s="303">
        <v>35.898910571446798</v>
      </c>
      <c r="E18" s="303">
        <v>51.606031213316697</v>
      </c>
      <c r="F18" s="303">
        <v>17.826821145</v>
      </c>
      <c r="G18" s="303">
        <v>9.5289941142719687</v>
      </c>
      <c r="H18" s="625">
        <v>2.221495781699999</v>
      </c>
      <c r="M18"/>
      <c r="N18"/>
      <c r="O18"/>
    </row>
    <row r="19" spans="1:15" ht="12.75" x14ac:dyDescent="0.2">
      <c r="A19" s="192">
        <v>2000</v>
      </c>
      <c r="B19" s="302">
        <v>22.601610410008501</v>
      </c>
      <c r="C19" s="303">
        <v>47.535775418217199</v>
      </c>
      <c r="D19" s="303">
        <v>37.282196091988801</v>
      </c>
      <c r="E19" s="303">
        <v>53.644895163833297</v>
      </c>
      <c r="F19" s="303">
        <v>18.569586359999999</v>
      </c>
      <c r="G19" s="303">
        <v>10.42986787128693</v>
      </c>
      <c r="H19" s="625">
        <v>2.0417505884999998</v>
      </c>
      <c r="M19"/>
      <c r="N19"/>
      <c r="O19"/>
    </row>
    <row r="20" spans="1:15" ht="12.75" x14ac:dyDescent="0.2">
      <c r="A20" s="192">
        <v>2001</v>
      </c>
      <c r="B20" s="302">
        <v>22.8546617702738</v>
      </c>
      <c r="C20" s="303">
        <v>48.135297593150902</v>
      </c>
      <c r="D20" s="303">
        <v>37.681852912974001</v>
      </c>
      <c r="E20" s="303">
        <v>53.967938044616702</v>
      </c>
      <c r="F20" s="303">
        <v>18.719989792500002</v>
      </c>
      <c r="G20" s="303">
        <v>9.5412257356046641</v>
      </c>
      <c r="H20" s="625">
        <v>1.8740713260000001</v>
      </c>
      <c r="M20"/>
      <c r="N20"/>
      <c r="O20"/>
    </row>
    <row r="21" spans="1:15" ht="12.75" x14ac:dyDescent="0.2">
      <c r="A21" s="192">
        <v>2002</v>
      </c>
      <c r="B21" s="302">
        <v>22.738857433997701</v>
      </c>
      <c r="C21" s="303">
        <v>47.910287400637799</v>
      </c>
      <c r="D21" s="303">
        <v>37.3988239729076</v>
      </c>
      <c r="E21" s="303">
        <v>53.385453450150003</v>
      </c>
      <c r="F21" s="303">
        <v>18.341724540000001</v>
      </c>
      <c r="G21" s="303">
        <v>8.7555142738981449</v>
      </c>
      <c r="H21" s="625">
        <v>1.8989995721999997</v>
      </c>
      <c r="M21"/>
      <c r="N21"/>
      <c r="O21"/>
    </row>
    <row r="22" spans="1:15" ht="12.75" x14ac:dyDescent="0.2">
      <c r="A22" s="192">
        <v>2003</v>
      </c>
      <c r="B22" s="302">
        <v>23.275223697177001</v>
      </c>
      <c r="C22" s="303">
        <v>48.606591764506099</v>
      </c>
      <c r="D22" s="303">
        <v>37.542372840237597</v>
      </c>
      <c r="E22" s="303">
        <v>85.744119776000005</v>
      </c>
      <c r="F22" s="303">
        <v>18.309181447499999</v>
      </c>
      <c r="G22" s="303">
        <v>8.8688839083373985</v>
      </c>
      <c r="H22" s="625">
        <v>1.6871609750999987</v>
      </c>
      <c r="M22"/>
      <c r="N22"/>
      <c r="O22"/>
    </row>
    <row r="23" spans="1:15" ht="12.75" x14ac:dyDescent="0.2">
      <c r="A23" s="192">
        <v>2004</v>
      </c>
      <c r="B23" s="302">
        <v>24.0329904794764</v>
      </c>
      <c r="C23" s="303">
        <v>50.275597432403998</v>
      </c>
      <c r="D23" s="303">
        <v>38.652720913414697</v>
      </c>
      <c r="E23" s="303">
        <v>88.336600474139303</v>
      </c>
      <c r="F23" s="303">
        <v>19.0010482275</v>
      </c>
      <c r="G23" s="303">
        <v>11.092262293104449</v>
      </c>
      <c r="H23" s="625">
        <v>1.4827361613000003</v>
      </c>
      <c r="M23"/>
      <c r="N23"/>
      <c r="O23"/>
    </row>
    <row r="24" spans="1:15" ht="12.75" x14ac:dyDescent="0.2">
      <c r="A24" s="192">
        <v>2005</v>
      </c>
      <c r="B24" s="302">
        <v>24.799087932925602</v>
      </c>
      <c r="C24" s="303">
        <v>51.637823108953498</v>
      </c>
      <c r="D24" s="303">
        <v>39.5236020755369</v>
      </c>
      <c r="E24" s="303">
        <v>91.565310758635803</v>
      </c>
      <c r="F24" s="303">
        <v>19.361376555</v>
      </c>
      <c r="G24" s="303">
        <v>12.427613416275832</v>
      </c>
      <c r="H24" s="625">
        <v>1.4620680059999995</v>
      </c>
      <c r="M24"/>
      <c r="N24"/>
      <c r="O24"/>
    </row>
    <row r="25" spans="1:15" ht="12.75" x14ac:dyDescent="0.2">
      <c r="A25" s="192">
        <v>2006</v>
      </c>
      <c r="B25" s="302">
        <v>25.021973290243</v>
      </c>
      <c r="C25" s="303">
        <v>52.187753512255398</v>
      </c>
      <c r="D25" s="303">
        <v>39.961584607431803</v>
      </c>
      <c r="E25" s="303">
        <v>93.759953728139294</v>
      </c>
      <c r="F25" s="303">
        <v>19.965992887500001</v>
      </c>
      <c r="G25" s="303">
        <v>14.717725918558552</v>
      </c>
      <c r="H25" s="625">
        <v>1.4937577172999992</v>
      </c>
      <c r="M25"/>
      <c r="N25"/>
      <c r="O25"/>
    </row>
    <row r="26" spans="1:15" ht="12.75" x14ac:dyDescent="0.2">
      <c r="A26" s="193">
        <v>2007</v>
      </c>
      <c r="B26" s="302">
        <v>25.6603677193492</v>
      </c>
      <c r="C26" s="303">
        <v>53.287231325651597</v>
      </c>
      <c r="D26" s="303">
        <v>40.696708199906901</v>
      </c>
      <c r="E26" s="303">
        <v>92.624809533017896</v>
      </c>
      <c r="F26" s="303">
        <v>20.552720834999999</v>
      </c>
      <c r="G26" s="303">
        <v>15.365839346124206</v>
      </c>
      <c r="H26" s="625">
        <v>1.4576348003999997</v>
      </c>
      <c r="M26"/>
      <c r="N26"/>
      <c r="O26"/>
    </row>
    <row r="27" spans="1:15" ht="12.75" x14ac:dyDescent="0.2">
      <c r="A27" s="193">
        <v>2008</v>
      </c>
      <c r="B27" s="302">
        <v>25.556860961295602</v>
      </c>
      <c r="C27" s="303">
        <v>53.022145153947903</v>
      </c>
      <c r="D27" s="303">
        <v>40.403788172660001</v>
      </c>
      <c r="E27" s="303">
        <v>95.467110219757203</v>
      </c>
      <c r="F27" s="303">
        <v>20.394351172499999</v>
      </c>
      <c r="G27" s="303">
        <v>15.844902915256863</v>
      </c>
      <c r="H27" s="625">
        <v>1.6139713182000006</v>
      </c>
      <c r="M27"/>
      <c r="N27"/>
      <c r="O27"/>
    </row>
    <row r="28" spans="1:15" ht="12.75" x14ac:dyDescent="0.2">
      <c r="A28" s="193">
        <v>2009</v>
      </c>
      <c r="B28" s="302">
        <v>23.3728718241479</v>
      </c>
      <c r="C28" s="303">
        <v>48.469363273524102</v>
      </c>
      <c r="D28" s="303">
        <v>36.850269842920703</v>
      </c>
      <c r="E28" s="303">
        <v>84.123331983914497</v>
      </c>
      <c r="F28" s="303">
        <v>19.117279807500001</v>
      </c>
      <c r="G28" s="303">
        <v>14.30395160920834</v>
      </c>
      <c r="H28" s="625">
        <v>1.7147236463999991</v>
      </c>
      <c r="M28"/>
      <c r="N28"/>
      <c r="O28"/>
    </row>
    <row r="29" spans="1:15" ht="12.75" x14ac:dyDescent="0.2">
      <c r="A29" s="192">
        <v>2010</v>
      </c>
      <c r="B29" s="302">
        <v>24.123908095569199</v>
      </c>
      <c r="C29" s="303">
        <v>49.7193181263182</v>
      </c>
      <c r="D29" s="303">
        <v>37.492484957505397</v>
      </c>
      <c r="E29" s="303">
        <v>84.803805474817906</v>
      </c>
      <c r="F29" s="303">
        <v>20.285796067500002</v>
      </c>
      <c r="G29" s="303">
        <v>15.831978246735193</v>
      </c>
      <c r="H29" s="625">
        <v>1.6154735120999992</v>
      </c>
      <c r="M29"/>
      <c r="N29"/>
      <c r="O29"/>
    </row>
    <row r="30" spans="1:15" ht="12.75" x14ac:dyDescent="0.2">
      <c r="A30" s="193">
        <v>2011</v>
      </c>
      <c r="B30" s="302">
        <v>25.756692122968399</v>
      </c>
      <c r="C30" s="303">
        <v>53.3117901982856</v>
      </c>
      <c r="D30" s="303">
        <v>40.226691506603203</v>
      </c>
      <c r="E30" s="303">
        <v>94.094225039199898</v>
      </c>
      <c r="F30" s="303">
        <v>19.5789909866667</v>
      </c>
      <c r="G30" s="303">
        <v>15.795777977730491</v>
      </c>
      <c r="H30" s="625">
        <v>1.4892719769000009</v>
      </c>
      <c r="M30"/>
      <c r="N30"/>
      <c r="O30"/>
    </row>
    <row r="31" spans="1:15" ht="12.75" x14ac:dyDescent="0.2">
      <c r="A31" s="192">
        <v>2012</v>
      </c>
      <c r="B31" s="302">
        <v>25.500723558186699</v>
      </c>
      <c r="C31" s="303">
        <v>52.944628501837997</v>
      </c>
      <c r="D31" s="303">
        <v>39.977103644346101</v>
      </c>
      <c r="E31" s="303">
        <v>93.412475938</v>
      </c>
      <c r="F31" s="303">
        <v>17.461863673333301</v>
      </c>
      <c r="G31" s="303">
        <v>16.305272393718962</v>
      </c>
      <c r="H31" s="625">
        <v>1.3372794291000005</v>
      </c>
      <c r="M31"/>
      <c r="N31"/>
      <c r="O31"/>
    </row>
    <row r="32" spans="1:15" ht="12.75" x14ac:dyDescent="0.2">
      <c r="A32" s="193">
        <v>2013</v>
      </c>
      <c r="B32" s="302">
        <v>25.9885943460867</v>
      </c>
      <c r="C32" s="303">
        <v>53.642084984903597</v>
      </c>
      <c r="D32" s="303">
        <v>40.282219283259998</v>
      </c>
      <c r="E32" s="303">
        <v>90.3329455696</v>
      </c>
      <c r="F32" s="303">
        <v>15.244089884999999</v>
      </c>
      <c r="G32" s="303">
        <v>17.986985766049393</v>
      </c>
      <c r="H32" s="625">
        <v>1.1923030436999997</v>
      </c>
      <c r="M32"/>
      <c r="N32"/>
      <c r="O32"/>
    </row>
    <row r="33" spans="1:19" ht="12.75" x14ac:dyDescent="0.2">
      <c r="A33" s="192">
        <v>2014</v>
      </c>
      <c r="B33" s="302">
        <v>27.100221797733301</v>
      </c>
      <c r="C33" s="303">
        <v>55.855929769931898</v>
      </c>
      <c r="D33" s="303">
        <v>41.814839716621798</v>
      </c>
      <c r="E33" s="303">
        <v>93.095862903800196</v>
      </c>
      <c r="F33" s="303">
        <v>13.308220304166699</v>
      </c>
      <c r="G33" s="303">
        <v>18.295946326482479</v>
      </c>
      <c r="H33" s="625">
        <v>1.1503865285999999</v>
      </c>
      <c r="M33"/>
      <c r="N33"/>
      <c r="O33"/>
    </row>
    <row r="34" spans="1:19" ht="12.75" x14ac:dyDescent="0.2">
      <c r="A34" s="193">
        <v>2015</v>
      </c>
      <c r="B34" s="302">
        <v>28.374118721524599</v>
      </c>
      <c r="C34" s="303">
        <v>58.2402703964921</v>
      </c>
      <c r="D34" s="303">
        <v>43.405614791555699</v>
      </c>
      <c r="E34" s="303">
        <v>96.068384607208799</v>
      </c>
      <c r="F34" s="303">
        <v>11.04430408</v>
      </c>
      <c r="G34" s="303">
        <v>18.74498185121336</v>
      </c>
      <c r="H34" s="625">
        <v>1.0810857014999997</v>
      </c>
      <c r="M34"/>
      <c r="N34"/>
      <c r="O34"/>
    </row>
    <row r="35" spans="1:19" ht="12.75" x14ac:dyDescent="0.2">
      <c r="A35" s="192">
        <v>2016</v>
      </c>
      <c r="B35" s="302">
        <v>29.788576372133299</v>
      </c>
      <c r="C35" s="303">
        <v>61.269530010214801</v>
      </c>
      <c r="D35" s="303">
        <v>45.735614403810601</v>
      </c>
      <c r="E35" s="303">
        <v>100.80458554579999</v>
      </c>
      <c r="F35" s="303">
        <v>11.66297177</v>
      </c>
      <c r="G35" s="303">
        <v>21.817023426670023</v>
      </c>
      <c r="H35" s="625">
        <v>1.0180996290000002</v>
      </c>
      <c r="M35"/>
      <c r="N35"/>
      <c r="O35"/>
    </row>
    <row r="36" spans="1:19" ht="12.75" x14ac:dyDescent="0.2">
      <c r="A36" s="192">
        <v>2017</v>
      </c>
      <c r="B36" s="302">
        <v>30.860014781499999</v>
      </c>
      <c r="C36" s="303">
        <v>63.343812732755197</v>
      </c>
      <c r="D36" s="303">
        <v>47.124475048227602</v>
      </c>
      <c r="E36" s="303">
        <v>103.312688916</v>
      </c>
      <c r="F36" s="303">
        <v>12.3027085466667</v>
      </c>
      <c r="G36" s="303">
        <v>21.350447417311084</v>
      </c>
      <c r="H36" s="625">
        <v>0.94750501949999999</v>
      </c>
      <c r="M36"/>
      <c r="N36"/>
      <c r="O36"/>
    </row>
    <row r="37" spans="1:19" ht="12.75" x14ac:dyDescent="0.2">
      <c r="A37" s="192">
        <v>2018</v>
      </c>
      <c r="B37" s="302">
        <v>31.26934447855</v>
      </c>
      <c r="C37" s="303">
        <v>64.335247340842898</v>
      </c>
      <c r="D37" s="303">
        <v>47.812228667531102</v>
      </c>
      <c r="E37" s="303">
        <v>100.1993276215</v>
      </c>
      <c r="F37" s="303">
        <v>12.690854573333301</v>
      </c>
      <c r="G37" s="303">
        <v>24.330438246454932</v>
      </c>
      <c r="H37" s="625">
        <v>1.0286334872999996</v>
      </c>
      <c r="M37"/>
      <c r="N37"/>
      <c r="O37"/>
    </row>
    <row r="38" spans="1:19" ht="12.75" x14ac:dyDescent="0.2">
      <c r="A38" s="192">
        <v>2019</v>
      </c>
      <c r="B38" s="302">
        <v>30.8920021902473</v>
      </c>
      <c r="C38" s="303">
        <v>63.7161804045274</v>
      </c>
      <c r="D38" s="303">
        <v>47.388794286228702</v>
      </c>
      <c r="E38" s="303">
        <v>103.19204847365</v>
      </c>
      <c r="F38" s="303">
        <v>12.680726496666701</v>
      </c>
      <c r="G38" s="303">
        <v>25.953833903795569</v>
      </c>
      <c r="H38" s="625">
        <v>0.97180037610000014</v>
      </c>
      <c r="M38"/>
      <c r="N38"/>
      <c r="O38"/>
    </row>
    <row r="39" spans="1:19" ht="12.75" x14ac:dyDescent="0.2">
      <c r="A39" s="192">
        <v>2020</v>
      </c>
      <c r="B39" s="302">
        <v>16.783327507742801</v>
      </c>
      <c r="C39" s="303">
        <v>33.162375205760299</v>
      </c>
      <c r="D39" s="303">
        <v>23.9801282937525</v>
      </c>
      <c r="E39" s="303">
        <v>48.237190890336898</v>
      </c>
      <c r="F39" s="303">
        <v>6.2225064266666603</v>
      </c>
      <c r="G39" s="303">
        <v>13.845692225139313</v>
      </c>
      <c r="H39" s="625">
        <v>0.8887644500999996</v>
      </c>
      <c r="M39"/>
      <c r="N39"/>
      <c r="O39"/>
    </row>
    <row r="40" spans="1:19" ht="12.75" x14ac:dyDescent="0.2">
      <c r="A40" s="192">
        <v>2021</v>
      </c>
      <c r="B40" s="302">
        <v>18.852852894154999</v>
      </c>
      <c r="C40" s="303">
        <v>37.492728313798096</v>
      </c>
      <c r="D40" s="303">
        <v>27.262515125789498</v>
      </c>
      <c r="E40" s="303">
        <v>53.023851045320903</v>
      </c>
      <c r="F40" s="303">
        <v>7.2977949933333299</v>
      </c>
      <c r="G40" s="303">
        <v>15.915725345473225</v>
      </c>
      <c r="H40" s="625">
        <v>1.0439885808000005</v>
      </c>
      <c r="M40"/>
      <c r="N40"/>
      <c r="O40"/>
    </row>
    <row r="41" spans="1:19" ht="12.75" x14ac:dyDescent="0.2">
      <c r="A41" s="192">
        <v>2022</v>
      </c>
      <c r="B41" s="302">
        <v>24.6163464233281</v>
      </c>
      <c r="C41" s="303">
        <v>50.373511043021601</v>
      </c>
      <c r="D41" s="303">
        <v>37.3786899635856</v>
      </c>
      <c r="E41" s="303">
        <v>79.3507820246828</v>
      </c>
      <c r="F41" s="303">
        <v>10.200556560000001</v>
      </c>
      <c r="G41" s="303">
        <v>27.025432758957873</v>
      </c>
      <c r="H41" s="625">
        <v>1.0850162385000002</v>
      </c>
      <c r="K41"/>
      <c r="L41"/>
      <c r="M41"/>
      <c r="N41"/>
      <c r="O41"/>
      <c r="P41"/>
    </row>
    <row r="42" spans="1:19" ht="12.75" x14ac:dyDescent="0.2">
      <c r="A42" s="192">
        <v>2023</v>
      </c>
      <c r="B42" s="302">
        <v>27.196291983854199</v>
      </c>
      <c r="C42" s="303">
        <v>55.686230863015901</v>
      </c>
      <c r="D42" s="303">
        <v>41.255065371730801</v>
      </c>
      <c r="E42" s="303">
        <v>83.766732152295901</v>
      </c>
      <c r="F42" s="303">
        <v>11.3261861733333</v>
      </c>
      <c r="G42" s="303">
        <v>26.313676860547424</v>
      </c>
      <c r="H42" s="625">
        <v>0.99522307680000011</v>
      </c>
      <c r="K42"/>
      <c r="L42"/>
      <c r="M42"/>
      <c r="N42"/>
      <c r="O42"/>
      <c r="P42"/>
    </row>
    <row r="43" spans="1:19" ht="12.75" x14ac:dyDescent="0.2">
      <c r="A43" s="192"/>
      <c r="B43" s="727"/>
      <c r="C43" s="728"/>
      <c r="D43" s="728"/>
      <c r="E43" s="728"/>
      <c r="F43" s="728"/>
      <c r="G43" s="728"/>
      <c r="H43" s="19"/>
      <c r="K43"/>
      <c r="L43"/>
      <c r="M43"/>
      <c r="N43"/>
      <c r="O43"/>
      <c r="P43"/>
      <c r="Q43"/>
      <c r="R43"/>
      <c r="S43"/>
    </row>
    <row r="44" spans="1:19" ht="12.75" x14ac:dyDescent="0.2">
      <c r="A44" s="194"/>
      <c r="B44" s="274" t="s">
        <v>18</v>
      </c>
      <c r="C44" s="272"/>
      <c r="D44" s="272"/>
      <c r="E44" s="272"/>
      <c r="F44" s="272"/>
      <c r="G44" s="272"/>
      <c r="H44" s="19"/>
      <c r="K44"/>
      <c r="L44"/>
      <c r="M44"/>
      <c r="N44"/>
      <c r="O44"/>
      <c r="P44"/>
      <c r="Q44"/>
      <c r="R44"/>
      <c r="S44"/>
    </row>
    <row r="45" spans="1:19" ht="12.75" x14ac:dyDescent="0.2">
      <c r="A45" s="194"/>
      <c r="B45" s="273"/>
      <c r="C45" s="272"/>
      <c r="D45" s="272"/>
      <c r="E45" s="272"/>
      <c r="F45" s="272"/>
      <c r="G45" s="12"/>
      <c r="H45" s="19"/>
      <c r="K45"/>
      <c r="L45"/>
      <c r="M45"/>
      <c r="N45"/>
      <c r="O45"/>
      <c r="P45"/>
      <c r="Q45"/>
      <c r="R45"/>
      <c r="S45"/>
    </row>
    <row r="46" spans="1:19" ht="12.75" x14ac:dyDescent="0.2">
      <c r="A46" s="192">
        <v>1990</v>
      </c>
      <c r="B46" s="729">
        <v>0.50276625995732005</v>
      </c>
      <c r="C46" s="730">
        <v>1.0409918612157079</v>
      </c>
      <c r="D46" s="730">
        <v>0.83901231154479183</v>
      </c>
      <c r="E46" s="730">
        <v>1.2975672074553701</v>
      </c>
      <c r="F46" s="730">
        <v>0.39161869301249996</v>
      </c>
      <c r="G46" s="730">
        <v>0.35012183630189381</v>
      </c>
      <c r="H46" s="731">
        <v>0.10602228328560007</v>
      </c>
      <c r="K46"/>
      <c r="L46"/>
      <c r="M46"/>
      <c r="N46"/>
      <c r="O46"/>
      <c r="P46"/>
      <c r="Q46"/>
      <c r="R46"/>
      <c r="S46"/>
    </row>
    <row r="47" spans="1:19" ht="12.75" x14ac:dyDescent="0.2">
      <c r="A47" s="192">
        <v>1991</v>
      </c>
      <c r="B47" s="729">
        <v>0.51425673546433992</v>
      </c>
      <c r="C47" s="730">
        <v>1.0632317176444441</v>
      </c>
      <c r="D47" s="730">
        <v>0.8485156163630484</v>
      </c>
      <c r="E47" s="730">
        <v>1.3009063393507954</v>
      </c>
      <c r="F47" s="730">
        <v>0.39978724459499987</v>
      </c>
      <c r="G47" s="730">
        <v>0.36512508511269187</v>
      </c>
      <c r="H47" s="731">
        <v>0.10992975574679997</v>
      </c>
      <c r="K47"/>
      <c r="L47"/>
      <c r="M47"/>
      <c r="N47"/>
      <c r="O47"/>
      <c r="P47"/>
      <c r="Q47"/>
      <c r="R47"/>
      <c r="S47"/>
    </row>
    <row r="48" spans="1:19" ht="12.75" x14ac:dyDescent="0.2">
      <c r="A48" s="192">
        <v>1992</v>
      </c>
      <c r="B48" s="729">
        <v>0.55820287029277404</v>
      </c>
      <c r="C48" s="730">
        <v>1.1526430332382425</v>
      </c>
      <c r="D48" s="730">
        <v>0.9121638779552097</v>
      </c>
      <c r="E48" s="730">
        <v>1.3879859090743998</v>
      </c>
      <c r="F48" s="730">
        <v>0.43321106250000002</v>
      </c>
      <c r="G48" s="730">
        <v>0.38526090099329285</v>
      </c>
      <c r="H48" s="731">
        <v>0.11481130049399996</v>
      </c>
      <c r="K48"/>
      <c r="L48"/>
      <c r="M48"/>
      <c r="N48"/>
      <c r="O48"/>
      <c r="P48"/>
      <c r="Q48"/>
      <c r="R48"/>
      <c r="S48"/>
    </row>
    <row r="49" spans="1:19" ht="12.75" x14ac:dyDescent="0.2">
      <c r="A49" s="192">
        <v>1993</v>
      </c>
      <c r="B49" s="729">
        <v>0.62979612943107366</v>
      </c>
      <c r="C49" s="730">
        <v>1.2993351263224098</v>
      </c>
      <c r="D49" s="730">
        <v>1.0219752453792443</v>
      </c>
      <c r="E49" s="730">
        <v>1.5464560695424454</v>
      </c>
      <c r="F49" s="730">
        <v>0.48820224380624994</v>
      </c>
      <c r="G49" s="730">
        <v>0.3800387827399086</v>
      </c>
      <c r="H49" s="731">
        <v>0.11007972878759999</v>
      </c>
      <c r="K49"/>
      <c r="L49"/>
      <c r="M49"/>
      <c r="N49"/>
      <c r="O49"/>
      <c r="P49"/>
      <c r="Q49"/>
      <c r="R49"/>
      <c r="S49"/>
    </row>
    <row r="50" spans="1:19" ht="12.75" x14ac:dyDescent="0.2">
      <c r="A50" s="192">
        <v>1994</v>
      </c>
      <c r="B50" s="729">
        <v>0.69051890732660814</v>
      </c>
      <c r="C50" s="730">
        <v>1.4234824512823103</v>
      </c>
      <c r="D50" s="730">
        <v>1.113619112875518</v>
      </c>
      <c r="E50" s="730">
        <v>1.6768301213538497</v>
      </c>
      <c r="F50" s="730">
        <v>0.53469076351500011</v>
      </c>
      <c r="G50" s="730">
        <v>0.37212818626261784</v>
      </c>
      <c r="H50" s="731">
        <v>0.11167668544560003</v>
      </c>
      <c r="K50"/>
      <c r="L50"/>
      <c r="M50"/>
      <c r="N50"/>
      <c r="O50"/>
      <c r="P50"/>
      <c r="Q50"/>
      <c r="R50"/>
      <c r="S50"/>
    </row>
    <row r="51" spans="1:19" ht="12.75" x14ac:dyDescent="0.2">
      <c r="A51" s="192">
        <v>1995</v>
      </c>
      <c r="B51" s="729">
        <v>0.74268447657982806</v>
      </c>
      <c r="C51" s="730">
        <v>1.5299403437607291</v>
      </c>
      <c r="D51" s="730">
        <v>1.1909984322063167</v>
      </c>
      <c r="E51" s="730">
        <v>1.7851404386875509</v>
      </c>
      <c r="F51" s="730">
        <v>0.57454040272499995</v>
      </c>
      <c r="G51" s="730">
        <v>0.37813352577149267</v>
      </c>
      <c r="H51" s="731">
        <v>0.11328655895040005</v>
      </c>
      <c r="K51"/>
      <c r="L51"/>
      <c r="M51"/>
      <c r="N51"/>
      <c r="O51"/>
      <c r="P51"/>
      <c r="Q51"/>
      <c r="R51"/>
      <c r="S51"/>
    </row>
    <row r="52" spans="1:19" ht="12.75" x14ac:dyDescent="0.2">
      <c r="A52" s="192">
        <v>1996</v>
      </c>
      <c r="B52" s="729">
        <v>0.82063667304166044</v>
      </c>
      <c r="C52" s="730">
        <v>1.6786098626492429</v>
      </c>
      <c r="D52" s="730">
        <v>1.3058187941264456</v>
      </c>
      <c r="E52" s="730">
        <v>1.9635443970188398</v>
      </c>
      <c r="F52" s="730">
        <v>0.62730595840499981</v>
      </c>
      <c r="G52" s="730">
        <v>0.3637232011218175</v>
      </c>
      <c r="H52" s="731">
        <v>0.10156538096759998</v>
      </c>
      <c r="K52"/>
      <c r="L52"/>
      <c r="M52"/>
      <c r="N52"/>
      <c r="O52"/>
      <c r="P52"/>
      <c r="Q52"/>
      <c r="R52"/>
      <c r="S52"/>
    </row>
    <row r="53" spans="1:19" ht="12.75" x14ac:dyDescent="0.2">
      <c r="A53" s="192">
        <v>1997</v>
      </c>
      <c r="B53" s="729">
        <v>0.87467853497065995</v>
      </c>
      <c r="C53" s="730">
        <v>1.799576861335213</v>
      </c>
      <c r="D53" s="730">
        <v>1.4012594206855138</v>
      </c>
      <c r="E53" s="730">
        <v>2.1136818467377281</v>
      </c>
      <c r="F53" s="730">
        <v>0.6717326815350001</v>
      </c>
      <c r="G53" s="730">
        <v>0.36476256168474286</v>
      </c>
      <c r="H53" s="731">
        <v>0.10507675836239998</v>
      </c>
      <c r="K53"/>
      <c r="L53"/>
      <c r="M53"/>
      <c r="N53"/>
      <c r="O53"/>
      <c r="P53"/>
      <c r="Q53"/>
      <c r="R53"/>
      <c r="S53"/>
    </row>
    <row r="54" spans="1:19" ht="12.75" x14ac:dyDescent="0.2">
      <c r="A54" s="192">
        <v>1998</v>
      </c>
      <c r="B54" s="729">
        <v>0.91802977901676919</v>
      </c>
      <c r="C54" s="730">
        <v>1.9175289604839443</v>
      </c>
      <c r="D54" s="730">
        <v>1.5012093558808244</v>
      </c>
      <c r="E54" s="730">
        <v>2.183069459424273</v>
      </c>
      <c r="F54" s="730">
        <v>0.73589084610749989</v>
      </c>
      <c r="G54" s="730">
        <v>0.394767978592446</v>
      </c>
      <c r="H54" s="731">
        <v>9.4291682588399997E-2</v>
      </c>
      <c r="K54"/>
      <c r="L54"/>
      <c r="M54"/>
      <c r="N54"/>
      <c r="O54"/>
      <c r="P54"/>
      <c r="Q54"/>
      <c r="R54"/>
      <c r="S54"/>
    </row>
    <row r="55" spans="1:19" ht="12.75" x14ac:dyDescent="0.2">
      <c r="A55" s="192">
        <v>1999</v>
      </c>
      <c r="B55" s="729">
        <v>0.94700877701660524</v>
      </c>
      <c r="C55" s="730">
        <v>1.9905747086236598</v>
      </c>
      <c r="D55" s="730">
        <v>1.5616125047879368</v>
      </c>
      <c r="E55" s="730">
        <v>2.2448726443712745</v>
      </c>
      <c r="F55" s="730">
        <v>0.77546671980749993</v>
      </c>
      <c r="G55" s="730">
        <v>0.4145112439708305</v>
      </c>
      <c r="H55" s="731">
        <v>9.7745814394799957E-2</v>
      </c>
      <c r="K55"/>
      <c r="L55"/>
      <c r="M55"/>
      <c r="N55"/>
      <c r="O55"/>
      <c r="P55"/>
      <c r="Q55"/>
      <c r="R55"/>
      <c r="S55"/>
    </row>
    <row r="56" spans="1:19" ht="12.75" x14ac:dyDescent="0.2">
      <c r="A56" s="192">
        <v>2000</v>
      </c>
      <c r="B56" s="729">
        <v>0.98317094833087015</v>
      </c>
      <c r="C56" s="730">
        <v>2.0678181468649495</v>
      </c>
      <c r="D56" s="730">
        <v>1.6217810936485106</v>
      </c>
      <c r="E56" s="730">
        <v>2.3335588743947495</v>
      </c>
      <c r="F56" s="730">
        <v>0.80777700666000019</v>
      </c>
      <c r="G56" s="730">
        <v>0.45369925240098136</v>
      </c>
      <c r="H56" s="731">
        <v>8.9837025894000042E-2</v>
      </c>
      <c r="K56"/>
      <c r="L56"/>
      <c r="M56"/>
      <c r="N56"/>
      <c r="O56"/>
      <c r="P56"/>
      <c r="Q56"/>
      <c r="R56"/>
      <c r="S56"/>
    </row>
    <row r="57" spans="1:19" ht="12.75" x14ac:dyDescent="0.2">
      <c r="A57" s="192">
        <v>2001</v>
      </c>
      <c r="B57" s="729">
        <v>0.99417841086650915</v>
      </c>
      <c r="C57" s="730">
        <v>2.0938937821970622</v>
      </c>
      <c r="D57" s="730">
        <v>1.6391644909496175</v>
      </c>
      <c r="E57" s="730">
        <v>2.3476094257648259</v>
      </c>
      <c r="F57" s="730">
        <v>0.81431955597374983</v>
      </c>
      <c r="G57" s="730">
        <v>0.41504331949880291</v>
      </c>
      <c r="H57" s="731">
        <v>8.245913834400001E-2</v>
      </c>
      <c r="K57"/>
      <c r="L57"/>
      <c r="M57"/>
      <c r="N57"/>
      <c r="O57"/>
      <c r="P57"/>
      <c r="Q57"/>
      <c r="R57"/>
      <c r="S57"/>
    </row>
    <row r="58" spans="1:19" ht="12.75" x14ac:dyDescent="0.2">
      <c r="A58" s="192">
        <v>2002</v>
      </c>
      <c r="B58" s="729">
        <v>0.9891406705154</v>
      </c>
      <c r="C58" s="730">
        <v>2.0841024938677442</v>
      </c>
      <c r="D58" s="730">
        <v>1.6268512097224828</v>
      </c>
      <c r="E58" s="730">
        <v>2.3222697148895235</v>
      </c>
      <c r="F58" s="730">
        <v>0.79786501748999983</v>
      </c>
      <c r="G58" s="730">
        <v>0.38086487091456928</v>
      </c>
      <c r="H58" s="731">
        <v>8.3555981176799965E-2</v>
      </c>
      <c r="K58"/>
      <c r="L58"/>
      <c r="M58"/>
      <c r="N58"/>
      <c r="O58"/>
      <c r="P58"/>
      <c r="Q58"/>
      <c r="R58"/>
      <c r="S58"/>
    </row>
    <row r="59" spans="1:19" ht="12.75" x14ac:dyDescent="0.2">
      <c r="A59" s="192">
        <v>2003</v>
      </c>
      <c r="B59" s="729">
        <v>1.0124728655090012</v>
      </c>
      <c r="C59" s="730">
        <v>2.1143949466135146</v>
      </c>
      <c r="D59" s="730">
        <v>1.6330969677343343</v>
      </c>
      <c r="E59" s="730">
        <v>3.7298728904879979</v>
      </c>
      <c r="F59" s="730">
        <v>0.79644939296625028</v>
      </c>
      <c r="G59" s="730">
        <v>0.38579645001267682</v>
      </c>
      <c r="H59" s="731">
        <v>7.4235082904400021E-2</v>
      </c>
      <c r="K59"/>
      <c r="L59"/>
      <c r="M59"/>
      <c r="N59"/>
      <c r="O59"/>
      <c r="P59"/>
      <c r="Q59"/>
      <c r="R59"/>
      <c r="S59"/>
    </row>
    <row r="60" spans="1:19" ht="12.75" x14ac:dyDescent="0.2">
      <c r="A60" s="192">
        <v>2004</v>
      </c>
      <c r="B60" s="729">
        <v>1.0454357189881718</v>
      </c>
      <c r="C60" s="730">
        <v>2.1869967712495759</v>
      </c>
      <c r="D60" s="730">
        <v>1.68139708423354</v>
      </c>
      <c r="E60" s="730">
        <v>3.8426456517930583</v>
      </c>
      <c r="F60" s="730">
        <v>0.82654559789624982</v>
      </c>
      <c r="G60" s="730">
        <v>0.4825134097500437</v>
      </c>
      <c r="H60" s="731">
        <v>6.5240391097199993E-2</v>
      </c>
      <c r="K60"/>
      <c r="L60"/>
      <c r="M60"/>
      <c r="N60"/>
      <c r="O60"/>
      <c r="P60"/>
      <c r="Q60"/>
      <c r="R60"/>
      <c r="S60"/>
    </row>
    <row r="61" spans="1:19" ht="12.75" x14ac:dyDescent="0.2">
      <c r="A61" s="192">
        <v>2005</v>
      </c>
      <c r="B61" s="729">
        <v>1.0787609303241636</v>
      </c>
      <c r="C61" s="730">
        <v>2.2462531530144747</v>
      </c>
      <c r="D61" s="730">
        <v>1.719280222910357</v>
      </c>
      <c r="E61" s="730">
        <v>3.983094374328656</v>
      </c>
      <c r="F61" s="730">
        <v>0.84221988014250049</v>
      </c>
      <c r="G61" s="730">
        <v>0.54060118360799847</v>
      </c>
      <c r="H61" s="731">
        <v>6.4330992263999978E-2</v>
      </c>
      <c r="K61"/>
      <c r="L61"/>
      <c r="M61"/>
      <c r="N61"/>
      <c r="O61"/>
      <c r="P61"/>
      <c r="Q61"/>
      <c r="R61"/>
      <c r="S61"/>
    </row>
    <row r="62" spans="1:19" ht="12.75" x14ac:dyDescent="0.2">
      <c r="A62" s="192">
        <v>2006</v>
      </c>
      <c r="B62" s="729">
        <v>1.0884564736173716</v>
      </c>
      <c r="C62" s="730">
        <v>2.2701756781131102</v>
      </c>
      <c r="D62" s="730">
        <v>1.7383326810540349</v>
      </c>
      <c r="E62" s="730">
        <v>4.0785615301980602</v>
      </c>
      <c r="F62" s="730">
        <v>0.86852069060624992</v>
      </c>
      <c r="G62" s="730">
        <v>0.64022107745729717</v>
      </c>
      <c r="H62" s="731">
        <v>6.5725339561200011E-2</v>
      </c>
      <c r="K62"/>
      <c r="L62"/>
      <c r="M62"/>
      <c r="N62"/>
      <c r="O62"/>
      <c r="P62"/>
      <c r="Q62"/>
      <c r="R62"/>
      <c r="S62"/>
    </row>
    <row r="63" spans="1:19" ht="12.75" x14ac:dyDescent="0.2">
      <c r="A63" s="193">
        <v>2007</v>
      </c>
      <c r="B63" s="729">
        <v>1.1162265181575406</v>
      </c>
      <c r="C63" s="730">
        <v>2.3180013560758446</v>
      </c>
      <c r="D63" s="730">
        <v>1.7703098458362005</v>
      </c>
      <c r="E63" s="730">
        <v>4.0291822590097786</v>
      </c>
      <c r="F63" s="730">
        <v>0.89404335632249932</v>
      </c>
      <c r="G63" s="730">
        <v>0.66841401155640345</v>
      </c>
      <c r="H63" s="731">
        <v>6.4135931217599987E-2</v>
      </c>
      <c r="K63"/>
      <c r="L63"/>
      <c r="M63"/>
      <c r="N63"/>
      <c r="O63"/>
      <c r="P63"/>
      <c r="Q63"/>
      <c r="R63"/>
      <c r="S63"/>
    </row>
    <row r="64" spans="1:19" ht="12.75" x14ac:dyDescent="0.2">
      <c r="A64" s="193">
        <v>2008</v>
      </c>
      <c r="B64" s="729">
        <v>1.1117238745556592</v>
      </c>
      <c r="C64" s="730">
        <v>2.306468897106734</v>
      </c>
      <c r="D64" s="730">
        <v>1.7575673001894601</v>
      </c>
      <c r="E64" s="730">
        <v>4.152824138815439</v>
      </c>
      <c r="F64" s="730">
        <v>0.88715427600374919</v>
      </c>
      <c r="G64" s="730">
        <v>0.68925327681367377</v>
      </c>
      <c r="H64" s="731">
        <v>7.1014738000800021E-2</v>
      </c>
      <c r="K64"/>
      <c r="L64"/>
      <c r="M64"/>
      <c r="N64"/>
      <c r="O64"/>
      <c r="P64"/>
      <c r="Q64"/>
      <c r="R64"/>
      <c r="S64"/>
    </row>
    <row r="65" spans="1:19" ht="12.75" x14ac:dyDescent="0.2">
      <c r="A65" s="193">
        <v>2009</v>
      </c>
      <c r="B65" s="729">
        <v>1.0167203132020328</v>
      </c>
      <c r="C65" s="730">
        <v>2.1084224354882988</v>
      </c>
      <c r="D65" s="730">
        <v>1.6029890591613012</v>
      </c>
      <c r="E65" s="730">
        <v>3.6593670721792804</v>
      </c>
      <c r="F65" s="730">
        <v>0.83160167162624887</v>
      </c>
      <c r="G65" s="730">
        <v>0.62222189500056235</v>
      </c>
      <c r="H65" s="731">
        <v>7.5447840441600023E-2</v>
      </c>
      <c r="K65"/>
      <c r="L65"/>
      <c r="M65"/>
      <c r="N65"/>
      <c r="O65"/>
      <c r="P65"/>
      <c r="Q65"/>
      <c r="R65"/>
      <c r="S65"/>
    </row>
    <row r="66" spans="1:19" ht="12.75" x14ac:dyDescent="0.2">
      <c r="A66" s="192">
        <v>2010</v>
      </c>
      <c r="B66" s="729">
        <v>1.0493902020670596</v>
      </c>
      <c r="C66" s="730">
        <v>2.1627929888148429</v>
      </c>
      <c r="D66" s="730">
        <v>1.6309243369412327</v>
      </c>
      <c r="E66" s="730">
        <v>3.6889668417145804</v>
      </c>
      <c r="F66" s="730">
        <v>0.88243212893624978</v>
      </c>
      <c r="G66" s="730">
        <v>0.6886910537329809</v>
      </c>
      <c r="H66" s="731">
        <v>7.1080834532400022E-2</v>
      </c>
      <c r="K66"/>
      <c r="L66"/>
      <c r="M66"/>
      <c r="N66"/>
      <c r="O66"/>
      <c r="P66"/>
      <c r="Q66"/>
      <c r="R66"/>
      <c r="S66"/>
    </row>
    <row r="67" spans="1:19" ht="12.75" x14ac:dyDescent="0.2">
      <c r="A67" s="193">
        <v>2011</v>
      </c>
      <c r="B67" s="729">
        <v>1.1204162593397737</v>
      </c>
      <c r="C67" s="730">
        <v>2.3190649266304235</v>
      </c>
      <c r="D67" s="730">
        <v>1.7498620393544888</v>
      </c>
      <c r="E67" s="730">
        <v>4.0930997826851963</v>
      </c>
      <c r="F67" s="730">
        <v>0.8516861079200001</v>
      </c>
      <c r="G67" s="730">
        <v>0.6871163420312757</v>
      </c>
      <c r="H67" s="731">
        <v>6.5527966983600014E-2</v>
      </c>
      <c r="K67"/>
      <c r="L67"/>
      <c r="M67"/>
      <c r="N67"/>
      <c r="O67"/>
      <c r="P67"/>
      <c r="Q67"/>
      <c r="R67"/>
      <c r="S67"/>
    </row>
    <row r="68" spans="1:19" ht="12.75" x14ac:dyDescent="0.2">
      <c r="A68" s="192">
        <v>2012</v>
      </c>
      <c r="B68" s="729">
        <v>1.1092816600653213</v>
      </c>
      <c r="C68" s="730">
        <v>2.3030937629974546</v>
      </c>
      <c r="D68" s="730">
        <v>1.7390051047223043</v>
      </c>
      <c r="E68" s="730">
        <v>4.0634437473749996</v>
      </c>
      <c r="F68" s="730">
        <v>0.75959106978999991</v>
      </c>
      <c r="G68" s="730">
        <v>0.70927934912677493</v>
      </c>
      <c r="H68" s="731">
        <v>5.8840294880400018E-2</v>
      </c>
      <c r="K68"/>
      <c r="L68"/>
      <c r="M68"/>
      <c r="N68"/>
      <c r="O68"/>
      <c r="P68"/>
      <c r="Q68"/>
      <c r="R68"/>
      <c r="S68"/>
    </row>
    <row r="69" spans="1:19" ht="12.75" x14ac:dyDescent="0.2">
      <c r="A69" s="193">
        <v>2013</v>
      </c>
      <c r="B69" s="729">
        <v>1.1305040011993708</v>
      </c>
      <c r="C69" s="730">
        <v>2.3334326481183063</v>
      </c>
      <c r="D69" s="730">
        <v>1.7522774086403101</v>
      </c>
      <c r="E69" s="730">
        <v>3.9294839614296011</v>
      </c>
      <c r="F69" s="730">
        <v>0.66311790999749987</v>
      </c>
      <c r="G69" s="730">
        <v>0.78243388082314813</v>
      </c>
      <c r="H69" s="731">
        <v>5.2461333922799995E-2</v>
      </c>
      <c r="K69"/>
      <c r="L69"/>
      <c r="M69"/>
      <c r="N69"/>
      <c r="O69"/>
      <c r="P69"/>
      <c r="Q69"/>
      <c r="R69"/>
      <c r="S69"/>
    </row>
    <row r="70" spans="1:19" ht="12.75" x14ac:dyDescent="0.2">
      <c r="A70" s="192">
        <v>2014</v>
      </c>
      <c r="B70" s="729">
        <v>1.1788599001600002</v>
      </c>
      <c r="C70" s="730">
        <v>2.429736277182037</v>
      </c>
      <c r="D70" s="730">
        <v>1.8189469892032981</v>
      </c>
      <c r="E70" s="730">
        <v>4.0496713914033071</v>
      </c>
      <c r="F70" s="730">
        <v>0.57890758323125002</v>
      </c>
      <c r="G70" s="730">
        <v>0.7958736652019881</v>
      </c>
      <c r="H70" s="731">
        <v>5.0617007258400001E-2</v>
      </c>
      <c r="K70"/>
      <c r="L70"/>
      <c r="M70"/>
      <c r="N70"/>
      <c r="O70"/>
      <c r="P70"/>
      <c r="Q70"/>
      <c r="R70"/>
      <c r="S70"/>
    </row>
    <row r="71" spans="1:19" ht="12.75" x14ac:dyDescent="0.2">
      <c r="A71" s="193">
        <v>2015</v>
      </c>
      <c r="B71" s="729">
        <v>1.23427450658342</v>
      </c>
      <c r="C71" s="730">
        <v>2.533456273759906</v>
      </c>
      <c r="D71" s="730">
        <v>1.8881462162349221</v>
      </c>
      <c r="E71" s="730">
        <v>4.1789765417415827</v>
      </c>
      <c r="F71" s="730">
        <v>0.48042722747999994</v>
      </c>
      <c r="G71" s="730">
        <v>0.81540671052778091</v>
      </c>
      <c r="H71" s="731">
        <v>4.7567770866000017E-2</v>
      </c>
      <c r="K71"/>
      <c r="L71"/>
      <c r="M71"/>
      <c r="N71"/>
      <c r="O71"/>
      <c r="P71"/>
      <c r="Q71"/>
      <c r="R71"/>
      <c r="S71"/>
    </row>
    <row r="72" spans="1:19" ht="12.75" x14ac:dyDescent="0.2">
      <c r="A72" s="192">
        <v>2016</v>
      </c>
      <c r="B72" s="729">
        <v>1.2958032995421997</v>
      </c>
      <c r="C72" s="730">
        <v>2.6652275217843449</v>
      </c>
      <c r="D72" s="730">
        <v>1.9895005305697615</v>
      </c>
      <c r="E72" s="730">
        <v>4.3850006784422959</v>
      </c>
      <c r="F72" s="730">
        <v>0.50733927199499984</v>
      </c>
      <c r="G72" s="730">
        <v>0.94904051906014508</v>
      </c>
      <c r="H72" s="731">
        <v>4.4796383675999987E-2</v>
      </c>
      <c r="K72"/>
      <c r="L72"/>
      <c r="M72"/>
      <c r="N72"/>
      <c r="O72"/>
      <c r="P72"/>
      <c r="Q72"/>
      <c r="R72"/>
      <c r="S72"/>
    </row>
    <row r="73" spans="1:19" ht="12.75" x14ac:dyDescent="0.2">
      <c r="A73" s="192">
        <v>2017</v>
      </c>
      <c r="B73" s="729">
        <v>1.3424107964938508</v>
      </c>
      <c r="C73" s="730">
        <v>2.7554577479248503</v>
      </c>
      <c r="D73" s="730">
        <v>2.0499155200868993</v>
      </c>
      <c r="E73" s="730">
        <v>4.4941027836060004</v>
      </c>
      <c r="F73" s="730">
        <v>0.53516782177999955</v>
      </c>
      <c r="G73" s="730">
        <v>0.92874446265303268</v>
      </c>
      <c r="H73" s="731">
        <v>4.1690220858000004E-2</v>
      </c>
      <c r="K73"/>
      <c r="L73"/>
      <c r="M73"/>
      <c r="N73"/>
      <c r="O73"/>
      <c r="P73"/>
      <c r="Q73"/>
      <c r="R73"/>
      <c r="S73"/>
    </row>
    <row r="74" spans="1:19" ht="12.75" x14ac:dyDescent="0.2">
      <c r="A74" s="192">
        <v>2018</v>
      </c>
      <c r="B74" s="729">
        <v>1.3602166640033255</v>
      </c>
      <c r="C74" s="730">
        <v>2.7985856304066652</v>
      </c>
      <c r="D74" s="730">
        <v>2.0798329905606012</v>
      </c>
      <c r="E74" s="730">
        <v>4.3586717186872512</v>
      </c>
      <c r="F74" s="730">
        <v>0.55205217394000006</v>
      </c>
      <c r="G74" s="730">
        <v>1.0583740637207888</v>
      </c>
      <c r="H74" s="731">
        <v>4.5259873441199992E-2</v>
      </c>
      <c r="K74"/>
      <c r="L74"/>
      <c r="M74"/>
      <c r="N74"/>
      <c r="O74"/>
      <c r="P74"/>
      <c r="Q74"/>
      <c r="R74"/>
      <c r="S74"/>
    </row>
    <row r="75" spans="1:19" ht="12.75" x14ac:dyDescent="0.2">
      <c r="A75" s="192">
        <v>2019</v>
      </c>
      <c r="B75" s="729">
        <v>1.3438021974356569</v>
      </c>
      <c r="C75" s="730">
        <v>2.7716551724569412</v>
      </c>
      <c r="D75" s="730">
        <v>2.0614131436944469</v>
      </c>
      <c r="E75" s="730">
        <v>4.4888546749077545</v>
      </c>
      <c r="F75" s="730">
        <v>0.55161160260499975</v>
      </c>
      <c r="G75" s="730">
        <v>1.1289917748151079</v>
      </c>
      <c r="H75" s="731">
        <v>4.2759216548399988E-2</v>
      </c>
      <c r="K75"/>
      <c r="L75"/>
      <c r="M75"/>
      <c r="N75"/>
      <c r="O75"/>
      <c r="P75"/>
      <c r="Q75"/>
      <c r="R75"/>
      <c r="S75"/>
    </row>
    <row r="76" spans="1:19" ht="12.75" x14ac:dyDescent="0.2">
      <c r="A76" s="192">
        <v>2020</v>
      </c>
      <c r="B76" s="729">
        <v>0.73007475329091265</v>
      </c>
      <c r="C76" s="730">
        <v>1.4425634185305727</v>
      </c>
      <c r="D76" s="730">
        <v>1.0431356282847346</v>
      </c>
      <c r="E76" s="730">
        <v>2.0983178598896561</v>
      </c>
      <c r="F76" s="730">
        <v>0.27067902955999984</v>
      </c>
      <c r="G76" s="730">
        <v>0.6022876117935605</v>
      </c>
      <c r="H76" s="731">
        <v>3.9105635804399977E-2</v>
      </c>
      <c r="K76"/>
      <c r="L76"/>
      <c r="M76"/>
      <c r="N76"/>
      <c r="O76"/>
      <c r="P76"/>
      <c r="Q76"/>
      <c r="R76"/>
      <c r="S76"/>
    </row>
    <row r="77" spans="1:19" ht="12.75" x14ac:dyDescent="0.2">
      <c r="A77" s="192">
        <v>2021</v>
      </c>
      <c r="B77" s="729">
        <v>0.8200992457147418</v>
      </c>
      <c r="C77" s="730">
        <v>1.6309354871252191</v>
      </c>
      <c r="D77" s="730">
        <v>1.1859202162258446</v>
      </c>
      <c r="E77" s="730">
        <v>2.3065382777194574</v>
      </c>
      <c r="F77" s="730">
        <v>0.31745408220999999</v>
      </c>
      <c r="G77" s="730">
        <v>0.69233405252808522</v>
      </c>
      <c r="H77" s="731">
        <v>4.5935497555199975E-2</v>
      </c>
      <c r="K77"/>
      <c r="L77"/>
      <c r="M77"/>
      <c r="N77"/>
      <c r="O77"/>
      <c r="P77"/>
      <c r="Q77"/>
      <c r="R77"/>
      <c r="S77"/>
    </row>
    <row r="78" spans="1:19" ht="12.75" x14ac:dyDescent="0.2">
      <c r="A78" s="192">
        <v>2022</v>
      </c>
      <c r="B78" s="729">
        <v>1.0708112971453729</v>
      </c>
      <c r="C78" s="730">
        <v>2.1912507485814405</v>
      </c>
      <c r="D78" s="730">
        <v>1.6259743391564714</v>
      </c>
      <c r="E78" s="730">
        <v>3.4517602572657009</v>
      </c>
      <c r="F78" s="730">
        <v>0.44372421035999993</v>
      </c>
      <c r="G78" s="730">
        <v>1.1756063250146673</v>
      </c>
      <c r="H78" s="731">
        <v>4.7740714494000011E-2</v>
      </c>
      <c r="K78"/>
      <c r="L78"/>
      <c r="M78"/>
      <c r="N78"/>
      <c r="O78"/>
      <c r="P78"/>
      <c r="Q78"/>
      <c r="R78"/>
      <c r="S78"/>
    </row>
    <row r="79" spans="1:19" ht="12.75" x14ac:dyDescent="0.2">
      <c r="A79" s="192">
        <v>2023</v>
      </c>
      <c r="B79" s="729">
        <v>1.1830389590486565</v>
      </c>
      <c r="C79" s="730">
        <v>2.4223544442111899</v>
      </c>
      <c r="D79" s="730">
        <v>1.794596833233292</v>
      </c>
      <c r="E79" s="730">
        <v>3.6438542210408702</v>
      </c>
      <c r="F79" s="730">
        <v>0.49268909853999993</v>
      </c>
      <c r="G79" s="730">
        <v>1.1446449434338126</v>
      </c>
      <c r="H79" s="731">
        <v>4.3789815379199994E-2</v>
      </c>
      <c r="K79"/>
      <c r="L79"/>
      <c r="M79"/>
      <c r="N79"/>
      <c r="O79"/>
      <c r="P79"/>
      <c r="Q79"/>
      <c r="R79"/>
      <c r="S79"/>
    </row>
    <row r="80" spans="1:19" ht="12" x14ac:dyDescent="0.2">
      <c r="A80" s="1265"/>
      <c r="B80" s="1265"/>
      <c r="C80" s="247"/>
      <c r="D80" s="247"/>
      <c r="E80" s="247"/>
      <c r="F80" s="247"/>
      <c r="G80" s="247"/>
      <c r="H80" s="1266"/>
      <c r="K80"/>
      <c r="L80"/>
      <c r="M80"/>
      <c r="N80"/>
      <c r="O80"/>
      <c r="P80"/>
      <c r="Q80"/>
      <c r="R80"/>
      <c r="S80"/>
    </row>
    <row r="81" spans="1:16" ht="12" x14ac:dyDescent="0.2">
      <c r="A81" s="15" t="s">
        <v>925</v>
      </c>
      <c r="K81"/>
      <c r="L81"/>
      <c r="M81"/>
      <c r="N81"/>
      <c r="O81"/>
      <c r="P81"/>
    </row>
    <row r="82" spans="1:16" ht="12" x14ac:dyDescent="0.2">
      <c r="K82"/>
      <c r="L82"/>
      <c r="M82"/>
      <c r="N82"/>
      <c r="O82"/>
      <c r="P82"/>
    </row>
    <row r="83" spans="1:16" ht="12" x14ac:dyDescent="0.2">
      <c r="K83"/>
      <c r="L83"/>
      <c r="M83"/>
      <c r="N83"/>
      <c r="O83"/>
      <c r="P83"/>
    </row>
    <row r="84" spans="1:16" ht="12" x14ac:dyDescent="0.2">
      <c r="K84"/>
      <c r="L84"/>
      <c r="M84"/>
      <c r="N84"/>
      <c r="O84"/>
      <c r="P84"/>
    </row>
  </sheetData>
  <mergeCells count="1">
    <mergeCell ref="A1:C1"/>
  </mergeCells>
  <hyperlinks>
    <hyperlink ref="A1" location="Contents!A1" display="To table of contents" xr:uid="{22C375EE-F161-4980-A1B5-AF32A407519F}"/>
  </hyperlinks>
  <pageMargins left="0.51" right="0.39" top="1" bottom="1" header="0.5" footer="0.5"/>
  <pageSetup paperSize="9" scale="74" orientation="portrait" r:id="rId1"/>
  <headerFooter alignWithMargins="0"/>
  <customProperties>
    <customPr name="EpmWorksheetKeyString_GUID" r:id="rId2"/>
  </customPropertie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E2725-5B27-47B5-9C92-5F931B05D770}">
  <sheetPr codeName="Blad51">
    <pageSetUpPr fitToPage="1"/>
  </sheetPr>
  <dimension ref="A1:I44"/>
  <sheetViews>
    <sheetView zoomScaleNormal="100" workbookViewId="0">
      <selection activeCell="A2" sqref="A2"/>
    </sheetView>
  </sheetViews>
  <sheetFormatPr defaultColWidth="10.6640625" defaultRowHeight="12.75" x14ac:dyDescent="0.2"/>
  <cols>
    <col min="1" max="1" width="18.33203125" style="12" customWidth="1"/>
    <col min="2" max="7" width="12.5" style="12" customWidth="1"/>
    <col min="8" max="16384" width="10.6640625" style="12"/>
  </cols>
  <sheetData>
    <row r="1" spans="1:9" ht="30.75" customHeight="1" x14ac:dyDescent="0.2">
      <c r="A1" s="1942" t="s">
        <v>10</v>
      </c>
      <c r="B1" s="1942"/>
      <c r="C1" s="1942"/>
    </row>
    <row r="2" spans="1:9" ht="20.25" x14ac:dyDescent="0.3">
      <c r="A2" s="140" t="s">
        <v>1914</v>
      </c>
      <c r="G2" s="197" t="s">
        <v>667</v>
      </c>
    </row>
    <row r="3" spans="1:9" x14ac:dyDescent="0.2">
      <c r="A3" s="1808"/>
      <c r="B3" s="1800" t="s">
        <v>1905</v>
      </c>
      <c r="C3" s="1800"/>
      <c r="D3" s="1800"/>
      <c r="E3" s="1800"/>
      <c r="F3" s="1800"/>
      <c r="G3" s="1809" t="s">
        <v>1853</v>
      </c>
      <c r="H3" s="1797" t="s">
        <v>1915</v>
      </c>
      <c r="I3" s="1801"/>
    </row>
    <row r="4" spans="1:9" x14ac:dyDescent="0.2">
      <c r="A4" s="17"/>
      <c r="B4" s="1802" t="s">
        <v>1907</v>
      </c>
      <c r="C4" s="1802" t="s">
        <v>1908</v>
      </c>
      <c r="D4" s="1802" t="s">
        <v>1909</v>
      </c>
      <c r="E4" s="1802" t="s">
        <v>1910</v>
      </c>
      <c r="F4" s="1802" t="s">
        <v>1911</v>
      </c>
      <c r="G4" s="195" t="s">
        <v>1916</v>
      </c>
      <c r="H4" s="189" t="s">
        <v>1917</v>
      </c>
      <c r="I4" s="196" t="s">
        <v>1912</v>
      </c>
    </row>
    <row r="5" spans="1:9" x14ac:dyDescent="0.2">
      <c r="A5" s="1189"/>
      <c r="B5" s="248"/>
      <c r="C5" s="248"/>
      <c r="D5" s="248"/>
      <c r="E5" s="248"/>
      <c r="F5" s="248"/>
      <c r="G5" s="195"/>
      <c r="H5" s="189"/>
      <c r="I5" s="196" t="s">
        <v>1913</v>
      </c>
    </row>
    <row r="6" spans="1:9" x14ac:dyDescent="0.2">
      <c r="A6" s="1808"/>
      <c r="B6" s="1806" t="s">
        <v>363</v>
      </c>
      <c r="C6" s="1806"/>
      <c r="D6" s="1806"/>
      <c r="E6" s="1806"/>
      <c r="F6" s="1807"/>
      <c r="G6" s="1810"/>
      <c r="H6" s="1806"/>
      <c r="I6" s="1807"/>
    </row>
    <row r="7" spans="1:9" x14ac:dyDescent="0.2">
      <c r="A7" s="17"/>
      <c r="F7" s="19"/>
      <c r="G7" s="16"/>
      <c r="I7" s="19"/>
    </row>
    <row r="8" spans="1:9" x14ac:dyDescent="0.2">
      <c r="A8" s="193">
        <v>1990</v>
      </c>
      <c r="B8" s="730">
        <v>0.8037116018145084</v>
      </c>
      <c r="C8" s="730">
        <v>1.0593340833245706</v>
      </c>
      <c r="D8" s="730">
        <v>4.4342538079001574</v>
      </c>
      <c r="E8" s="730">
        <v>27.084356560271921</v>
      </c>
      <c r="F8" s="730">
        <v>11.228256643792017</v>
      </c>
      <c r="G8" s="1099">
        <v>242.00903033078305</v>
      </c>
      <c r="H8" s="303">
        <v>16.5815257025933</v>
      </c>
      <c r="I8" s="1100">
        <v>995.00450780873416</v>
      </c>
    </row>
    <row r="9" spans="1:9" x14ac:dyDescent="0.2">
      <c r="A9" s="193">
        <v>1991</v>
      </c>
      <c r="B9" s="730">
        <v>0.73729449384100954</v>
      </c>
      <c r="C9" s="730">
        <v>0.9415192231690116</v>
      </c>
      <c r="D9" s="730">
        <v>4.1645241763130336</v>
      </c>
      <c r="E9" s="730">
        <v>27.17317562282831</v>
      </c>
      <c r="F9" s="730">
        <v>10.911607071946863</v>
      </c>
      <c r="G9" s="1099">
        <v>240.28145546966871</v>
      </c>
      <c r="H9" s="303">
        <v>16.618829898086307</v>
      </c>
      <c r="I9" s="1100">
        <v>991.70231421568155</v>
      </c>
    </row>
    <row r="10" spans="1:9" x14ac:dyDescent="0.2">
      <c r="A10" s="193">
        <v>1992</v>
      </c>
      <c r="B10" s="730">
        <v>0.68236262466613018</v>
      </c>
      <c r="C10" s="730">
        <v>0.84221609638193096</v>
      </c>
      <c r="D10" s="730">
        <v>3.9340460032113302</v>
      </c>
      <c r="E10" s="730">
        <v>27.254432671349754</v>
      </c>
      <c r="F10" s="730">
        <v>10.643509222043146</v>
      </c>
      <c r="G10" s="1099">
        <v>238.65073071373402</v>
      </c>
      <c r="H10" s="303">
        <v>16.681583372096881</v>
      </c>
      <c r="I10" s="1100">
        <v>992.05197468044935</v>
      </c>
    </row>
    <row r="11" spans="1:9" x14ac:dyDescent="0.2">
      <c r="A11" s="193">
        <v>1993</v>
      </c>
      <c r="B11" s="730">
        <v>0.64201570963983301</v>
      </c>
      <c r="C11" s="730">
        <v>0.7707472460469047</v>
      </c>
      <c r="D11" s="730">
        <v>3.764062088948338</v>
      </c>
      <c r="E11" s="730">
        <v>27.31196652813275</v>
      </c>
      <c r="F11" s="730">
        <v>10.450106844379125</v>
      </c>
      <c r="G11" s="1099">
        <v>234.29499886720595</v>
      </c>
      <c r="H11" s="303">
        <v>16.659422443084598</v>
      </c>
      <c r="I11" s="1100">
        <v>994.29549720345597</v>
      </c>
    </row>
    <row r="12" spans="1:9" x14ac:dyDescent="0.2">
      <c r="A12" s="193">
        <v>1994</v>
      </c>
      <c r="B12" s="730">
        <v>0.60759229998344044</v>
      </c>
      <c r="C12" s="730">
        <v>0.70808506967929763</v>
      </c>
      <c r="D12" s="730">
        <v>3.6150585458460109</v>
      </c>
      <c r="E12" s="730">
        <v>27.366914986865538</v>
      </c>
      <c r="F12" s="730">
        <v>10.280719563693497</v>
      </c>
      <c r="G12" s="1099">
        <v>240.13303353053399</v>
      </c>
      <c r="H12" s="303">
        <v>16.596179748590764</v>
      </c>
      <c r="I12" s="1100">
        <v>993.56250486100407</v>
      </c>
    </row>
    <row r="13" spans="1:9" x14ac:dyDescent="0.2">
      <c r="A13" s="193">
        <v>1995</v>
      </c>
      <c r="B13" s="730">
        <v>0.57538118527053894</v>
      </c>
      <c r="C13" s="730">
        <v>0.65065272303392796</v>
      </c>
      <c r="D13" s="730">
        <v>3.4761263714170028</v>
      </c>
      <c r="E13" s="730">
        <v>27.414231637273293</v>
      </c>
      <c r="F13" s="730">
        <v>10.126011237940086</v>
      </c>
      <c r="G13" s="1099">
        <v>240.15066126156435</v>
      </c>
      <c r="H13" s="303">
        <v>16.534581131836177</v>
      </c>
      <c r="I13" s="1100">
        <v>995.12683942431227</v>
      </c>
    </row>
    <row r="14" spans="1:9" x14ac:dyDescent="0.2">
      <c r="A14" s="193">
        <v>1996</v>
      </c>
      <c r="B14" s="730">
        <v>0.58699468061659466</v>
      </c>
      <c r="C14" s="730">
        <v>0.65145641005433375</v>
      </c>
      <c r="D14" s="730">
        <v>3.3083613664168889</v>
      </c>
      <c r="E14" s="730">
        <v>26.968193898048881</v>
      </c>
      <c r="F14" s="730">
        <v>9.7363673080022295</v>
      </c>
      <c r="G14" s="1099">
        <v>228.9107742082895</v>
      </c>
      <c r="H14" s="303">
        <v>16.714719563134945</v>
      </c>
      <c r="I14" s="1100">
        <v>997.55616474772785</v>
      </c>
    </row>
    <row r="15" spans="1:9" x14ac:dyDescent="0.2">
      <c r="A15" s="193">
        <v>1997</v>
      </c>
      <c r="B15" s="730">
        <v>0.56957989448006041</v>
      </c>
      <c r="C15" s="730">
        <v>0.66099215294775016</v>
      </c>
      <c r="D15" s="730">
        <v>3.3846151952670365</v>
      </c>
      <c r="E15" s="730">
        <v>27.783317625889453</v>
      </c>
      <c r="F15" s="730">
        <v>9.3820630887475733</v>
      </c>
      <c r="G15" s="1099">
        <v>233.90772113308157</v>
      </c>
      <c r="H15" s="303">
        <v>16.812371109936493</v>
      </c>
      <c r="I15" s="1100">
        <v>996.1929980271965</v>
      </c>
    </row>
    <row r="16" spans="1:9" x14ac:dyDescent="0.2">
      <c r="A16" s="193">
        <v>1998</v>
      </c>
      <c r="B16" s="730">
        <v>0.77474111652930433</v>
      </c>
      <c r="C16" s="730">
        <v>1.9206786505259046</v>
      </c>
      <c r="D16" s="730">
        <v>4.5715018406412522</v>
      </c>
      <c r="E16" s="730">
        <v>29.292626080973516</v>
      </c>
      <c r="F16" s="730">
        <v>9.424398253756344</v>
      </c>
      <c r="G16" s="1099">
        <v>199.09736075152531</v>
      </c>
      <c r="H16" s="303">
        <v>15.06759272711369</v>
      </c>
      <c r="I16" s="1100">
        <v>978.42491295778291</v>
      </c>
    </row>
    <row r="17" spans="1:9" x14ac:dyDescent="0.2">
      <c r="A17" s="193">
        <v>1999</v>
      </c>
      <c r="B17" s="730">
        <v>0.7254508906005448</v>
      </c>
      <c r="C17" s="730">
        <v>1.770364625532779</v>
      </c>
      <c r="D17" s="730">
        <v>4.2318806144745071</v>
      </c>
      <c r="E17" s="730">
        <v>27.97523874775354</v>
      </c>
      <c r="F17" s="730">
        <v>9.1561472767836012</v>
      </c>
      <c r="G17" s="1099">
        <v>196.0644962058158</v>
      </c>
      <c r="H17" s="303">
        <v>14.482991472321492</v>
      </c>
      <c r="I17" s="1100">
        <v>974.94920268138321</v>
      </c>
    </row>
    <row r="18" spans="1:9" x14ac:dyDescent="0.2">
      <c r="A18" s="193">
        <v>2000</v>
      </c>
      <c r="B18" s="730">
        <v>0.624814768294923</v>
      </c>
      <c r="C18" s="730">
        <v>1.2227265646784313</v>
      </c>
      <c r="D18" s="730">
        <v>3.8638854177592923</v>
      </c>
      <c r="E18" s="730">
        <v>26.956445157715319</v>
      </c>
      <c r="F18" s="730">
        <v>8.836576072836662</v>
      </c>
      <c r="G18" s="1099">
        <v>171.49141256704866</v>
      </c>
      <c r="H18" s="303">
        <v>13.716585793307651</v>
      </c>
      <c r="I18" s="1100">
        <v>977.45204553262704</v>
      </c>
    </row>
    <row r="19" spans="1:9" x14ac:dyDescent="0.2">
      <c r="A19" s="193">
        <v>2001</v>
      </c>
      <c r="B19" s="730">
        <v>0.57534920188699379</v>
      </c>
      <c r="C19" s="730">
        <v>1.014669628028545</v>
      </c>
      <c r="D19" s="730">
        <v>3.6362752848668318</v>
      </c>
      <c r="E19" s="730">
        <v>26.575677572589893</v>
      </c>
      <c r="F19" s="730">
        <v>8.2490650759886091</v>
      </c>
      <c r="G19" s="1099">
        <v>170.83981801900714</v>
      </c>
      <c r="H19" s="303">
        <v>14.006209343455913</v>
      </c>
      <c r="I19" s="1100">
        <v>969.30722026926708</v>
      </c>
    </row>
    <row r="20" spans="1:9" x14ac:dyDescent="0.2">
      <c r="A20" s="193">
        <v>2002</v>
      </c>
      <c r="B20" s="730">
        <v>0.54061576544496726</v>
      </c>
      <c r="C20" s="730">
        <v>0.82833878608848477</v>
      </c>
      <c r="D20" s="730">
        <v>3.4060033761113178</v>
      </c>
      <c r="E20" s="730">
        <v>26.102272410923717</v>
      </c>
      <c r="F20" s="730">
        <v>7.629384851057746</v>
      </c>
      <c r="G20" s="1099">
        <v>184.07166757530865</v>
      </c>
      <c r="H20" s="303">
        <v>13.884315129656919</v>
      </c>
      <c r="I20" s="1100">
        <v>968.73629593463784</v>
      </c>
    </row>
    <row r="21" spans="1:9" x14ac:dyDescent="0.2">
      <c r="A21" s="193">
        <v>2003</v>
      </c>
      <c r="B21" s="730">
        <v>0.50491582700653537</v>
      </c>
      <c r="C21" s="730">
        <v>0.95794113408529979</v>
      </c>
      <c r="D21" s="730">
        <v>3.1634706856047772</v>
      </c>
      <c r="E21" s="730">
        <v>25.084627783713284</v>
      </c>
      <c r="F21" s="730">
        <v>8.2825895652059085</v>
      </c>
      <c r="G21" s="1099">
        <v>165.42608034650701</v>
      </c>
      <c r="H21" s="303">
        <v>12.590232720541069</v>
      </c>
      <c r="I21" s="1100">
        <v>968.83690458436377</v>
      </c>
    </row>
    <row r="22" spans="1:9" x14ac:dyDescent="0.2">
      <c r="A22" s="193">
        <v>2004</v>
      </c>
      <c r="B22" s="730">
        <v>0.47282220137083969</v>
      </c>
      <c r="C22" s="730">
        <v>0.93489666748588907</v>
      </c>
      <c r="D22" s="730">
        <v>3.2501771317213275</v>
      </c>
      <c r="E22" s="730">
        <v>26.328702147235596</v>
      </c>
      <c r="F22" s="730">
        <v>7.9444269212226049</v>
      </c>
      <c r="G22" s="1099">
        <v>123.9375771083576</v>
      </c>
      <c r="H22" s="303">
        <v>11.229739302335563</v>
      </c>
      <c r="I22" s="1100">
        <v>967.09830392098286</v>
      </c>
    </row>
    <row r="23" spans="1:9" x14ac:dyDescent="0.2">
      <c r="A23" s="193">
        <v>2005</v>
      </c>
      <c r="B23" s="730">
        <v>0.45823141335674888</v>
      </c>
      <c r="C23" s="730">
        <v>0.89413216936763673</v>
      </c>
      <c r="D23" s="730">
        <v>3.1923570140914013</v>
      </c>
      <c r="E23" s="730">
        <v>26.416317525331753</v>
      </c>
      <c r="F23" s="730">
        <v>7.7355741629291384</v>
      </c>
      <c r="G23" s="1099">
        <v>111.77428332075425</v>
      </c>
      <c r="H23" s="303">
        <v>11.42595786656182</v>
      </c>
      <c r="I23" s="1100">
        <v>964.7374769598714</v>
      </c>
    </row>
    <row r="24" spans="1:9" x14ac:dyDescent="0.2">
      <c r="A24" s="193">
        <v>2006</v>
      </c>
      <c r="B24" s="730">
        <v>0.44844078033469958</v>
      </c>
      <c r="C24" s="730">
        <v>0.91806142227647225</v>
      </c>
      <c r="D24" s="730">
        <v>3.215285624418375</v>
      </c>
      <c r="E24" s="730">
        <v>26.512459021658142</v>
      </c>
      <c r="F24" s="730">
        <v>7.6646854441725996</v>
      </c>
      <c r="G24" s="1099">
        <v>97.715496255304558</v>
      </c>
      <c r="H24" s="303">
        <v>10.498079542473883</v>
      </c>
      <c r="I24" s="1100">
        <v>957.053004364961</v>
      </c>
    </row>
    <row r="25" spans="1:9" x14ac:dyDescent="0.2">
      <c r="A25" s="193">
        <v>2007</v>
      </c>
      <c r="B25" s="730">
        <v>0.42464172879746209</v>
      </c>
      <c r="C25" s="730">
        <v>0.82167007044176976</v>
      </c>
      <c r="D25" s="730">
        <v>3.1883457710446517</v>
      </c>
      <c r="E25" s="730">
        <v>26.623544424103819</v>
      </c>
      <c r="F25" s="730">
        <v>7.7227686507680335</v>
      </c>
      <c r="G25" s="1099">
        <v>92.586014713266508</v>
      </c>
      <c r="H25" s="303">
        <v>10.749152502456727</v>
      </c>
      <c r="I25" s="1100">
        <v>955.27952132900373</v>
      </c>
    </row>
    <row r="26" spans="1:9" x14ac:dyDescent="0.2">
      <c r="A26" s="193">
        <v>2008</v>
      </c>
      <c r="B26" s="730">
        <v>0.39601152782436433</v>
      </c>
      <c r="C26" s="730">
        <v>0.7460204611015635</v>
      </c>
      <c r="D26" s="730">
        <v>3.1086111059970376</v>
      </c>
      <c r="E26" s="730">
        <v>26.181427255294469</v>
      </c>
      <c r="F26" s="730">
        <v>7.6131396980030583</v>
      </c>
      <c r="G26" s="1099">
        <v>97.824740186479659</v>
      </c>
      <c r="H26" s="303">
        <v>10.349952086413486</v>
      </c>
      <c r="I26" s="1100">
        <v>956.5943535920012</v>
      </c>
    </row>
    <row r="27" spans="1:9" x14ac:dyDescent="0.2">
      <c r="A27" s="193">
        <v>2009</v>
      </c>
      <c r="B27" s="730">
        <v>0.38154192024263939</v>
      </c>
      <c r="C27" s="730">
        <v>0.73914296939933111</v>
      </c>
      <c r="D27" s="730">
        <v>3.1179907290389544</v>
      </c>
      <c r="E27" s="730">
        <v>26.865482258625615</v>
      </c>
      <c r="F27" s="730">
        <v>7.0748882248738285</v>
      </c>
      <c r="G27" s="1099">
        <v>109.93652278960772</v>
      </c>
      <c r="H27" s="303">
        <v>9.763743602310857</v>
      </c>
      <c r="I27" s="1100">
        <v>945.56189546307553</v>
      </c>
    </row>
    <row r="28" spans="1:9" x14ac:dyDescent="0.2">
      <c r="A28" s="193">
        <v>2010</v>
      </c>
      <c r="B28" s="730">
        <v>0.3384831792187753</v>
      </c>
      <c r="C28" s="730">
        <v>0.54618581211652728</v>
      </c>
      <c r="D28" s="730">
        <v>3.006694356315434</v>
      </c>
      <c r="E28" s="730">
        <v>27.531077044734253</v>
      </c>
      <c r="F28" s="730">
        <v>6.3840814020398575</v>
      </c>
      <c r="G28" s="1099">
        <v>96.299213613252874</v>
      </c>
      <c r="H28" s="303">
        <v>9.8188941904901341</v>
      </c>
      <c r="I28" s="1100">
        <v>943.82442873862385</v>
      </c>
    </row>
    <row r="29" spans="1:9" x14ac:dyDescent="0.2">
      <c r="A29" s="193">
        <v>2011</v>
      </c>
      <c r="B29" s="730">
        <v>0.32878483837504779</v>
      </c>
      <c r="C29" s="730">
        <v>0.49636767560430634</v>
      </c>
      <c r="D29" s="730">
        <v>2.9074888553996927</v>
      </c>
      <c r="E29" s="730">
        <v>27.341331353006396</v>
      </c>
      <c r="F29" s="730">
        <v>5.9929288371519736</v>
      </c>
      <c r="G29" s="1099">
        <v>90.736488333280832</v>
      </c>
      <c r="H29" s="303">
        <v>10.152964905812045</v>
      </c>
      <c r="I29" s="1100">
        <v>945.43560606804601</v>
      </c>
    </row>
    <row r="30" spans="1:9" x14ac:dyDescent="0.2">
      <c r="A30" s="193">
        <v>2012</v>
      </c>
      <c r="B30" s="730">
        <v>0.32808144596746713</v>
      </c>
      <c r="C30" s="730">
        <v>0.5252705199290959</v>
      </c>
      <c r="D30" s="730">
        <v>2.899273551536266</v>
      </c>
      <c r="E30" s="730">
        <v>27.351989139995034</v>
      </c>
      <c r="F30" s="730">
        <v>5.5971975463306602</v>
      </c>
      <c r="G30" s="1099">
        <v>80.418070283595085</v>
      </c>
      <c r="H30" s="303">
        <v>9.3855913156995445</v>
      </c>
      <c r="I30" s="1100">
        <v>946.50775443594182</v>
      </c>
    </row>
    <row r="31" spans="1:9" x14ac:dyDescent="0.2">
      <c r="A31" s="193">
        <v>2013</v>
      </c>
      <c r="B31" s="730">
        <v>0.30996865810006397</v>
      </c>
      <c r="C31" s="730">
        <v>0.48787122197607552</v>
      </c>
      <c r="D31" s="730">
        <v>2.7846326190353738</v>
      </c>
      <c r="E31" s="730">
        <v>27.409297895757813</v>
      </c>
      <c r="F31" s="730">
        <v>5.4160833188894575</v>
      </c>
      <c r="G31" s="1099">
        <v>67.174186234812197</v>
      </c>
      <c r="H31" s="303">
        <v>8.7806930595138919</v>
      </c>
      <c r="I31" s="1100">
        <v>948.09362707981029</v>
      </c>
    </row>
    <row r="32" spans="1:9" x14ac:dyDescent="0.2">
      <c r="A32" s="193">
        <v>2014</v>
      </c>
      <c r="B32" s="730">
        <v>0.30815168373033064</v>
      </c>
      <c r="C32" s="730">
        <v>0.5451759765526486</v>
      </c>
      <c r="D32" s="730">
        <v>2.7884450141987007</v>
      </c>
      <c r="E32" s="730">
        <v>27.670713312960018</v>
      </c>
      <c r="F32" s="730">
        <v>5.3004036326985906</v>
      </c>
      <c r="G32" s="1099">
        <v>64.063831107585216</v>
      </c>
      <c r="H32" s="303">
        <v>8.5475373432747279</v>
      </c>
      <c r="I32" s="1100">
        <v>947.00456946374072</v>
      </c>
    </row>
    <row r="33" spans="1:9" x14ac:dyDescent="0.2">
      <c r="A33" s="193">
        <v>2015</v>
      </c>
      <c r="B33" s="730">
        <v>0.30651721629178436</v>
      </c>
      <c r="C33" s="730">
        <v>0.5905649932262701</v>
      </c>
      <c r="D33" s="730">
        <v>2.8210301680323759</v>
      </c>
      <c r="E33" s="730">
        <v>27.719558141215078</v>
      </c>
      <c r="F33" s="730">
        <v>5.2324743254714869</v>
      </c>
      <c r="G33" s="1099">
        <v>59.842090795269407</v>
      </c>
      <c r="H33" s="303">
        <v>8.5015271097908496</v>
      </c>
      <c r="I33" s="1100">
        <v>950.03787562533955</v>
      </c>
    </row>
    <row r="34" spans="1:9" x14ac:dyDescent="0.2">
      <c r="A34" s="193">
        <v>2016</v>
      </c>
      <c r="B34" s="730">
        <v>0.30166631682606182</v>
      </c>
      <c r="C34" s="730">
        <v>0.51019367990620879</v>
      </c>
      <c r="D34" s="730">
        <v>2.7521926936286367</v>
      </c>
      <c r="E34" s="730">
        <v>27.561562702103767</v>
      </c>
      <c r="F34" s="730">
        <v>5.0270364458806078</v>
      </c>
      <c r="G34" s="1099">
        <v>51.807447885704121</v>
      </c>
      <c r="H34" s="303">
        <v>10.018853868141916</v>
      </c>
      <c r="I34" s="1100">
        <v>947.30206224309472</v>
      </c>
    </row>
    <row r="35" spans="1:9" x14ac:dyDescent="0.2">
      <c r="A35" s="193">
        <v>2017</v>
      </c>
      <c r="B35" s="730">
        <v>0.28891803420837442</v>
      </c>
      <c r="C35" s="730">
        <v>0.44582898170370228</v>
      </c>
      <c r="D35" s="730">
        <v>2.6939352093147355</v>
      </c>
      <c r="E35" s="730">
        <v>27.574854020748052</v>
      </c>
      <c r="F35" s="730">
        <v>4.757458693163799</v>
      </c>
      <c r="G35" s="1099">
        <v>47.76278476617783</v>
      </c>
      <c r="H35" s="303">
        <v>8.1536807609150657</v>
      </c>
      <c r="I35" s="1100">
        <v>940.28796923161849</v>
      </c>
    </row>
    <row r="36" spans="1:9" x14ac:dyDescent="0.2">
      <c r="A36" s="193">
        <v>2018</v>
      </c>
      <c r="B36" s="730">
        <v>0.29468843486433571</v>
      </c>
      <c r="C36" s="730">
        <v>0.46070988073734215</v>
      </c>
      <c r="D36" s="730">
        <v>2.6737545607155986</v>
      </c>
      <c r="E36" s="730">
        <v>28.544110083253809</v>
      </c>
      <c r="F36" s="730">
        <v>4.5041808044756628</v>
      </c>
      <c r="G36" s="1099">
        <v>45.867922790635127</v>
      </c>
      <c r="H36" s="303">
        <v>7.9817872591290131</v>
      </c>
      <c r="I36" s="1100">
        <v>941.99496155317343</v>
      </c>
    </row>
    <row r="37" spans="1:9" x14ac:dyDescent="0.2">
      <c r="A37" s="193">
        <v>2019</v>
      </c>
      <c r="B37" s="730">
        <v>0.2877022483968561</v>
      </c>
      <c r="C37" s="730">
        <v>0.40962576546450352</v>
      </c>
      <c r="D37" s="730">
        <v>2.6318339418330869</v>
      </c>
      <c r="E37" s="730">
        <v>28.909183273065523</v>
      </c>
      <c r="F37" s="730">
        <v>4.3488183512484566</v>
      </c>
      <c r="G37" s="1099">
        <v>41.649272535070857</v>
      </c>
      <c r="H37" s="303">
        <v>7.8365579201623303</v>
      </c>
      <c r="I37" s="1100">
        <v>944.68409381556091</v>
      </c>
    </row>
    <row r="38" spans="1:9" x14ac:dyDescent="0.2">
      <c r="A38" s="193">
        <v>2020</v>
      </c>
      <c r="B38" s="730">
        <v>0.25192279285935743</v>
      </c>
      <c r="C38" s="730">
        <v>0.31750496598740402</v>
      </c>
      <c r="D38" s="730">
        <v>2.6498590664762367</v>
      </c>
      <c r="E38" s="730">
        <v>29.039384560895513</v>
      </c>
      <c r="F38" s="730">
        <v>4.5683167539977543</v>
      </c>
      <c r="G38" s="1099">
        <v>64.111067840668355</v>
      </c>
      <c r="H38" s="303">
        <v>8.5904860496896713</v>
      </c>
      <c r="I38" s="1100">
        <v>929.04315142262544</v>
      </c>
    </row>
    <row r="39" spans="1:9" x14ac:dyDescent="0.2">
      <c r="A39" s="193">
        <v>2021</v>
      </c>
      <c r="B39" s="730">
        <v>0.27637950596837374</v>
      </c>
      <c r="C39" s="730">
        <v>0.46524358373762142</v>
      </c>
      <c r="D39" s="730">
        <v>2.7818320062754598</v>
      </c>
      <c r="E39" s="730">
        <v>29.169989971598923</v>
      </c>
      <c r="F39" s="730">
        <v>4.3522246333787376</v>
      </c>
      <c r="G39" s="1099">
        <v>65.67592393309522</v>
      </c>
      <c r="H39" s="303">
        <v>8.7873813678887416</v>
      </c>
      <c r="I39" s="1100">
        <v>932.94826332810169</v>
      </c>
    </row>
    <row r="40" spans="1:9" x14ac:dyDescent="0.2">
      <c r="A40" s="193">
        <v>2022</v>
      </c>
      <c r="B40" s="730">
        <v>0.29861277729386437</v>
      </c>
      <c r="C40" s="730">
        <v>0.52218128467657177</v>
      </c>
      <c r="D40" s="730">
        <v>2.8096421371531264</v>
      </c>
      <c r="E40" s="730">
        <v>28.945221387692801</v>
      </c>
      <c r="F40" s="730">
        <v>4.0842829932376405</v>
      </c>
      <c r="G40" s="1099">
        <v>44.697782295389835</v>
      </c>
      <c r="H40" s="303">
        <v>9.0225750296194089</v>
      </c>
      <c r="I40" s="1100">
        <v>933.29085667725667</v>
      </c>
    </row>
    <row r="41" spans="1:9" x14ac:dyDescent="0.2">
      <c r="A41" s="193">
        <v>2023</v>
      </c>
      <c r="B41" s="730">
        <v>0.29285089773519085</v>
      </c>
      <c r="C41" s="730">
        <v>0.51387516966330937</v>
      </c>
      <c r="D41" s="730">
        <v>2.7895746787801476</v>
      </c>
      <c r="E41" s="730">
        <v>29.257020351459193</v>
      </c>
      <c r="F41" s="730">
        <v>4.021604147650006</v>
      </c>
      <c r="G41" s="1099">
        <v>43.195708383962597</v>
      </c>
      <c r="H41" s="303">
        <v>9.4408770875631767</v>
      </c>
      <c r="I41" s="1100">
        <v>935.67272576952587</v>
      </c>
    </row>
    <row r="42" spans="1:9" x14ac:dyDescent="0.2">
      <c r="A42" s="1189"/>
      <c r="B42" s="249"/>
      <c r="C42" s="249"/>
      <c r="D42" s="249"/>
      <c r="E42" s="249"/>
      <c r="F42" s="249"/>
      <c r="G42" s="1267"/>
      <c r="H42" s="249"/>
      <c r="I42" s="1268"/>
    </row>
    <row r="43" spans="1:9" ht="14.25" x14ac:dyDescent="0.2">
      <c r="A43" s="197" t="s">
        <v>1918</v>
      </c>
    </row>
    <row r="44" spans="1:9" x14ac:dyDescent="0.2">
      <c r="A44" s="12" t="s">
        <v>1919</v>
      </c>
    </row>
  </sheetData>
  <mergeCells count="1">
    <mergeCell ref="A1:C1"/>
  </mergeCells>
  <hyperlinks>
    <hyperlink ref="A1" location="Contents!A1" display="To table of contents" xr:uid="{A029F56C-355F-4E16-B26F-2C03B903DC89}"/>
  </hyperlinks>
  <pageMargins left="0.65" right="0.43" top="1" bottom="1" header="0.5" footer="0.5"/>
  <pageSetup paperSize="9" scale="93" orientation="portrait" r:id="rId1"/>
  <headerFooter alignWithMargins="0"/>
  <customProperties>
    <customPr name="EpmWorksheetKeyString_GUID" r:id="rId2"/>
  </customPropertie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5D694F-A644-4C00-B605-2119BAE99280}">
  <sheetPr codeName="Blad52">
    <pageSetUpPr fitToPage="1"/>
  </sheetPr>
  <dimension ref="A1:I44"/>
  <sheetViews>
    <sheetView zoomScaleNormal="100" workbookViewId="0">
      <selection activeCell="A2" sqref="A2"/>
    </sheetView>
  </sheetViews>
  <sheetFormatPr defaultColWidth="10.6640625" defaultRowHeight="12.75" x14ac:dyDescent="0.2"/>
  <cols>
    <col min="1" max="1" width="18.33203125" style="12" customWidth="1"/>
    <col min="2" max="7" width="12.5" style="12" customWidth="1"/>
    <col min="8" max="16384" width="10.6640625" style="12"/>
  </cols>
  <sheetData>
    <row r="1" spans="1:9" ht="30.75" customHeight="1" x14ac:dyDescent="0.2">
      <c r="A1" s="1942" t="s">
        <v>10</v>
      </c>
      <c r="B1" s="1942"/>
      <c r="C1" s="1942"/>
      <c r="D1" s="1942"/>
    </row>
    <row r="2" spans="1:9" ht="20.25" x14ac:dyDescent="0.3">
      <c r="A2" s="140" t="s">
        <v>1920</v>
      </c>
      <c r="G2" s="197" t="s">
        <v>667</v>
      </c>
    </row>
    <row r="3" spans="1:9" x14ac:dyDescent="0.2">
      <c r="A3" s="1808"/>
      <c r="B3" s="1800" t="s">
        <v>1905</v>
      </c>
      <c r="C3" s="1800"/>
      <c r="D3" s="1800"/>
      <c r="E3" s="1800"/>
      <c r="F3" s="1800"/>
      <c r="G3" s="1809" t="s">
        <v>1853</v>
      </c>
      <c r="H3" s="1797" t="s">
        <v>1915</v>
      </c>
      <c r="I3" s="1801"/>
    </row>
    <row r="4" spans="1:9" x14ac:dyDescent="0.2">
      <c r="A4" s="17"/>
      <c r="B4" s="1802" t="s">
        <v>1907</v>
      </c>
      <c r="C4" s="1802" t="s">
        <v>1908</v>
      </c>
      <c r="D4" s="1802" t="s">
        <v>1909</v>
      </c>
      <c r="E4" s="1802" t="s">
        <v>1910</v>
      </c>
      <c r="F4" s="1802" t="s">
        <v>1911</v>
      </c>
      <c r="G4" s="195" t="s">
        <v>1916</v>
      </c>
      <c r="H4" s="189" t="s">
        <v>1921</v>
      </c>
      <c r="I4" s="196" t="s">
        <v>1912</v>
      </c>
    </row>
    <row r="5" spans="1:9" x14ac:dyDescent="0.2">
      <c r="A5" s="1189"/>
      <c r="B5" s="248"/>
      <c r="C5" s="248"/>
      <c r="D5" s="248"/>
      <c r="E5" s="248"/>
      <c r="F5" s="248"/>
      <c r="G5" s="195"/>
      <c r="H5" s="189"/>
      <c r="I5" s="196" t="s">
        <v>1913</v>
      </c>
    </row>
    <row r="6" spans="1:9" x14ac:dyDescent="0.2">
      <c r="A6" s="1808"/>
      <c r="B6" s="1806" t="s">
        <v>363</v>
      </c>
      <c r="C6" s="1806"/>
      <c r="D6" s="1806"/>
      <c r="E6" s="1806"/>
      <c r="F6" s="1806"/>
      <c r="G6" s="1810"/>
      <c r="H6" s="1806"/>
      <c r="I6" s="1807"/>
    </row>
    <row r="7" spans="1:9" x14ac:dyDescent="0.2">
      <c r="A7" s="17"/>
      <c r="G7" s="16"/>
      <c r="I7" s="19"/>
    </row>
    <row r="8" spans="1:9" x14ac:dyDescent="0.2">
      <c r="A8" s="193">
        <v>1990</v>
      </c>
      <c r="B8" s="730">
        <v>0.31809223972983042</v>
      </c>
      <c r="C8" s="730">
        <v>0.25535475750811226</v>
      </c>
      <c r="D8" s="730">
        <v>0.48860540526498447</v>
      </c>
      <c r="E8" s="730">
        <v>8.7107821600571818</v>
      </c>
      <c r="F8" s="730">
        <v>0.622474344790518</v>
      </c>
      <c r="G8" s="302">
        <v>11.264975003153697</v>
      </c>
      <c r="H8" s="303">
        <v>8.9893056069906034</v>
      </c>
      <c r="I8" s="1100">
        <v>18.866393323300901</v>
      </c>
    </row>
    <row r="9" spans="1:9" x14ac:dyDescent="0.2">
      <c r="A9" s="193">
        <v>1991</v>
      </c>
      <c r="B9" s="730">
        <v>0.26934180750061953</v>
      </c>
      <c r="C9" s="730">
        <v>0.22112806335432883</v>
      </c>
      <c r="D9" s="730">
        <v>0.44741733701351061</v>
      </c>
      <c r="E9" s="730">
        <v>7.759748876197059</v>
      </c>
      <c r="F9" s="730">
        <v>0.62615570091232042</v>
      </c>
      <c r="G9" s="302">
        <v>11.378627764121987</v>
      </c>
      <c r="H9" s="303">
        <v>9.1552361583597097</v>
      </c>
      <c r="I9" s="1100">
        <v>18.8483729907149</v>
      </c>
    </row>
    <row r="10" spans="1:9" x14ac:dyDescent="0.2">
      <c r="A10" s="193">
        <v>1992</v>
      </c>
      <c r="B10" s="730">
        <v>0.22837262823401969</v>
      </c>
      <c r="C10" s="730">
        <v>0.19224911566327843</v>
      </c>
      <c r="D10" s="730">
        <v>0.41238037152209905</v>
      </c>
      <c r="E10" s="730">
        <v>6.9306741598109358</v>
      </c>
      <c r="F10" s="730">
        <v>0.6292477039499943</v>
      </c>
      <c r="G10" s="302">
        <v>11.403456519354471</v>
      </c>
      <c r="H10" s="303">
        <v>9.2073747592570605</v>
      </c>
      <c r="I10" s="1100">
        <v>18.857333554632181</v>
      </c>
    </row>
    <row r="11" spans="1:9" x14ac:dyDescent="0.2">
      <c r="A11" s="193">
        <v>1993</v>
      </c>
      <c r="B11" s="730">
        <v>0.19875602719586147</v>
      </c>
      <c r="C11" s="730">
        <v>0.1713705763302161</v>
      </c>
      <c r="D11" s="730">
        <v>0.38637246117935803</v>
      </c>
      <c r="E11" s="730">
        <v>6.3129275365200241</v>
      </c>
      <c r="F11" s="730">
        <v>0.63150816617806194</v>
      </c>
      <c r="G11" s="302">
        <v>11.260375507567275</v>
      </c>
      <c r="H11" s="303">
        <v>9.0856428847575774</v>
      </c>
      <c r="I11" s="1100">
        <v>18.854712353775497</v>
      </c>
    </row>
    <row r="12" spans="1:9" x14ac:dyDescent="0.2">
      <c r="A12" s="193">
        <v>1994</v>
      </c>
      <c r="B12" s="730">
        <v>0.17302572576245187</v>
      </c>
      <c r="C12" s="730">
        <v>0.15315736958624873</v>
      </c>
      <c r="D12" s="730">
        <v>0.36375055102389248</v>
      </c>
      <c r="E12" s="730">
        <v>5.764051927833945</v>
      </c>
      <c r="F12" s="730">
        <v>0.6334550507158434</v>
      </c>
      <c r="G12" s="302">
        <v>11.196975019778737</v>
      </c>
      <c r="H12" s="303">
        <v>8.9314197009795624</v>
      </c>
      <c r="I12" s="1100">
        <v>18.833014076577335</v>
      </c>
    </row>
    <row r="13" spans="1:9" x14ac:dyDescent="0.2">
      <c r="A13" s="193">
        <v>1995</v>
      </c>
      <c r="B13" s="730">
        <v>0.14945996897244054</v>
      </c>
      <c r="C13" s="730">
        <v>0.1364844430512539</v>
      </c>
      <c r="D13" s="730">
        <v>0.34252107149886574</v>
      </c>
      <c r="E13" s="730">
        <v>5.2497377528114546</v>
      </c>
      <c r="F13" s="730">
        <v>0.63525151651857648</v>
      </c>
      <c r="G13" s="302">
        <v>11.081005363849593</v>
      </c>
      <c r="H13" s="303">
        <v>8.783504079469866</v>
      </c>
      <c r="I13" s="1100">
        <v>18.837865863321401</v>
      </c>
    </row>
    <row r="14" spans="1:9" x14ac:dyDescent="0.2">
      <c r="A14" s="193">
        <v>1996</v>
      </c>
      <c r="B14" s="730">
        <v>0.14117839328044512</v>
      </c>
      <c r="C14" s="730">
        <v>0.11944818726543983</v>
      </c>
      <c r="D14" s="730">
        <v>0.28337357398449009</v>
      </c>
      <c r="E14" s="730">
        <v>4.3630738492216201</v>
      </c>
      <c r="F14" s="730">
        <v>0.61381744621598011</v>
      </c>
      <c r="G14" s="302">
        <v>11.178170834350716</v>
      </c>
      <c r="H14" s="303">
        <v>9.0641563065909576</v>
      </c>
      <c r="I14" s="1100">
        <v>18.835841590827474</v>
      </c>
    </row>
    <row r="15" spans="1:9" x14ac:dyDescent="0.2">
      <c r="A15" s="193">
        <v>1997</v>
      </c>
      <c r="B15" s="730">
        <v>0.14311241855471235</v>
      </c>
      <c r="C15" s="730">
        <v>0.11330296852035389</v>
      </c>
      <c r="D15" s="730">
        <v>0.28414352251786718</v>
      </c>
      <c r="E15" s="730">
        <v>4.5447318822926368</v>
      </c>
      <c r="F15" s="730">
        <v>0.6023279715285349</v>
      </c>
      <c r="G15" s="302">
        <v>11.267350112143241</v>
      </c>
      <c r="H15" s="303">
        <v>9.1139344893328804</v>
      </c>
      <c r="I15" s="1100">
        <v>18.828622263421941</v>
      </c>
    </row>
    <row r="16" spans="1:9" x14ac:dyDescent="0.2">
      <c r="A16" s="193">
        <v>1998</v>
      </c>
      <c r="B16" s="730">
        <v>0.15896608868202292</v>
      </c>
      <c r="C16" s="730">
        <v>0.13324155391793471</v>
      </c>
      <c r="D16" s="730">
        <v>0.36569581583271021</v>
      </c>
      <c r="E16" s="730">
        <v>4.6303835574568106</v>
      </c>
      <c r="F16" s="730">
        <v>0.50576993709134532</v>
      </c>
      <c r="G16" s="302">
        <v>9.4446997354397197</v>
      </c>
      <c r="H16" s="303">
        <v>7.2568649980523094</v>
      </c>
      <c r="I16" s="1100">
        <v>18.70972195887574</v>
      </c>
    </row>
    <row r="17" spans="1:9" x14ac:dyDescent="0.2">
      <c r="A17" s="193">
        <v>1999</v>
      </c>
      <c r="B17" s="730">
        <v>0.15285075240967011</v>
      </c>
      <c r="C17" s="730">
        <v>0.12728609840922916</v>
      </c>
      <c r="D17" s="730">
        <v>0.27769223148214384</v>
      </c>
      <c r="E17" s="730">
        <v>3.4927259882272668</v>
      </c>
      <c r="F17" s="730">
        <v>0.49973512067930681</v>
      </c>
      <c r="G17" s="302">
        <v>9.1828226923714436</v>
      </c>
      <c r="H17" s="303">
        <v>6.94853793184474</v>
      </c>
      <c r="I17" s="1100">
        <v>18.766674486307309</v>
      </c>
    </row>
    <row r="18" spans="1:9" x14ac:dyDescent="0.2">
      <c r="A18" s="193">
        <v>2000</v>
      </c>
      <c r="B18" s="730">
        <v>0.15060460098339212</v>
      </c>
      <c r="C18" s="730">
        <v>0.11971797346232679</v>
      </c>
      <c r="D18" s="730">
        <v>0.26642140599703185</v>
      </c>
      <c r="E18" s="730">
        <v>3.3825914186169612</v>
      </c>
      <c r="F18" s="730">
        <v>0.50663576526483245</v>
      </c>
      <c r="G18" s="302">
        <v>8.3773007433983171</v>
      </c>
      <c r="H18" s="303">
        <v>6.3421230251549838</v>
      </c>
      <c r="I18" s="1100">
        <v>18.773592442993035</v>
      </c>
    </row>
    <row r="19" spans="1:9" x14ac:dyDescent="0.2">
      <c r="A19" s="193">
        <v>2001</v>
      </c>
      <c r="B19" s="730">
        <v>0.14647331323617663</v>
      </c>
      <c r="C19" s="730">
        <v>0.11486866725695079</v>
      </c>
      <c r="D19" s="730">
        <v>0.25451311654525099</v>
      </c>
      <c r="E19" s="730">
        <v>3.2360839802185413</v>
      </c>
      <c r="F19" s="730">
        <v>0.49165079980638549</v>
      </c>
      <c r="G19" s="302">
        <v>8.4297053910859621</v>
      </c>
      <c r="H19" s="303">
        <v>6.3920625308968644</v>
      </c>
      <c r="I19" s="1100">
        <v>18.803702489213112</v>
      </c>
    </row>
    <row r="20" spans="1:9" x14ac:dyDescent="0.2">
      <c r="A20" s="193">
        <v>2002</v>
      </c>
      <c r="B20" s="730">
        <v>0.14868488321679177</v>
      </c>
      <c r="C20" s="730">
        <v>0.11297679083529255</v>
      </c>
      <c r="D20" s="730">
        <v>0.25744708516388731</v>
      </c>
      <c r="E20" s="730">
        <v>3.0063435490146033</v>
      </c>
      <c r="F20" s="730">
        <v>0.46381893287608994</v>
      </c>
      <c r="G20" s="302">
        <v>8.5815840267079668</v>
      </c>
      <c r="H20" s="303">
        <v>6.355819933020368</v>
      </c>
      <c r="I20" s="1100">
        <v>18.843676539996498</v>
      </c>
    </row>
    <row r="21" spans="1:9" x14ac:dyDescent="0.2">
      <c r="A21" s="193">
        <v>2003</v>
      </c>
      <c r="B21" s="730">
        <v>0.13649832570983961</v>
      </c>
      <c r="C21" s="730">
        <v>0.1009519254974655</v>
      </c>
      <c r="D21" s="730">
        <v>0.24147669857679263</v>
      </c>
      <c r="E21" s="730">
        <v>2.843051329183349</v>
      </c>
      <c r="F21" s="730">
        <v>0.55253253467572827</v>
      </c>
      <c r="G21" s="302">
        <v>6.8652130751481639</v>
      </c>
      <c r="H21" s="303">
        <v>4.5533802163999457</v>
      </c>
      <c r="I21" s="1100">
        <v>19.017804050352812</v>
      </c>
    </row>
    <row r="22" spans="1:9" x14ac:dyDescent="0.2">
      <c r="A22" s="193">
        <v>2004</v>
      </c>
      <c r="B22" s="730">
        <v>0.1311213885988774</v>
      </c>
      <c r="C22" s="730">
        <v>9.8697460262058292E-2</v>
      </c>
      <c r="D22" s="730">
        <v>0.2584435721870823</v>
      </c>
      <c r="E22" s="730">
        <v>3.09793964601187</v>
      </c>
      <c r="F22" s="730">
        <v>0.53715287853715843</v>
      </c>
      <c r="G22" s="302">
        <v>5.1627374881673278</v>
      </c>
      <c r="H22" s="303">
        <v>3.3261607030228726</v>
      </c>
      <c r="I22" s="1100">
        <v>18.902060743349629</v>
      </c>
    </row>
    <row r="23" spans="1:9" x14ac:dyDescent="0.2">
      <c r="A23" s="193">
        <v>2005</v>
      </c>
      <c r="B23" s="730">
        <v>0.12945207124186406</v>
      </c>
      <c r="C23" s="730">
        <v>9.8333054918525412E-2</v>
      </c>
      <c r="D23" s="730">
        <v>0.26143196443736244</v>
      </c>
      <c r="E23" s="730">
        <v>3.1171651410089432</v>
      </c>
      <c r="F23" s="730">
        <v>0.52572605047787091</v>
      </c>
      <c r="G23" s="302">
        <v>4.9171678390979574</v>
      </c>
      <c r="H23" s="303">
        <v>3.2833120094009569</v>
      </c>
      <c r="I23" s="1100">
        <v>18.804981912093226</v>
      </c>
    </row>
    <row r="24" spans="1:9" x14ac:dyDescent="0.2">
      <c r="A24" s="193">
        <v>2006</v>
      </c>
      <c r="B24" s="730">
        <v>0.13019317827145843</v>
      </c>
      <c r="C24" s="730">
        <v>9.7160173010615719E-2</v>
      </c>
      <c r="D24" s="730">
        <v>0.27074960476948623</v>
      </c>
      <c r="E24" s="730">
        <v>3.1250912292329724</v>
      </c>
      <c r="F24" s="730">
        <v>0.52827763786435411</v>
      </c>
      <c r="G24" s="302">
        <v>4.4721967938412925</v>
      </c>
      <c r="H24" s="303">
        <v>3.0133043494041409</v>
      </c>
      <c r="I24" s="1100">
        <v>18.846401454482155</v>
      </c>
    </row>
    <row r="25" spans="1:9" x14ac:dyDescent="0.2">
      <c r="A25" s="193">
        <v>2007</v>
      </c>
      <c r="B25" s="730">
        <v>0.12925207261462737</v>
      </c>
      <c r="C25" s="730">
        <v>9.4368685033281011E-2</v>
      </c>
      <c r="D25" s="730">
        <v>0.27783473317909252</v>
      </c>
      <c r="E25" s="730">
        <v>3.188611079314597</v>
      </c>
      <c r="F25" s="730">
        <v>0.54329687400607352</v>
      </c>
      <c r="G25" s="302">
        <v>4.3555341759958841</v>
      </c>
      <c r="H25" s="303">
        <v>2.9833546779292806</v>
      </c>
      <c r="I25" s="1100">
        <v>18.820535776911814</v>
      </c>
    </row>
    <row r="26" spans="1:9" x14ac:dyDescent="0.2">
      <c r="A26" s="193">
        <v>2008</v>
      </c>
      <c r="B26" s="730">
        <v>0.12979708017004124</v>
      </c>
      <c r="C26" s="730">
        <v>9.393609753675404E-2</v>
      </c>
      <c r="D26" s="730">
        <v>0.27474559572849128</v>
      </c>
      <c r="E26" s="730">
        <v>3.0609414716657422</v>
      </c>
      <c r="F26" s="730">
        <v>0.54145931169117678</v>
      </c>
      <c r="G26" s="302">
        <v>4.3897078394690645</v>
      </c>
      <c r="H26" s="303">
        <v>2.9324298534598694</v>
      </c>
      <c r="I26" s="1100">
        <v>18.69629925684853</v>
      </c>
    </row>
    <row r="27" spans="1:9" x14ac:dyDescent="0.2">
      <c r="A27" s="193">
        <v>2009</v>
      </c>
      <c r="B27" s="730">
        <v>0.12656883261307253</v>
      </c>
      <c r="C27" s="730">
        <v>9.2259482097008461E-2</v>
      </c>
      <c r="D27" s="730">
        <v>0.27492634399950311</v>
      </c>
      <c r="E27" s="730">
        <v>3.1460681232382846</v>
      </c>
      <c r="F27" s="730">
        <v>0.50630132518658444</v>
      </c>
      <c r="G27" s="302">
        <v>4.5313235946036334</v>
      </c>
      <c r="H27" s="303">
        <v>2.839973939572018</v>
      </c>
      <c r="I27" s="1100">
        <v>18.640293089843155</v>
      </c>
    </row>
    <row r="28" spans="1:9" x14ac:dyDescent="0.2">
      <c r="A28" s="193">
        <v>2010</v>
      </c>
      <c r="B28" s="730">
        <v>0.11656163590874133</v>
      </c>
      <c r="C28" s="730">
        <v>8.7252975683552558E-2</v>
      </c>
      <c r="D28" s="730">
        <v>0.26378603347663931</v>
      </c>
      <c r="E28" s="730">
        <v>3.145662474388498</v>
      </c>
      <c r="F28" s="730">
        <v>0.45898995205404652</v>
      </c>
      <c r="G28" s="302">
        <v>4.1346666983155185</v>
      </c>
      <c r="H28" s="303">
        <v>2.6575942332175804</v>
      </c>
      <c r="I28" s="1100">
        <v>18.610285741974913</v>
      </c>
    </row>
    <row r="29" spans="1:9" x14ac:dyDescent="0.2">
      <c r="A29" s="193">
        <v>2011</v>
      </c>
      <c r="B29" s="730">
        <v>0.11653214824275089</v>
      </c>
      <c r="C29" s="730">
        <v>8.675907667242054E-2</v>
      </c>
      <c r="D29" s="730">
        <v>0.25687896907905072</v>
      </c>
      <c r="E29" s="730">
        <v>3.152261046343245</v>
      </c>
      <c r="F29" s="730">
        <v>0.44101015487877432</v>
      </c>
      <c r="G29" s="302">
        <v>4.098187446404685</v>
      </c>
      <c r="H29" s="303">
        <v>2.6983391336513844</v>
      </c>
      <c r="I29" s="1100">
        <v>18.945504453455627</v>
      </c>
    </row>
    <row r="30" spans="1:9" x14ac:dyDescent="0.2">
      <c r="A30" s="193">
        <v>2012</v>
      </c>
      <c r="B30" s="730">
        <v>0.11483962275323448</v>
      </c>
      <c r="C30" s="730">
        <v>8.8535123355930598E-2</v>
      </c>
      <c r="D30" s="730">
        <v>0.25470088851419392</v>
      </c>
      <c r="E30" s="730">
        <v>3.224033144573605</v>
      </c>
      <c r="F30" s="730">
        <v>0.4282072863917083</v>
      </c>
      <c r="G30" s="302">
        <v>3.630135492624126</v>
      </c>
      <c r="H30" s="303">
        <v>2.4095566375973227</v>
      </c>
      <c r="I30" s="1100">
        <v>18.512493118225049</v>
      </c>
    </row>
    <row r="31" spans="1:9" x14ac:dyDescent="0.2">
      <c r="A31" s="193">
        <v>2013</v>
      </c>
      <c r="B31" s="730">
        <v>0.10688409510229493</v>
      </c>
      <c r="C31" s="730">
        <v>8.4622231662496536E-2</v>
      </c>
      <c r="D31" s="730">
        <v>0.23699441404051411</v>
      </c>
      <c r="E31" s="730">
        <v>3.226299797447401</v>
      </c>
      <c r="F31" s="730">
        <v>0.42284825420064742</v>
      </c>
      <c r="G31" s="302">
        <v>3.1683325266196718</v>
      </c>
      <c r="H31" s="303">
        <v>2.148481753225004</v>
      </c>
      <c r="I31" s="1100">
        <v>18.553717510305059</v>
      </c>
    </row>
    <row r="32" spans="1:9" x14ac:dyDescent="0.2">
      <c r="A32" s="193">
        <v>2014</v>
      </c>
      <c r="B32" s="730">
        <v>9.5302576071061532E-2</v>
      </c>
      <c r="C32" s="730">
        <v>7.983105286667215E-2</v>
      </c>
      <c r="D32" s="730">
        <v>0.21571709665723665</v>
      </c>
      <c r="E32" s="730">
        <v>3.1710599450370967</v>
      </c>
      <c r="F32" s="730">
        <v>0.42250962750114618</v>
      </c>
      <c r="G32" s="302">
        <v>3.1697884708508437</v>
      </c>
      <c r="H32" s="303">
        <v>2.175988888781752</v>
      </c>
      <c r="I32" s="1100">
        <v>18.975348915777648</v>
      </c>
    </row>
    <row r="33" spans="1:9" x14ac:dyDescent="0.2">
      <c r="A33" s="193">
        <v>2015</v>
      </c>
      <c r="B33" s="730">
        <v>8.8374958973393772E-2</v>
      </c>
      <c r="C33" s="730">
        <v>7.6774004124240763E-2</v>
      </c>
      <c r="D33" s="730">
        <v>0.20036551748588061</v>
      </c>
      <c r="E33" s="730">
        <v>3.0816398332366672</v>
      </c>
      <c r="F33" s="730">
        <v>0.41981365088721234</v>
      </c>
      <c r="G33" s="302">
        <v>2.9951605220447366</v>
      </c>
      <c r="H33" s="303">
        <v>2.0733677279088574</v>
      </c>
      <c r="I33" s="1100">
        <v>18.978157219422041</v>
      </c>
    </row>
    <row r="34" spans="1:9" x14ac:dyDescent="0.2">
      <c r="A34" s="193">
        <v>2016</v>
      </c>
      <c r="B34" s="730">
        <v>8.4081914907642996E-2</v>
      </c>
      <c r="C34" s="730">
        <v>7.3217190114059208E-2</v>
      </c>
      <c r="D34" s="730">
        <v>0.19266561208592392</v>
      </c>
      <c r="E34" s="730">
        <v>3.0475014522557986</v>
      </c>
      <c r="F34" s="730">
        <v>0.40867949851572599</v>
      </c>
      <c r="G34" s="302">
        <v>2.7410708983931569</v>
      </c>
      <c r="H34" s="303">
        <v>1.9754326954397605</v>
      </c>
      <c r="I34" s="1100">
        <v>19.148057144517978</v>
      </c>
    </row>
    <row r="35" spans="1:9" x14ac:dyDescent="0.2">
      <c r="A35" s="193">
        <v>2017</v>
      </c>
      <c r="B35" s="730">
        <v>7.3123476480755067E-2</v>
      </c>
      <c r="C35" s="730">
        <v>6.7255721389381504E-2</v>
      </c>
      <c r="D35" s="730">
        <v>0.17520589864511768</v>
      </c>
      <c r="E35" s="730">
        <v>2.9925789070278963</v>
      </c>
      <c r="F35" s="730">
        <v>0.39549680370059465</v>
      </c>
      <c r="G35" s="302">
        <v>2.5341363947637872</v>
      </c>
      <c r="H35" s="303">
        <v>1.7930549580092268</v>
      </c>
      <c r="I35" s="1100">
        <v>19.233172201163104</v>
      </c>
    </row>
    <row r="36" spans="1:9" x14ac:dyDescent="0.2">
      <c r="A36" s="193">
        <v>2018</v>
      </c>
      <c r="B36" s="730">
        <v>6.3341748882214707E-2</v>
      </c>
      <c r="C36" s="730">
        <v>6.3735323284920667E-2</v>
      </c>
      <c r="D36" s="730">
        <v>0.15944196169166128</v>
      </c>
      <c r="E36" s="730">
        <v>3.0882999475573589</v>
      </c>
      <c r="F36" s="730">
        <v>0.38253106746392868</v>
      </c>
      <c r="G36" s="302">
        <v>2.4099069523933117</v>
      </c>
      <c r="H36" s="303">
        <v>1.6949870810224794</v>
      </c>
      <c r="I36" s="1100">
        <v>19.320025081260436</v>
      </c>
    </row>
    <row r="37" spans="1:9" x14ac:dyDescent="0.2">
      <c r="A37" s="193">
        <v>2019</v>
      </c>
      <c r="B37" s="730">
        <v>6.0246803200865236E-2</v>
      </c>
      <c r="C37" s="730">
        <v>6.1552012488872286E-2</v>
      </c>
      <c r="D37" s="730">
        <v>0.15227338304646296</v>
      </c>
      <c r="E37" s="730">
        <v>3.107855460316133</v>
      </c>
      <c r="F37" s="730">
        <v>0.3730174813546141</v>
      </c>
      <c r="G37" s="302">
        <v>2.1999828838494602</v>
      </c>
      <c r="H37" s="303">
        <v>1.5555759435212053</v>
      </c>
      <c r="I37" s="1100">
        <v>19.410133349989643</v>
      </c>
    </row>
    <row r="38" spans="1:9" x14ac:dyDescent="0.2">
      <c r="A38" s="193">
        <v>2020</v>
      </c>
      <c r="B38" s="730">
        <v>5.7623601719083442E-2</v>
      </c>
      <c r="C38" s="730">
        <v>5.375164742927753E-2</v>
      </c>
      <c r="D38" s="730">
        <v>0.15927201476092728</v>
      </c>
      <c r="E38" s="730">
        <v>3.0588864430593747</v>
      </c>
      <c r="F38" s="730">
        <v>0.39002324845596764</v>
      </c>
      <c r="G38" s="302">
        <v>3.1852185741125965</v>
      </c>
      <c r="H38" s="303">
        <v>2.1338301685166332</v>
      </c>
      <c r="I38" s="1100">
        <v>19.56436185704176</v>
      </c>
    </row>
    <row r="39" spans="1:9" x14ac:dyDescent="0.2">
      <c r="A39" s="193">
        <v>2021</v>
      </c>
      <c r="B39" s="730">
        <v>5.7062775692308491E-2</v>
      </c>
      <c r="C39" s="730">
        <v>5.5786394923472683E-2</v>
      </c>
      <c r="D39" s="730">
        <v>0.16856657394592206</v>
      </c>
      <c r="E39" s="730">
        <v>3.0732828127483542</v>
      </c>
      <c r="F39" s="730">
        <v>0.37261441305911763</v>
      </c>
      <c r="G39" s="302">
        <v>3.1749291157470201</v>
      </c>
      <c r="H39" s="303">
        <v>2.1235751069712534</v>
      </c>
      <c r="I39" s="1100">
        <v>19.202941253307884</v>
      </c>
    </row>
    <row r="40" spans="1:9" x14ac:dyDescent="0.2">
      <c r="A40" s="193">
        <v>2022</v>
      </c>
      <c r="B40" s="730">
        <v>5.8755546103738773E-2</v>
      </c>
      <c r="C40" s="730">
        <v>5.9744562250789862E-2</v>
      </c>
      <c r="D40" s="730">
        <v>0.17387333770721797</v>
      </c>
      <c r="E40" s="730">
        <v>3.0428435870236608</v>
      </c>
      <c r="F40" s="730">
        <v>0.3505636126453347</v>
      </c>
      <c r="G40" s="302">
        <v>2.3420259792712095</v>
      </c>
      <c r="H40" s="303">
        <v>1.6639061466663176</v>
      </c>
      <c r="I40" s="1100">
        <v>19.232539953435356</v>
      </c>
    </row>
    <row r="41" spans="1:9" x14ac:dyDescent="0.2">
      <c r="A41" s="193">
        <v>2023</v>
      </c>
      <c r="B41" s="730">
        <v>5.8076976796716973E-2</v>
      </c>
      <c r="C41" s="730">
        <v>5.9235866017011522E-2</v>
      </c>
      <c r="D41" s="730">
        <v>0.1699420057897138</v>
      </c>
      <c r="E41" s="730">
        <v>3.0986594693725871</v>
      </c>
      <c r="F41" s="730">
        <v>0.34496402013054067</v>
      </c>
      <c r="G41" s="302">
        <v>2.2837013468355041</v>
      </c>
      <c r="H41" s="303">
        <v>1.6386946399065598</v>
      </c>
      <c r="I41" s="1100">
        <v>19.337664879902608</v>
      </c>
    </row>
    <row r="42" spans="1:9" x14ac:dyDescent="0.2">
      <c r="A42" s="1189"/>
      <c r="B42" s="249"/>
      <c r="C42" s="249"/>
      <c r="D42" s="249"/>
      <c r="E42" s="249"/>
      <c r="F42" s="249"/>
      <c r="G42" s="1267"/>
      <c r="H42" s="249"/>
      <c r="I42" s="1268"/>
    </row>
    <row r="43" spans="1:9" ht="14.25" x14ac:dyDescent="0.2">
      <c r="A43" s="197" t="s">
        <v>1918</v>
      </c>
    </row>
    <row r="44" spans="1:9" x14ac:dyDescent="0.2">
      <c r="A44" s="12" t="s">
        <v>1919</v>
      </c>
    </row>
  </sheetData>
  <mergeCells count="1">
    <mergeCell ref="A1:D1"/>
  </mergeCells>
  <hyperlinks>
    <hyperlink ref="A1" location="Contents!A1" display="To table of contents" xr:uid="{0A83BF60-EA9E-47A5-A306-CD17B1B84F4E}"/>
  </hyperlinks>
  <pageMargins left="0.53" right="0.48" top="1" bottom="1" header="0.5" footer="0.5"/>
  <pageSetup paperSize="9" scale="93" orientation="portrait" r:id="rId1"/>
  <headerFooter alignWithMargins="0"/>
  <customProperties>
    <customPr name="EpmWorksheetKeyString_GUID" r:id="rId2"/>
  </customPropertie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5F310C-09F2-423F-BD2D-1DFCD1FFBA84}">
  <sheetPr codeName="Blad53">
    <pageSetUpPr fitToPage="1"/>
  </sheetPr>
  <dimension ref="A1:I44"/>
  <sheetViews>
    <sheetView zoomScaleNormal="100" workbookViewId="0">
      <selection activeCell="A2" sqref="A2"/>
    </sheetView>
  </sheetViews>
  <sheetFormatPr defaultColWidth="10.6640625" defaultRowHeight="12.75" x14ac:dyDescent="0.2"/>
  <cols>
    <col min="1" max="1" width="18.33203125" style="12" customWidth="1"/>
    <col min="2" max="7" width="12.5" style="12" customWidth="1"/>
    <col min="8" max="16384" width="10.6640625" style="12"/>
  </cols>
  <sheetData>
    <row r="1" spans="1:9" ht="30.75" customHeight="1" x14ac:dyDescent="0.2">
      <c r="A1" s="1942" t="s">
        <v>10</v>
      </c>
      <c r="B1" s="1942"/>
      <c r="C1" s="1942"/>
      <c r="D1" s="1942"/>
    </row>
    <row r="2" spans="1:9" ht="20.25" x14ac:dyDescent="0.3">
      <c r="A2" s="140" t="s">
        <v>1922</v>
      </c>
      <c r="G2" s="197" t="s">
        <v>667</v>
      </c>
    </row>
    <row r="3" spans="1:9" x14ac:dyDescent="0.2">
      <c r="A3" s="1808"/>
      <c r="B3" s="1800" t="s">
        <v>1905</v>
      </c>
      <c r="C3" s="1800"/>
      <c r="D3" s="1800"/>
      <c r="E3" s="1800"/>
      <c r="F3" s="1800"/>
      <c r="G3" s="1809" t="s">
        <v>1853</v>
      </c>
      <c r="H3" s="1797" t="s">
        <v>1915</v>
      </c>
      <c r="I3" s="1801"/>
    </row>
    <row r="4" spans="1:9" x14ac:dyDescent="0.2">
      <c r="A4" s="17"/>
      <c r="B4" s="1802" t="s">
        <v>1907</v>
      </c>
      <c r="C4" s="1802" t="s">
        <v>1908</v>
      </c>
      <c r="D4" s="1802" t="s">
        <v>1909</v>
      </c>
      <c r="E4" s="1802" t="s">
        <v>1910</v>
      </c>
      <c r="F4" s="1802" t="s">
        <v>1911</v>
      </c>
      <c r="G4" s="195" t="s">
        <v>1916</v>
      </c>
      <c r="H4" s="189" t="s">
        <v>1921</v>
      </c>
      <c r="I4" s="196" t="s">
        <v>1912</v>
      </c>
    </row>
    <row r="5" spans="1:9" x14ac:dyDescent="0.2">
      <c r="A5" s="1189"/>
      <c r="B5" s="248"/>
      <c r="C5" s="248"/>
      <c r="D5" s="248"/>
      <c r="E5" s="248"/>
      <c r="F5" s="248"/>
      <c r="G5" s="195"/>
      <c r="H5" s="189"/>
      <c r="I5" s="196" t="s">
        <v>1913</v>
      </c>
    </row>
    <row r="6" spans="1:9" x14ac:dyDescent="0.2">
      <c r="A6" s="1808"/>
      <c r="B6" s="1806" t="s">
        <v>363</v>
      </c>
      <c r="C6" s="1806"/>
      <c r="D6" s="1806"/>
      <c r="E6" s="1806"/>
      <c r="F6" s="1806"/>
      <c r="G6" s="1810"/>
      <c r="H6" s="1806"/>
      <c r="I6" s="1807"/>
    </row>
    <row r="7" spans="1:9" x14ac:dyDescent="0.2">
      <c r="A7" s="17"/>
      <c r="G7" s="16"/>
      <c r="I7" s="19"/>
    </row>
    <row r="8" spans="1:9" x14ac:dyDescent="0.2">
      <c r="A8" s="193">
        <v>1990</v>
      </c>
      <c r="B8" s="303">
        <v>27.598336793336721</v>
      </c>
      <c r="C8" s="303">
        <v>21.10609174025948</v>
      </c>
      <c r="D8" s="303">
        <v>8.8253318987964899</v>
      </c>
      <c r="E8" s="303">
        <v>3.7161828302867708</v>
      </c>
      <c r="F8" s="303">
        <v>5.7372056305496235</v>
      </c>
      <c r="G8" s="302">
        <v>8.1617275762773058</v>
      </c>
      <c r="H8" s="303">
        <v>9.1982712732152798</v>
      </c>
      <c r="I8" s="625">
        <v>4.6993607400302633</v>
      </c>
    </row>
    <row r="9" spans="1:9" x14ac:dyDescent="0.2">
      <c r="A9" s="193">
        <v>1991</v>
      </c>
      <c r="B9" s="303">
        <v>27.723520160375582</v>
      </c>
      <c r="C9" s="303">
        <v>21.14381910381633</v>
      </c>
      <c r="D9" s="303">
        <v>8.9322729608298399</v>
      </c>
      <c r="E9" s="303">
        <v>3.7969701300908052</v>
      </c>
      <c r="F9" s="303">
        <v>5.7862190616467295</v>
      </c>
      <c r="G9" s="302">
        <v>8.2239245591735912</v>
      </c>
      <c r="H9" s="303">
        <v>9.2674537518432469</v>
      </c>
      <c r="I9" s="625">
        <v>4.7180656787349013</v>
      </c>
    </row>
    <row r="10" spans="1:9" x14ac:dyDescent="0.2">
      <c r="A10" s="193">
        <v>1992</v>
      </c>
      <c r="B10" s="303">
        <v>27.828283294679686</v>
      </c>
      <c r="C10" s="303">
        <v>21.17553284623143</v>
      </c>
      <c r="D10" s="303">
        <v>9.024092236238447</v>
      </c>
      <c r="E10" s="303">
        <v>3.8675060910747643</v>
      </c>
      <c r="F10" s="303">
        <v>5.8277222559927679</v>
      </c>
      <c r="G10" s="302">
        <v>8.1908975307166294</v>
      </c>
      <c r="H10" s="303">
        <v>9.2145299089586494</v>
      </c>
      <c r="I10" s="625">
        <v>4.7165141924540039</v>
      </c>
    </row>
    <row r="11" spans="1:9" x14ac:dyDescent="0.2">
      <c r="A11" s="193">
        <v>1993</v>
      </c>
      <c r="B11" s="303">
        <v>27.904021013799554</v>
      </c>
      <c r="C11" s="303">
        <v>21.198332735278559</v>
      </c>
      <c r="D11" s="303">
        <v>9.091501843685112</v>
      </c>
      <c r="E11" s="303">
        <v>3.9199432557682323</v>
      </c>
      <c r="F11" s="303">
        <v>5.8576088349443864</v>
      </c>
      <c r="G11" s="302">
        <v>8.1852164449671641</v>
      </c>
      <c r="H11" s="303">
        <v>9.1946478152814155</v>
      </c>
      <c r="I11" s="625">
        <v>4.6602029472656579</v>
      </c>
    </row>
    <row r="12" spans="1:9" x14ac:dyDescent="0.2">
      <c r="A12" s="193">
        <v>1994</v>
      </c>
      <c r="B12" s="303">
        <v>27.969997893721143</v>
      </c>
      <c r="C12" s="303">
        <v>21.218465508246364</v>
      </c>
      <c r="D12" s="303">
        <v>9.1509060849175334</v>
      </c>
      <c r="E12" s="303">
        <v>3.9666795769230032</v>
      </c>
      <c r="F12" s="303">
        <v>5.8838510842498009</v>
      </c>
      <c r="G12" s="302">
        <v>8.1391497841572065</v>
      </c>
      <c r="H12" s="303">
        <v>9.1735920383372989</v>
      </c>
      <c r="I12" s="625">
        <v>4.6525690816790428</v>
      </c>
    </row>
    <row r="13" spans="1:9" x14ac:dyDescent="0.2">
      <c r="A13" s="193">
        <v>1995</v>
      </c>
      <c r="B13" s="303">
        <v>28.030521825579861</v>
      </c>
      <c r="C13" s="303">
        <v>21.2368436960754</v>
      </c>
      <c r="D13" s="303">
        <v>9.2059802526938626</v>
      </c>
      <c r="E13" s="303">
        <v>4.0103567445837669</v>
      </c>
      <c r="F13" s="303">
        <v>5.9078080992303521</v>
      </c>
      <c r="G13" s="302">
        <v>8.1053926491965509</v>
      </c>
      <c r="H13" s="303">
        <v>9.1345591545101303</v>
      </c>
      <c r="I13" s="625">
        <v>4.6307042706864143</v>
      </c>
    </row>
    <row r="14" spans="1:9" x14ac:dyDescent="0.2">
      <c r="A14" s="193">
        <v>1996</v>
      </c>
      <c r="B14" s="303">
        <v>27.982105565871482</v>
      </c>
      <c r="C14" s="303">
        <v>21.271144436174961</v>
      </c>
      <c r="D14" s="303">
        <v>9.2853403853334235</v>
      </c>
      <c r="E14" s="303">
        <v>4.0212916718699576</v>
      </c>
      <c r="F14" s="303">
        <v>5.9952892090624896</v>
      </c>
      <c r="G14" s="302">
        <v>8.1122049286620346</v>
      </c>
      <c r="H14" s="303">
        <v>9.0926636103596827</v>
      </c>
      <c r="I14" s="625">
        <v>4.5606542291849665</v>
      </c>
    </row>
    <row r="15" spans="1:9" x14ac:dyDescent="0.2">
      <c r="A15" s="193">
        <v>1997</v>
      </c>
      <c r="B15" s="303">
        <v>27.546404036751195</v>
      </c>
      <c r="C15" s="303">
        <v>20.983352386716618</v>
      </c>
      <c r="D15" s="303">
        <v>9.2641774073394672</v>
      </c>
      <c r="E15" s="303">
        <v>4.0027241991446845</v>
      </c>
      <c r="F15" s="303">
        <v>6.1223813445779429</v>
      </c>
      <c r="G15" s="302">
        <v>8.063425121790436</v>
      </c>
      <c r="H15" s="303">
        <v>9.0374124610604696</v>
      </c>
      <c r="I15" s="625">
        <v>4.6434706707731124</v>
      </c>
    </row>
    <row r="16" spans="1:9" x14ac:dyDescent="0.2">
      <c r="A16" s="193">
        <v>1998</v>
      </c>
      <c r="B16" s="303">
        <v>25.588749360251281</v>
      </c>
      <c r="C16" s="303">
        <v>20.601650944723652</v>
      </c>
      <c r="D16" s="303">
        <v>9.0867147146308014</v>
      </c>
      <c r="E16" s="303">
        <v>3.8601844850095861</v>
      </c>
      <c r="F16" s="303">
        <v>5.9427560452157122</v>
      </c>
      <c r="G16" s="302">
        <v>8.1710537408007671</v>
      </c>
      <c r="H16" s="303">
        <v>8.9754535682634025</v>
      </c>
      <c r="I16" s="625">
        <v>4.7645888234052558</v>
      </c>
    </row>
    <row r="17" spans="1:9" x14ac:dyDescent="0.2">
      <c r="A17" s="193">
        <v>1999</v>
      </c>
      <c r="B17" s="303">
        <v>25.535536071338043</v>
      </c>
      <c r="C17" s="303">
        <v>20.690028965619238</v>
      </c>
      <c r="D17" s="303">
        <v>9.192271259359666</v>
      </c>
      <c r="E17" s="303">
        <v>3.914897403447311</v>
      </c>
      <c r="F17" s="303">
        <v>6.0511411395747254</v>
      </c>
      <c r="G17" s="302">
        <v>8.4960252878717739</v>
      </c>
      <c r="H17" s="303">
        <v>9.3497931895354931</v>
      </c>
      <c r="I17" s="625">
        <v>4.8338309335425604</v>
      </c>
    </row>
    <row r="18" spans="1:9" x14ac:dyDescent="0.2">
      <c r="A18" s="193">
        <v>2000</v>
      </c>
      <c r="B18" s="303">
        <v>25.76522068554921</v>
      </c>
      <c r="C18" s="303">
        <v>20.835644734438322</v>
      </c>
      <c r="D18" s="303">
        <v>9.2465119686645689</v>
      </c>
      <c r="E18" s="303">
        <v>3.964106294429302</v>
      </c>
      <c r="F18" s="303">
        <v>6.1255786358897151</v>
      </c>
      <c r="G18" s="302">
        <v>8.6023266531728648</v>
      </c>
      <c r="H18" s="303">
        <v>9.361831820548371</v>
      </c>
      <c r="I18" s="625">
        <v>4.7225488840841097</v>
      </c>
    </row>
    <row r="19" spans="1:9" x14ac:dyDescent="0.2">
      <c r="A19" s="193">
        <v>2001</v>
      </c>
      <c r="B19" s="303">
        <v>26.012280536350378</v>
      </c>
      <c r="C19" s="303">
        <v>20.996666140636172</v>
      </c>
      <c r="D19" s="303">
        <v>9.3190362378801463</v>
      </c>
      <c r="E19" s="303">
        <v>4.0039338467847987</v>
      </c>
      <c r="F19" s="303">
        <v>6.2637584668370545</v>
      </c>
      <c r="G19" s="302">
        <v>8.6284539278420933</v>
      </c>
      <c r="H19" s="303">
        <v>9.3739742013371075</v>
      </c>
      <c r="I19" s="625">
        <v>4.832879489878751</v>
      </c>
    </row>
    <row r="20" spans="1:9" x14ac:dyDescent="0.2">
      <c r="A20" s="193">
        <v>2002</v>
      </c>
      <c r="B20" s="303">
        <v>26.278183557235629</v>
      </c>
      <c r="C20" s="303">
        <v>21.18845618037626</v>
      </c>
      <c r="D20" s="303">
        <v>9.3705326864203293</v>
      </c>
      <c r="E20" s="303">
        <v>3.9712379962851911</v>
      </c>
      <c r="F20" s="303">
        <v>6.3998733049626848</v>
      </c>
      <c r="G20" s="302">
        <v>8.9024359435595262</v>
      </c>
      <c r="H20" s="303">
        <v>9.7836725708856935</v>
      </c>
      <c r="I20" s="625">
        <v>4.8394124536187313</v>
      </c>
    </row>
    <row r="21" spans="1:9" x14ac:dyDescent="0.2">
      <c r="A21" s="193">
        <v>2003</v>
      </c>
      <c r="B21" s="303">
        <v>26.447978360787619</v>
      </c>
      <c r="C21" s="303">
        <v>20.666471363085581</v>
      </c>
      <c r="D21" s="303">
        <v>9.7000294812433552</v>
      </c>
      <c r="E21" s="303">
        <v>4.0885216194409972</v>
      </c>
      <c r="F21" s="303">
        <v>6.5416398861241367</v>
      </c>
      <c r="G21" s="302">
        <v>9.3058409406184257</v>
      </c>
      <c r="H21" s="303">
        <v>10.163859450883134</v>
      </c>
      <c r="I21" s="625">
        <v>4.7955027624305036</v>
      </c>
    </row>
    <row r="22" spans="1:9" x14ac:dyDescent="0.2">
      <c r="A22" s="193">
        <v>2004</v>
      </c>
      <c r="B22" s="303">
        <v>26.554905752311399</v>
      </c>
      <c r="C22" s="303">
        <v>20.77527600017833</v>
      </c>
      <c r="D22" s="303">
        <v>9.8435685341855308</v>
      </c>
      <c r="E22" s="303">
        <v>4.1342783810814696</v>
      </c>
      <c r="F22" s="303">
        <v>6.7851179231211773</v>
      </c>
      <c r="G22" s="302">
        <v>10.464102258966824</v>
      </c>
      <c r="H22" s="303">
        <v>11.211176784007137</v>
      </c>
      <c r="I22" s="625">
        <v>4.8752815364870177</v>
      </c>
    </row>
    <row r="23" spans="1:9" x14ac:dyDescent="0.2">
      <c r="A23" s="193">
        <v>2005</v>
      </c>
      <c r="B23" s="303">
        <v>26.94141536195448</v>
      </c>
      <c r="C23" s="303">
        <v>21.014180104216184</v>
      </c>
      <c r="D23" s="303">
        <v>9.9066321921003624</v>
      </c>
      <c r="E23" s="303">
        <v>4.1546528333319186</v>
      </c>
      <c r="F23" s="303">
        <v>6.9391560231382021</v>
      </c>
      <c r="G23" s="302">
        <v>10.75308350521224</v>
      </c>
      <c r="H23" s="303">
        <v>11.440191125023324</v>
      </c>
      <c r="I23" s="625">
        <v>4.9126521166947308</v>
      </c>
    </row>
    <row r="24" spans="1:9" x14ac:dyDescent="0.2">
      <c r="A24" s="193">
        <v>2006</v>
      </c>
      <c r="B24" s="303">
        <v>26.955545837898729</v>
      </c>
      <c r="C24" s="303">
        <v>20.916142400431767</v>
      </c>
      <c r="D24" s="303">
        <v>9.913727180792435</v>
      </c>
      <c r="E24" s="303">
        <v>4.1836732833711912</v>
      </c>
      <c r="F24" s="303">
        <v>7.0155524232879269</v>
      </c>
      <c r="G24" s="302">
        <v>11.288986745985737</v>
      </c>
      <c r="H24" s="303">
        <v>11.914628956119724</v>
      </c>
      <c r="I24" s="625">
        <v>5.1246466624566729</v>
      </c>
    </row>
    <row r="25" spans="1:9" x14ac:dyDescent="0.2">
      <c r="A25" s="193">
        <v>2007</v>
      </c>
      <c r="B25" s="303">
        <v>27.056681374300243</v>
      </c>
      <c r="C25" s="303">
        <v>20.893390625913394</v>
      </c>
      <c r="D25" s="303">
        <v>9.9318994573599841</v>
      </c>
      <c r="E25" s="303">
        <v>4.2133105892619618</v>
      </c>
      <c r="F25" s="303">
        <v>7.0889008339902446</v>
      </c>
      <c r="G25" s="302">
        <v>11.17116317222076</v>
      </c>
      <c r="H25" s="303">
        <v>11.745059495938929</v>
      </c>
      <c r="I25" s="625">
        <v>5.1213633806922125</v>
      </c>
    </row>
    <row r="26" spans="1:9" x14ac:dyDescent="0.2">
      <c r="A26" s="193">
        <v>2008</v>
      </c>
      <c r="B26" s="303">
        <v>27.152956256236532</v>
      </c>
      <c r="C26" s="303">
        <v>20.939469673689537</v>
      </c>
      <c r="D26" s="303">
        <v>9.9900990962790033</v>
      </c>
      <c r="E26" s="303">
        <v>4.2343748920717266</v>
      </c>
      <c r="F26" s="303">
        <v>7.1281419988037751</v>
      </c>
      <c r="G26" s="302">
        <v>11.27118165069701</v>
      </c>
      <c r="H26" s="303">
        <v>11.901363029823031</v>
      </c>
      <c r="I26" s="625">
        <v>5.0844776748230407</v>
      </c>
    </row>
    <row r="27" spans="1:9" x14ac:dyDescent="0.2">
      <c r="A27" s="193">
        <v>2009</v>
      </c>
      <c r="B27" s="303">
        <v>27.669373304855885</v>
      </c>
      <c r="C27" s="303">
        <v>21.200986266652667</v>
      </c>
      <c r="D27" s="303">
        <v>10.042613114861936</v>
      </c>
      <c r="E27" s="303">
        <v>4.2457616651672669</v>
      </c>
      <c r="F27" s="303">
        <v>7.2669877619159351</v>
      </c>
      <c r="G27" s="302">
        <v>11.494677162860706</v>
      </c>
      <c r="H27" s="303">
        <v>12.250399742175494</v>
      </c>
      <c r="I27" s="625">
        <v>5.1905597459231929</v>
      </c>
    </row>
    <row r="28" spans="1:9" x14ac:dyDescent="0.2">
      <c r="A28" s="193">
        <v>2010</v>
      </c>
      <c r="B28" s="303">
        <v>27.865504352786754</v>
      </c>
      <c r="C28" s="303">
        <v>21.365200837674312</v>
      </c>
      <c r="D28" s="303">
        <v>10.165994212802511</v>
      </c>
      <c r="E28" s="303">
        <v>4.2618091722823488</v>
      </c>
      <c r="F28" s="303">
        <v>7.5190776693917964</v>
      </c>
      <c r="G28" s="302">
        <v>11.724870371959177</v>
      </c>
      <c r="H28" s="303">
        <v>12.404439103880041</v>
      </c>
      <c r="I28" s="625">
        <v>5.064954687580844</v>
      </c>
    </row>
    <row r="29" spans="1:9" x14ac:dyDescent="0.2">
      <c r="A29" s="193">
        <v>2011</v>
      </c>
      <c r="B29" s="303">
        <v>27.944200931189254</v>
      </c>
      <c r="C29" s="303">
        <v>21.370870165311313</v>
      </c>
      <c r="D29" s="303">
        <v>10.188994829259391</v>
      </c>
      <c r="E29" s="303">
        <v>4.264798446982299</v>
      </c>
      <c r="F29" s="303">
        <v>7.6292416722388596</v>
      </c>
      <c r="G29" s="302">
        <v>11.464069219981338</v>
      </c>
      <c r="H29" s="303">
        <v>12.042987882040169</v>
      </c>
      <c r="I29" s="625">
        <v>5.3238404404935293</v>
      </c>
    </row>
    <row r="30" spans="1:9" x14ac:dyDescent="0.2">
      <c r="A30" s="193">
        <v>2012</v>
      </c>
      <c r="B30" s="303">
        <v>28.299077205448306</v>
      </c>
      <c r="C30" s="303">
        <v>21.563803785933146</v>
      </c>
      <c r="D30" s="303">
        <v>10.225743084693608</v>
      </c>
      <c r="E30" s="303">
        <v>4.2883699469602137</v>
      </c>
      <c r="F30" s="303">
        <v>7.7706342422458894</v>
      </c>
      <c r="G30" s="302">
        <v>11.77100585512701</v>
      </c>
      <c r="H30" s="303">
        <v>12.300318404095092</v>
      </c>
      <c r="I30" s="625">
        <v>5.3171674840793521</v>
      </c>
    </row>
    <row r="31" spans="1:9" x14ac:dyDescent="0.2">
      <c r="A31" s="193">
        <v>2013</v>
      </c>
      <c r="B31" s="303">
        <v>29.492284195876284</v>
      </c>
      <c r="C31" s="303">
        <v>22.194700699933463</v>
      </c>
      <c r="D31" s="303">
        <v>10.4342546661968</v>
      </c>
      <c r="E31" s="303">
        <v>4.350134913532969</v>
      </c>
      <c r="F31" s="303">
        <v>7.8670408404870207</v>
      </c>
      <c r="G31" s="302">
        <v>12.083869092688706</v>
      </c>
      <c r="H31" s="303">
        <v>12.524237268906932</v>
      </c>
      <c r="I31" s="625">
        <v>5.4405109638040177</v>
      </c>
    </row>
    <row r="32" spans="1:9" x14ac:dyDescent="0.2">
      <c r="A32" s="193">
        <v>2014</v>
      </c>
      <c r="B32" s="303">
        <v>30.043144584113818</v>
      </c>
      <c r="C32" s="303">
        <v>22.41847864358882</v>
      </c>
      <c r="D32" s="303">
        <v>10.562819847926257</v>
      </c>
      <c r="E32" s="303">
        <v>4.4069537724628836</v>
      </c>
      <c r="F32" s="303">
        <v>7.9616032252318742</v>
      </c>
      <c r="G32" s="302">
        <v>12.198785761648109</v>
      </c>
      <c r="H32" s="303">
        <v>12.597589424436935</v>
      </c>
      <c r="I32" s="625">
        <v>5.8561433299180488</v>
      </c>
    </row>
    <row r="33" spans="1:9" x14ac:dyDescent="0.2">
      <c r="A33" s="193">
        <v>2015</v>
      </c>
      <c r="B33" s="303">
        <v>30.399143393423415</v>
      </c>
      <c r="C33" s="303">
        <v>22.513733835039726</v>
      </c>
      <c r="D33" s="303">
        <v>10.647521298291517</v>
      </c>
      <c r="E33" s="303">
        <v>4.4363072246280435</v>
      </c>
      <c r="F33" s="303">
        <v>8.0278070565975685</v>
      </c>
      <c r="G33" s="302">
        <v>12.237899670759191</v>
      </c>
      <c r="H33" s="303">
        <v>12.598761254388137</v>
      </c>
      <c r="I33" s="625">
        <v>5.9809083642057512</v>
      </c>
    </row>
    <row r="34" spans="1:9" x14ac:dyDescent="0.2">
      <c r="A34" s="193">
        <v>2016</v>
      </c>
      <c r="B34" s="303">
        <v>30.970473333714185</v>
      </c>
      <c r="C34" s="303">
        <v>22.636669788645811</v>
      </c>
      <c r="D34" s="303">
        <v>10.624879605941977</v>
      </c>
      <c r="E34" s="303">
        <v>4.466211497479013</v>
      </c>
      <c r="F34" s="303">
        <v>8.0790006180074432</v>
      </c>
      <c r="G34" s="302">
        <v>11.623136428286376</v>
      </c>
      <c r="H34" s="303">
        <v>11.872028419884717</v>
      </c>
      <c r="I34" s="625">
        <v>6.2895892421970103</v>
      </c>
    </row>
    <row r="35" spans="1:9" x14ac:dyDescent="0.2">
      <c r="A35" s="193">
        <v>2017</v>
      </c>
      <c r="B35" s="303">
        <v>31.86376623460378</v>
      </c>
      <c r="C35" s="303">
        <v>23.023783803378976</v>
      </c>
      <c r="D35" s="303">
        <v>10.763065343246042</v>
      </c>
      <c r="E35" s="303">
        <v>4.5390794345754859</v>
      </c>
      <c r="F35" s="303">
        <v>8.1981646418037766</v>
      </c>
      <c r="G35" s="302">
        <v>12.730801542314174</v>
      </c>
      <c r="H35" s="303">
        <v>13.012473798664892</v>
      </c>
      <c r="I35" s="625">
        <v>6.3837864085000025</v>
      </c>
    </row>
    <row r="36" spans="1:9" x14ac:dyDescent="0.2">
      <c r="A36" s="193">
        <v>2018</v>
      </c>
      <c r="B36" s="303">
        <v>32.476839494664794</v>
      </c>
      <c r="C36" s="303">
        <v>23.258408129307057</v>
      </c>
      <c r="D36" s="303">
        <v>10.743478052718338</v>
      </c>
      <c r="E36" s="303">
        <v>4.5596190729366182</v>
      </c>
      <c r="F36" s="303">
        <v>8.2800546160383668</v>
      </c>
      <c r="G36" s="302">
        <v>13.302583802590386</v>
      </c>
      <c r="H36" s="303">
        <v>13.591181900492879</v>
      </c>
      <c r="I36" s="625">
        <v>6.4763251927410215</v>
      </c>
    </row>
    <row r="37" spans="1:9" x14ac:dyDescent="0.2">
      <c r="A37" s="193">
        <v>2019</v>
      </c>
      <c r="B37" s="303">
        <v>32.538683711549744</v>
      </c>
      <c r="C37" s="303">
        <v>23.216050245916001</v>
      </c>
      <c r="D37" s="303">
        <v>10.668031687006067</v>
      </c>
      <c r="E37" s="303">
        <v>4.5496619178209103</v>
      </c>
      <c r="F37" s="303">
        <v>8.3175259242277235</v>
      </c>
      <c r="G37" s="302">
        <v>13.715231156109871</v>
      </c>
      <c r="H37" s="303">
        <v>13.990158735953504</v>
      </c>
      <c r="I37" s="625">
        <v>6.3727512411814011</v>
      </c>
    </row>
    <row r="38" spans="1:9" x14ac:dyDescent="0.2">
      <c r="A38" s="193">
        <v>2020</v>
      </c>
      <c r="B38" s="303">
        <v>35.075157703127125</v>
      </c>
      <c r="C38" s="303">
        <v>24.454336141249971</v>
      </c>
      <c r="D38" s="303">
        <v>11.023524626191117</v>
      </c>
      <c r="E38" s="303">
        <v>4.6231640496502804</v>
      </c>
      <c r="F38" s="303">
        <v>8.3451339933261934</v>
      </c>
      <c r="G38" s="302">
        <v>15.510023555962375</v>
      </c>
      <c r="H38" s="303">
        <v>16.075297289618891</v>
      </c>
      <c r="I38" s="625">
        <v>6.7038588423727061</v>
      </c>
    </row>
    <row r="39" spans="1:9" x14ac:dyDescent="0.2">
      <c r="A39" s="193">
        <v>2021</v>
      </c>
      <c r="B39" s="303">
        <v>35.422749064901822</v>
      </c>
      <c r="C39" s="303">
        <v>24.59885929115336</v>
      </c>
      <c r="D39" s="303">
        <v>10.918324582483701</v>
      </c>
      <c r="E39" s="303">
        <v>4.6231371046819838</v>
      </c>
      <c r="F39" s="303">
        <v>8.3104014460079192</v>
      </c>
      <c r="G39" s="302">
        <v>15.270747821524086</v>
      </c>
      <c r="H39" s="303">
        <v>15.844491940053295</v>
      </c>
      <c r="I39" s="625">
        <v>6.5239530988326857</v>
      </c>
    </row>
    <row r="40" spans="1:9" x14ac:dyDescent="0.2">
      <c r="A40" s="193">
        <v>2022</v>
      </c>
      <c r="B40" s="303">
        <v>34.2272101023433</v>
      </c>
      <c r="C40" s="303">
        <v>23.991806005706461</v>
      </c>
      <c r="D40" s="303">
        <v>10.644606978802402</v>
      </c>
      <c r="E40" s="303">
        <v>4.5867849217288663</v>
      </c>
      <c r="F40" s="303">
        <v>8.3425706695426314</v>
      </c>
      <c r="G40" s="302">
        <v>13.598037938875461</v>
      </c>
      <c r="H40" s="303">
        <v>13.876006325368962</v>
      </c>
      <c r="I40" s="625">
        <v>6.6744402343088209</v>
      </c>
    </row>
    <row r="41" spans="1:9" x14ac:dyDescent="0.2">
      <c r="A41" s="193">
        <v>2023</v>
      </c>
      <c r="B41" s="303">
        <v>34.185280660003585</v>
      </c>
      <c r="C41" s="303">
        <v>23.890609677682864</v>
      </c>
      <c r="D41" s="303">
        <v>10.588585268771327</v>
      </c>
      <c r="E41" s="303">
        <v>4.5833830766670847</v>
      </c>
      <c r="F41" s="303">
        <v>8.3523787000956329</v>
      </c>
      <c r="G41" s="302">
        <v>12.768793417631942</v>
      </c>
      <c r="H41" s="303">
        <v>13.00582096988939</v>
      </c>
      <c r="I41" s="625">
        <v>6.5017900064937306</v>
      </c>
    </row>
    <row r="42" spans="1:9" x14ac:dyDescent="0.2">
      <c r="A42" s="1189"/>
      <c r="B42" s="249"/>
      <c r="C42" s="249"/>
      <c r="D42" s="249"/>
      <c r="E42" s="249"/>
      <c r="F42" s="249"/>
      <c r="G42" s="1267"/>
      <c r="H42" s="249"/>
      <c r="I42" s="1268"/>
    </row>
    <row r="43" spans="1:9" ht="14.25" x14ac:dyDescent="0.2">
      <c r="A43" s="197" t="s">
        <v>1918</v>
      </c>
    </row>
    <row r="44" spans="1:9" x14ac:dyDescent="0.2">
      <c r="A44" s="12" t="s">
        <v>1919</v>
      </c>
    </row>
  </sheetData>
  <mergeCells count="1">
    <mergeCell ref="A1:D1"/>
  </mergeCells>
  <hyperlinks>
    <hyperlink ref="A1" location="Contents!A1" display="To table of contents" xr:uid="{031D1803-35A1-4DC6-AA57-A8173D676EB4}"/>
  </hyperlinks>
  <pageMargins left="0.53" right="0.46" top="1" bottom="1" header="0.5" footer="0.5"/>
  <pageSetup paperSize="9" scale="94" orientation="portrait" r:id="rId1"/>
  <headerFooter alignWithMargins="0"/>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dimension ref="A1:Q47"/>
  <sheetViews>
    <sheetView topLeftCell="A22" zoomScaleNormal="100" workbookViewId="0">
      <selection activeCell="P32" sqref="P32"/>
    </sheetView>
  </sheetViews>
  <sheetFormatPr defaultColWidth="9.33203125" defaultRowHeight="14.25" x14ac:dyDescent="0.2"/>
  <cols>
    <col min="1" max="1" width="19.33203125" style="941" customWidth="1"/>
    <col min="2" max="2" width="37" style="941" customWidth="1"/>
    <col min="3" max="3" width="24.6640625" style="941" customWidth="1"/>
    <col min="4" max="5" width="8.5" style="941" customWidth="1"/>
    <col min="6" max="13" width="9.33203125" style="941"/>
    <col min="14" max="17" width="12.1640625" style="941" customWidth="1"/>
    <col min="18" max="16384" width="9.33203125" style="941"/>
  </cols>
  <sheetData>
    <row r="1" spans="1:17" ht="30.75" customHeight="1" x14ac:dyDescent="0.2">
      <c r="A1" s="1942" t="s">
        <v>10</v>
      </c>
      <c r="B1" s="1942"/>
      <c r="C1" s="749"/>
      <c r="D1" s="940"/>
      <c r="E1" s="940"/>
      <c r="J1" s="942"/>
    </row>
    <row r="2" spans="1:17" ht="20.25" x14ac:dyDescent="0.3">
      <c r="A2" s="750" t="s">
        <v>242</v>
      </c>
      <c r="B2" s="751"/>
      <c r="C2" s="751"/>
      <c r="D2" s="940"/>
      <c r="E2" s="940"/>
      <c r="M2" s="140" t="s">
        <v>243</v>
      </c>
      <c r="N2" s="13"/>
      <c r="O2" s="13"/>
      <c r="P2" s="13"/>
      <c r="Q2" s="13"/>
    </row>
    <row r="3" spans="1:17" ht="15" customHeight="1" x14ac:dyDescent="0.25">
      <c r="A3" s="943"/>
      <c r="B3" s="943"/>
      <c r="C3" s="944"/>
      <c r="D3" s="1946" t="s">
        <v>244</v>
      </c>
      <c r="E3" s="1946"/>
      <c r="F3" s="1946"/>
      <c r="G3" s="944"/>
      <c r="H3" s="944"/>
      <c r="I3" s="944"/>
      <c r="J3" s="944"/>
      <c r="K3" s="944"/>
      <c r="L3" s="944"/>
      <c r="M3" s="1069"/>
      <c r="N3" s="13"/>
      <c r="O3" s="13"/>
      <c r="P3" s="13"/>
      <c r="Q3" s="13"/>
    </row>
    <row r="4" spans="1:17" ht="15" customHeight="1" x14ac:dyDescent="0.25">
      <c r="A4" s="944"/>
      <c r="B4" s="944"/>
      <c r="C4" s="944"/>
      <c r="D4" s="752" t="s">
        <v>245</v>
      </c>
      <c r="E4" s="752" t="s">
        <v>246</v>
      </c>
      <c r="F4" s="752" t="s">
        <v>247</v>
      </c>
      <c r="G4" s="944"/>
      <c r="H4" s="944"/>
      <c r="I4" s="944"/>
      <c r="J4" s="944"/>
      <c r="K4" s="944"/>
      <c r="L4" s="944"/>
      <c r="M4" s="1069"/>
      <c r="N4" s="13"/>
      <c r="O4" s="13"/>
      <c r="P4" s="13"/>
      <c r="Q4" s="13"/>
    </row>
    <row r="5" spans="1:17" ht="15" x14ac:dyDescent="0.25">
      <c r="A5" s="944"/>
      <c r="B5" s="944"/>
      <c r="C5" s="944"/>
      <c r="D5" s="944" t="s">
        <v>248</v>
      </c>
      <c r="E5" s="944"/>
      <c r="F5" s="944"/>
      <c r="G5" s="944"/>
      <c r="H5" s="944"/>
      <c r="I5" s="944"/>
      <c r="J5" s="944"/>
      <c r="K5" s="944"/>
      <c r="L5" s="944"/>
      <c r="M5" s="1070"/>
      <c r="N5" s="1071" t="s">
        <v>249</v>
      </c>
      <c r="O5" s="1071"/>
      <c r="P5" s="1071"/>
      <c r="Q5" s="13"/>
    </row>
    <row r="6" spans="1:17" ht="15" x14ac:dyDescent="0.25">
      <c r="A6" s="944"/>
      <c r="B6" s="945"/>
      <c r="C6" s="944"/>
      <c r="D6" s="753"/>
      <c r="E6" s="753"/>
      <c r="F6" s="753"/>
      <c r="G6" s="944"/>
      <c r="H6" s="944"/>
      <c r="I6" s="944"/>
      <c r="J6" s="944"/>
      <c r="K6" s="944"/>
      <c r="L6" s="944"/>
      <c r="M6" s="1070"/>
      <c r="N6" s="1072" t="s">
        <v>250</v>
      </c>
      <c r="O6" s="1072" t="s">
        <v>251</v>
      </c>
      <c r="P6" s="1072" t="s">
        <v>252</v>
      </c>
      <c r="Q6" s="1073" t="s">
        <v>253</v>
      </c>
    </row>
    <row r="7" spans="1:17" ht="12.95" customHeight="1" x14ac:dyDescent="0.2">
      <c r="A7" s="752" t="s">
        <v>254</v>
      </c>
      <c r="B7" s="945" t="s">
        <v>255</v>
      </c>
      <c r="C7" s="945" t="s">
        <v>256</v>
      </c>
      <c r="D7" s="754">
        <v>2.57</v>
      </c>
      <c r="E7" s="754">
        <v>1.68</v>
      </c>
      <c r="F7" s="754">
        <v>1.45</v>
      </c>
      <c r="G7" s="1098"/>
      <c r="H7" s="944"/>
      <c r="I7" s="944"/>
      <c r="J7" s="944"/>
      <c r="K7" s="944"/>
      <c r="L7" s="944"/>
      <c r="M7" s="21">
        <v>2005</v>
      </c>
      <c r="N7" s="1074"/>
      <c r="O7" s="1074"/>
      <c r="P7" s="1470">
        <v>11.2952011</v>
      </c>
      <c r="Q7" s="1470">
        <v>1.199887291</v>
      </c>
    </row>
    <row r="8" spans="1:17" ht="12.95" customHeight="1" x14ac:dyDescent="0.2">
      <c r="A8" s="945"/>
      <c r="B8" s="945" t="s">
        <v>257</v>
      </c>
      <c r="C8" s="945" t="s">
        <v>258</v>
      </c>
      <c r="D8" s="754">
        <v>2.27</v>
      </c>
      <c r="E8" s="754">
        <v>1.45</v>
      </c>
      <c r="F8" s="754">
        <v>1.29</v>
      </c>
      <c r="G8" s="944"/>
      <c r="H8" s="944"/>
      <c r="I8" s="944"/>
      <c r="J8" s="944"/>
      <c r="K8" s="944"/>
      <c r="L8" s="944"/>
      <c r="M8" s="21">
        <v>2006</v>
      </c>
      <c r="N8" s="1074"/>
      <c r="O8" s="1074"/>
      <c r="P8" s="1470">
        <v>23.206592279999999</v>
      </c>
      <c r="Q8" s="1470">
        <v>2.3596905339999998</v>
      </c>
    </row>
    <row r="9" spans="1:17" ht="12.95" customHeight="1" x14ac:dyDescent="0.2">
      <c r="A9" s="945"/>
      <c r="B9" s="945" t="s">
        <v>259</v>
      </c>
      <c r="C9" s="945" t="s">
        <v>260</v>
      </c>
      <c r="D9" s="754">
        <v>1.99</v>
      </c>
      <c r="E9" s="754">
        <v>1.45</v>
      </c>
      <c r="F9" s="754">
        <v>1.31</v>
      </c>
      <c r="G9" s="944"/>
      <c r="H9" s="944"/>
      <c r="I9" s="944"/>
      <c r="J9" s="944"/>
      <c r="K9" s="944"/>
      <c r="L9" s="944"/>
      <c r="M9" s="21">
        <v>2007</v>
      </c>
      <c r="N9" s="1074"/>
      <c r="O9" s="1074"/>
      <c r="P9" s="1470">
        <v>35.799279560000002</v>
      </c>
      <c r="Q9" s="1470">
        <v>3.706745384</v>
      </c>
    </row>
    <row r="10" spans="1:17" ht="12.95" customHeight="1" x14ac:dyDescent="0.2">
      <c r="A10" s="944"/>
      <c r="B10" s="944"/>
      <c r="C10" s="945"/>
      <c r="D10" s="753"/>
      <c r="E10" s="753"/>
      <c r="F10" s="753"/>
      <c r="G10" s="944"/>
      <c r="H10" s="944"/>
      <c r="I10" s="944"/>
      <c r="J10" s="944"/>
      <c r="K10" s="944"/>
      <c r="L10" s="944"/>
      <c r="M10" s="21">
        <v>2008</v>
      </c>
      <c r="N10" s="1074"/>
      <c r="O10" s="1074"/>
      <c r="P10" s="1470">
        <v>49.056897159999998</v>
      </c>
      <c r="Q10" s="1470">
        <v>5.0702329370000001</v>
      </c>
    </row>
    <row r="11" spans="1:17" ht="12.95" customHeight="1" x14ac:dyDescent="0.2">
      <c r="A11" s="945"/>
      <c r="B11" s="945" t="s">
        <v>261</v>
      </c>
      <c r="C11" s="945" t="s">
        <v>262</v>
      </c>
      <c r="D11" s="754">
        <v>4.66</v>
      </c>
      <c r="E11" s="754">
        <v>3.11</v>
      </c>
      <c r="F11" s="754">
        <v>2.6</v>
      </c>
      <c r="G11" s="944"/>
      <c r="H11" s="944"/>
      <c r="I11" s="944"/>
      <c r="J11" s="944"/>
      <c r="K11" s="944"/>
      <c r="L11" s="944"/>
      <c r="M11" s="21">
        <v>2009</v>
      </c>
      <c r="N11" s="1074"/>
      <c r="O11" s="1074"/>
      <c r="P11" s="1470">
        <v>60.43571085</v>
      </c>
      <c r="Q11" s="1470">
        <v>6.586800695</v>
      </c>
    </row>
    <row r="12" spans="1:17" ht="12.95" customHeight="1" x14ac:dyDescent="0.2">
      <c r="A12" s="945"/>
      <c r="B12" s="945" t="s">
        <v>263</v>
      </c>
      <c r="C12" s="945" t="s">
        <v>264</v>
      </c>
      <c r="D12" s="754">
        <v>4.79</v>
      </c>
      <c r="E12" s="754">
        <v>3.12</v>
      </c>
      <c r="F12" s="754">
        <v>2.61</v>
      </c>
      <c r="G12" s="944"/>
      <c r="H12" s="944"/>
      <c r="I12" s="944"/>
      <c r="J12" s="944"/>
      <c r="K12" s="944"/>
      <c r="L12" s="944"/>
      <c r="M12" s="21">
        <v>2010</v>
      </c>
      <c r="N12" s="1074"/>
      <c r="O12" s="1074"/>
      <c r="P12" s="1470">
        <v>66.535233840000004</v>
      </c>
      <c r="Q12" s="1470">
        <v>7.0032800650000002</v>
      </c>
    </row>
    <row r="13" spans="1:17" ht="12.95" customHeight="1" x14ac:dyDescent="0.2">
      <c r="A13" s="945"/>
      <c r="B13" s="945" t="s">
        <v>265</v>
      </c>
      <c r="C13" s="945" t="s">
        <v>266</v>
      </c>
      <c r="D13" s="754">
        <v>4.2300000000000004</v>
      </c>
      <c r="E13" s="754">
        <v>3.11</v>
      </c>
      <c r="F13" s="754">
        <v>2.5499999999999998</v>
      </c>
      <c r="G13" s="944"/>
      <c r="H13" s="944"/>
      <c r="I13" s="944"/>
      <c r="J13" s="944"/>
      <c r="K13" s="944"/>
      <c r="L13" s="944"/>
      <c r="M13" s="21">
        <v>2011</v>
      </c>
      <c r="N13" s="1074"/>
      <c r="O13" s="1074"/>
      <c r="P13" s="1470">
        <v>72.920174059999994</v>
      </c>
      <c r="Q13" s="1470">
        <v>6.5703663360000002</v>
      </c>
    </row>
    <row r="14" spans="1:17" ht="12.95" customHeight="1" x14ac:dyDescent="0.2">
      <c r="A14" s="944"/>
      <c r="B14" s="944"/>
      <c r="C14" s="945"/>
      <c r="D14" s="753"/>
      <c r="E14" s="753"/>
      <c r="F14" s="753"/>
      <c r="G14" s="944"/>
      <c r="H14" s="944"/>
      <c r="I14" s="944"/>
      <c r="J14" s="944"/>
      <c r="K14" s="944"/>
      <c r="L14" s="944"/>
      <c r="M14" s="21">
        <v>2012</v>
      </c>
      <c r="N14" s="1074"/>
      <c r="O14" s="1074"/>
      <c r="P14" s="1470">
        <v>78.141637900000006</v>
      </c>
      <c r="Q14" s="1470">
        <v>6.6874273469999999</v>
      </c>
    </row>
    <row r="15" spans="1:17" ht="12.95" customHeight="1" x14ac:dyDescent="0.2">
      <c r="A15" s="945"/>
      <c r="B15" s="945" t="s">
        <v>267</v>
      </c>
      <c r="C15" s="945" t="s">
        <v>268</v>
      </c>
      <c r="D15" s="754">
        <v>7.3</v>
      </c>
      <c r="E15" s="754">
        <v>4.8499999999999996</v>
      </c>
      <c r="F15" s="754">
        <v>3.95</v>
      </c>
      <c r="G15" s="944"/>
      <c r="H15" s="944"/>
      <c r="I15" s="944"/>
      <c r="J15" s="944"/>
      <c r="K15" s="944"/>
      <c r="L15" s="944"/>
      <c r="M15" s="21">
        <v>2013</v>
      </c>
      <c r="N15" s="1074"/>
      <c r="O15" s="1074"/>
      <c r="P15" s="1470">
        <v>78.179338520000002</v>
      </c>
      <c r="Q15" s="1470">
        <v>6.6636173760000004</v>
      </c>
    </row>
    <row r="16" spans="1:17" ht="12.95" customHeight="1" x14ac:dyDescent="0.2">
      <c r="A16" s="945"/>
      <c r="B16" s="945" t="s">
        <v>269</v>
      </c>
      <c r="C16" s="945" t="s">
        <v>270</v>
      </c>
      <c r="D16" s="754">
        <v>7.85</v>
      </c>
      <c r="E16" s="754">
        <v>5.0199999999999996</v>
      </c>
      <c r="F16" s="754">
        <v>3.99</v>
      </c>
      <c r="G16" s="944"/>
      <c r="H16" s="944"/>
      <c r="I16" s="944"/>
      <c r="J16" s="944"/>
      <c r="K16" s="944"/>
      <c r="L16" s="944"/>
      <c r="M16" s="21">
        <v>2014</v>
      </c>
      <c r="N16" s="1074"/>
      <c r="O16" s="1074"/>
      <c r="P16" s="1470">
        <v>81.186046849999997</v>
      </c>
      <c r="Q16" s="1470">
        <v>6.583342418</v>
      </c>
    </row>
    <row r="17" spans="1:17" ht="12.95" customHeight="1" x14ac:dyDescent="0.2">
      <c r="A17" s="945"/>
      <c r="B17" s="945" t="s">
        <v>271</v>
      </c>
      <c r="C17" s="945" t="s">
        <v>272</v>
      </c>
      <c r="D17" s="754">
        <v>7.06</v>
      </c>
      <c r="E17" s="754">
        <v>4.9400000000000004</v>
      </c>
      <c r="F17" s="754">
        <v>4</v>
      </c>
      <c r="G17" s="944"/>
      <c r="H17" s="944"/>
      <c r="I17" s="944"/>
      <c r="J17" s="944"/>
      <c r="K17" s="944"/>
      <c r="L17" s="944"/>
      <c r="M17" s="21">
        <v>2015</v>
      </c>
      <c r="N17" s="1074"/>
      <c r="O17" s="1074"/>
      <c r="P17" s="1470">
        <v>87.882622229999996</v>
      </c>
      <c r="Q17" s="1470">
        <v>6.7122359649999996</v>
      </c>
    </row>
    <row r="18" spans="1:17" ht="12.95" customHeight="1" x14ac:dyDescent="0.2">
      <c r="A18" s="945"/>
      <c r="B18" s="945"/>
      <c r="C18" s="945"/>
      <c r="D18" s="753"/>
      <c r="E18" s="753"/>
      <c r="F18" s="753"/>
      <c r="G18" s="944"/>
      <c r="H18" s="944"/>
      <c r="I18" s="944"/>
      <c r="J18" s="944"/>
      <c r="K18" s="944"/>
      <c r="L18" s="944"/>
      <c r="M18" s="21">
        <v>2016</v>
      </c>
      <c r="N18" s="1074"/>
      <c r="O18" s="1074"/>
      <c r="P18" s="1470">
        <v>95.676736480000002</v>
      </c>
      <c r="Q18" s="1470">
        <v>6.6795101829999997</v>
      </c>
    </row>
    <row r="19" spans="1:17" ht="12.95" customHeight="1" x14ac:dyDescent="0.2">
      <c r="A19" s="1945" t="s">
        <v>273</v>
      </c>
      <c r="B19" s="945" t="s">
        <v>255</v>
      </c>
      <c r="C19" s="945" t="s">
        <v>274</v>
      </c>
      <c r="D19" s="754">
        <v>7.63</v>
      </c>
      <c r="E19" s="754">
        <v>5.07</v>
      </c>
      <c r="F19" s="754">
        <v>4.13</v>
      </c>
      <c r="G19" s="944"/>
      <c r="H19" s="944"/>
      <c r="I19" s="944"/>
      <c r="J19" s="944"/>
      <c r="K19" s="944"/>
      <c r="L19" s="944"/>
      <c r="M19" s="21">
        <v>2017</v>
      </c>
      <c r="N19" s="1074"/>
      <c r="O19" s="1074"/>
      <c r="P19" s="1470">
        <v>98.6977464</v>
      </c>
      <c r="Q19" s="1470">
        <v>7.1056414810000001</v>
      </c>
    </row>
    <row r="20" spans="1:17" ht="12.95" customHeight="1" x14ac:dyDescent="0.2">
      <c r="A20" s="1945"/>
      <c r="B20" s="945" t="s">
        <v>257</v>
      </c>
      <c r="C20" s="945" t="s">
        <v>275</v>
      </c>
      <c r="D20" s="754">
        <v>8.14</v>
      </c>
      <c r="E20" s="754">
        <v>5.22</v>
      </c>
      <c r="F20" s="754">
        <v>4.1500000000000004</v>
      </c>
      <c r="G20" s="944"/>
      <c r="H20" s="944"/>
      <c r="I20" s="944"/>
      <c r="J20" s="944"/>
      <c r="K20" s="944"/>
      <c r="L20" s="944"/>
      <c r="M20" s="21">
        <v>2018</v>
      </c>
      <c r="N20" s="1074"/>
      <c r="O20" s="1074"/>
      <c r="P20" s="1470">
        <v>105.7727356</v>
      </c>
      <c r="Q20" s="1470">
        <v>7.1602744859999996</v>
      </c>
    </row>
    <row r="21" spans="1:17" ht="12.95" customHeight="1" x14ac:dyDescent="0.2">
      <c r="A21" s="752"/>
      <c r="B21" s="945" t="s">
        <v>259</v>
      </c>
      <c r="C21" s="945" t="s">
        <v>276</v>
      </c>
      <c r="D21" s="754">
        <v>7.06</v>
      </c>
      <c r="E21" s="754">
        <v>4.97</v>
      </c>
      <c r="F21" s="754">
        <v>4.12</v>
      </c>
      <c r="G21" s="944"/>
      <c r="H21" s="944"/>
      <c r="I21" s="944"/>
      <c r="J21" s="944"/>
      <c r="K21" s="944"/>
      <c r="L21" s="944"/>
      <c r="M21" s="21">
        <v>2019</v>
      </c>
      <c r="N21" s="1470">
        <v>8.9650440000000001E-3</v>
      </c>
      <c r="O21" s="1470">
        <v>0.44215679800000002</v>
      </c>
      <c r="P21" s="1470">
        <v>109.5783467</v>
      </c>
      <c r="Q21" s="1470">
        <v>6.8126753730000003</v>
      </c>
    </row>
    <row r="22" spans="1:17" ht="12.95" customHeight="1" x14ac:dyDescent="0.2">
      <c r="A22" s="752"/>
      <c r="B22" s="945"/>
      <c r="C22" s="945"/>
      <c r="D22" s="754"/>
      <c r="E22" s="754"/>
      <c r="F22" s="754"/>
      <c r="G22" s="944"/>
      <c r="H22" s="944"/>
      <c r="I22" s="944"/>
      <c r="J22" s="944"/>
      <c r="K22" s="944"/>
      <c r="L22" s="944"/>
      <c r="M22" s="21">
        <v>2020</v>
      </c>
      <c r="N22" s="1470">
        <v>0.19379254400000001</v>
      </c>
      <c r="O22" s="1470">
        <v>0.88679359199999996</v>
      </c>
      <c r="P22" s="1470">
        <v>111.9075745</v>
      </c>
      <c r="Q22" s="1470">
        <v>5.1950474399999997</v>
      </c>
    </row>
    <row r="23" spans="1:17" ht="12.95" customHeight="1" x14ac:dyDescent="0.2">
      <c r="A23" s="945"/>
      <c r="B23" s="945" t="s">
        <v>267</v>
      </c>
      <c r="C23" s="945" t="s">
        <v>277</v>
      </c>
      <c r="D23" s="754">
        <v>8.9700000000000006</v>
      </c>
      <c r="E23" s="754">
        <v>5.94</v>
      </c>
      <c r="F23" s="754">
        <v>4.4400000000000004</v>
      </c>
      <c r="G23" s="944"/>
      <c r="H23" s="944"/>
      <c r="I23" s="944"/>
      <c r="J23" s="944"/>
      <c r="K23" s="944"/>
      <c r="L23" s="944"/>
      <c r="M23" s="21">
        <v>2021</v>
      </c>
      <c r="N23" s="1470">
        <v>0.76206880399999999</v>
      </c>
      <c r="O23" s="1470">
        <v>2.7837163660000002</v>
      </c>
      <c r="P23" s="1470">
        <v>115.1456596</v>
      </c>
      <c r="Q23" s="1470">
        <v>4.6163006390000003</v>
      </c>
    </row>
    <row r="24" spans="1:17" ht="12.95" customHeight="1" x14ac:dyDescent="0.2">
      <c r="A24" s="945"/>
      <c r="B24" s="945" t="s">
        <v>269</v>
      </c>
      <c r="C24" s="945" t="s">
        <v>278</v>
      </c>
      <c r="D24" s="754">
        <v>10.39</v>
      </c>
      <c r="E24" s="754">
        <v>6.34</v>
      </c>
      <c r="F24" s="754">
        <v>4.28</v>
      </c>
      <c r="G24" s="944"/>
      <c r="H24" s="944"/>
      <c r="I24" s="944"/>
      <c r="J24" s="944"/>
      <c r="K24" s="944"/>
      <c r="L24" s="944"/>
      <c r="M24" s="21">
        <v>2022</v>
      </c>
      <c r="N24" s="1470">
        <v>1.592269556</v>
      </c>
      <c r="O24" s="1470">
        <v>6.9326755770000004</v>
      </c>
      <c r="P24" s="1470">
        <v>119.9151858</v>
      </c>
      <c r="Q24" s="1470">
        <v>4.5665699020000003</v>
      </c>
    </row>
    <row r="25" spans="1:17" ht="12.95" customHeight="1" x14ac:dyDescent="0.2">
      <c r="A25" s="945"/>
      <c r="B25" s="945" t="s">
        <v>271</v>
      </c>
      <c r="C25" s="945" t="s">
        <v>279</v>
      </c>
      <c r="D25" s="754">
        <v>9.2200000000000006</v>
      </c>
      <c r="E25" s="754">
        <v>5.98</v>
      </c>
      <c r="F25" s="754">
        <v>3.98</v>
      </c>
      <c r="G25" s="944"/>
      <c r="H25" s="944"/>
      <c r="I25" s="944"/>
      <c r="J25" s="944"/>
      <c r="K25" s="944"/>
      <c r="L25" s="944"/>
      <c r="M25" s="1460">
        <v>2023</v>
      </c>
      <c r="N25" s="1471">
        <v>2.449409105</v>
      </c>
      <c r="O25" s="1471">
        <v>13.004842460000001</v>
      </c>
      <c r="P25" s="1471">
        <v>118.0226175</v>
      </c>
      <c r="Q25" s="1471">
        <v>4.4188473879999997</v>
      </c>
    </row>
    <row r="26" spans="1:17" ht="12.95" customHeight="1" x14ac:dyDescent="0.2">
      <c r="A26" s="945"/>
      <c r="B26" s="945"/>
      <c r="C26" s="945"/>
      <c r="D26" s="754"/>
      <c r="E26" s="754"/>
      <c r="F26" s="754"/>
      <c r="G26" s="944"/>
      <c r="H26" s="944"/>
      <c r="I26" s="944"/>
      <c r="J26" s="944"/>
      <c r="K26" s="944"/>
      <c r="L26" s="944"/>
      <c r="M26" s="944"/>
    </row>
    <row r="27" spans="1:17" ht="12.95" customHeight="1" x14ac:dyDescent="0.2">
      <c r="A27" s="752" t="s">
        <v>280</v>
      </c>
      <c r="B27" s="945" t="s">
        <v>281</v>
      </c>
      <c r="C27" s="945" t="s">
        <v>282</v>
      </c>
      <c r="D27" s="754">
        <v>5.0199999999999996</v>
      </c>
      <c r="E27" s="754">
        <v>3.36</v>
      </c>
      <c r="F27" s="754">
        <v>2.87</v>
      </c>
      <c r="G27" s="944"/>
      <c r="H27" s="944"/>
      <c r="I27" s="944"/>
      <c r="J27" s="944"/>
      <c r="K27" s="944"/>
      <c r="L27" s="944"/>
      <c r="M27" s="944"/>
    </row>
    <row r="28" spans="1:17" ht="12.95" customHeight="1" x14ac:dyDescent="0.2">
      <c r="A28" s="945"/>
      <c r="B28" s="945" t="s">
        <v>283</v>
      </c>
      <c r="C28" s="945" t="s">
        <v>284</v>
      </c>
      <c r="D28" s="754">
        <v>5.0199999999999996</v>
      </c>
      <c r="E28" s="754">
        <v>3.36</v>
      </c>
      <c r="F28" s="754">
        <v>2.87</v>
      </c>
      <c r="G28" s="944"/>
      <c r="H28" s="944"/>
      <c r="I28" s="944"/>
      <c r="J28" s="944"/>
      <c r="K28" s="944"/>
      <c r="L28" s="944"/>
      <c r="M28" s="944"/>
    </row>
    <row r="29" spans="1:17" ht="12.95" customHeight="1" x14ac:dyDescent="0.2">
      <c r="A29" s="945"/>
      <c r="B29" s="945" t="s">
        <v>285</v>
      </c>
      <c r="C29" s="945" t="s">
        <v>286</v>
      </c>
      <c r="D29" s="754">
        <v>4.92</v>
      </c>
      <c r="E29" s="754">
        <v>2.97</v>
      </c>
      <c r="F29" s="754">
        <v>2.2999999999999998</v>
      </c>
      <c r="G29" s="944"/>
      <c r="H29" s="944"/>
      <c r="I29" s="944"/>
      <c r="J29" s="944"/>
      <c r="K29" s="944"/>
      <c r="L29" s="944"/>
      <c r="M29" s="944"/>
    </row>
    <row r="30" spans="1:17" ht="12.95" customHeight="1" x14ac:dyDescent="0.2">
      <c r="A30" s="945"/>
      <c r="B30" s="945"/>
      <c r="C30" s="945"/>
      <c r="D30" s="755"/>
      <c r="E30" s="755"/>
      <c r="F30" s="755"/>
      <c r="G30" s="944"/>
      <c r="H30" s="944"/>
      <c r="I30" s="944"/>
      <c r="J30" s="944"/>
      <c r="K30" s="944"/>
      <c r="L30" s="944"/>
      <c r="M30" s="944"/>
    </row>
    <row r="31" spans="1:17" ht="12.95" customHeight="1" x14ac:dyDescent="0.2">
      <c r="A31" s="752" t="s">
        <v>287</v>
      </c>
      <c r="B31" s="945" t="s">
        <v>288</v>
      </c>
      <c r="C31" s="945" t="s">
        <v>289</v>
      </c>
      <c r="D31" s="754">
        <v>0.87</v>
      </c>
      <c r="E31" s="754">
        <v>0.72</v>
      </c>
      <c r="F31" s="754">
        <v>0.8</v>
      </c>
      <c r="G31" s="944"/>
      <c r="H31" s="944"/>
      <c r="I31" s="944"/>
      <c r="J31" s="944"/>
      <c r="K31" s="944"/>
      <c r="L31" s="944"/>
      <c r="M31" s="944"/>
    </row>
    <row r="32" spans="1:17" ht="12.95" customHeight="1" x14ac:dyDescent="0.2">
      <c r="A32" s="945"/>
      <c r="B32" s="945" t="s">
        <v>290</v>
      </c>
      <c r="C32" s="945" t="s">
        <v>291</v>
      </c>
      <c r="D32" s="754">
        <v>1.26</v>
      </c>
      <c r="E32" s="754">
        <v>1.05</v>
      </c>
      <c r="F32" s="754">
        <v>1.17</v>
      </c>
      <c r="G32" s="944"/>
      <c r="H32" s="944"/>
      <c r="I32" s="944"/>
      <c r="J32" s="944"/>
      <c r="K32" s="944"/>
      <c r="L32" s="944"/>
      <c r="M32" s="944"/>
    </row>
    <row r="33" spans="1:13" ht="12.95" customHeight="1" x14ac:dyDescent="0.2">
      <c r="A33" s="945"/>
      <c r="B33" s="945" t="s">
        <v>292</v>
      </c>
      <c r="C33" s="945" t="s">
        <v>293</v>
      </c>
      <c r="D33" s="754">
        <v>1.34</v>
      </c>
      <c r="E33" s="754">
        <v>1.1200000000000001</v>
      </c>
      <c r="F33" s="754">
        <v>1.24</v>
      </c>
      <c r="G33" s="944"/>
      <c r="H33" s="944"/>
      <c r="I33" s="944"/>
      <c r="J33" s="944"/>
      <c r="K33" s="944"/>
      <c r="L33" s="944"/>
      <c r="M33" s="944"/>
    </row>
    <row r="34" spans="1:13" ht="12.95" customHeight="1" x14ac:dyDescent="0.2">
      <c r="A34" s="945"/>
      <c r="B34" s="945"/>
      <c r="C34" s="945"/>
      <c r="D34" s="755"/>
      <c r="E34" s="755"/>
      <c r="F34" s="755"/>
      <c r="G34" s="944"/>
      <c r="H34" s="944"/>
      <c r="I34" s="944"/>
      <c r="J34" s="944"/>
      <c r="K34" s="944"/>
      <c r="L34" s="944"/>
      <c r="M34" s="944"/>
    </row>
    <row r="35" spans="1:13" ht="12.95" customHeight="1" x14ac:dyDescent="0.2">
      <c r="A35" s="752" t="s">
        <v>294</v>
      </c>
      <c r="B35" s="945" t="s">
        <v>295</v>
      </c>
      <c r="C35" s="945" t="s">
        <v>296</v>
      </c>
      <c r="D35" s="754">
        <v>1.45</v>
      </c>
      <c r="E35" s="754">
        <v>1.05</v>
      </c>
      <c r="F35" s="754">
        <v>0.97</v>
      </c>
      <c r="G35" s="944"/>
      <c r="H35" s="944"/>
      <c r="I35" s="944"/>
      <c r="J35" s="944"/>
      <c r="K35" s="944"/>
      <c r="L35" s="944"/>
      <c r="M35" s="944"/>
    </row>
    <row r="36" spans="1:13" ht="12.95" customHeight="1" x14ac:dyDescent="0.2">
      <c r="A36" s="945"/>
      <c r="B36" s="945" t="s">
        <v>297</v>
      </c>
      <c r="C36" s="945" t="s">
        <v>298</v>
      </c>
      <c r="D36" s="754">
        <v>0.65</v>
      </c>
      <c r="E36" s="754">
        <v>0.78</v>
      </c>
      <c r="F36" s="754">
        <v>0.97</v>
      </c>
      <c r="G36" s="944"/>
      <c r="H36" s="944"/>
      <c r="I36" s="944"/>
      <c r="J36" s="944"/>
      <c r="K36" s="944"/>
      <c r="L36" s="944"/>
      <c r="M36" s="944"/>
    </row>
    <row r="37" spans="1:13" ht="12.95" customHeight="1" x14ac:dyDescent="0.2">
      <c r="A37" s="945"/>
      <c r="B37" s="945"/>
      <c r="C37" s="945"/>
      <c r="D37" s="754"/>
      <c r="E37" s="754"/>
      <c r="F37" s="754"/>
      <c r="G37" s="944"/>
      <c r="H37" s="944"/>
      <c r="I37" s="944"/>
      <c r="J37" s="944"/>
      <c r="K37" s="944"/>
      <c r="L37" s="944"/>
      <c r="M37" s="944"/>
    </row>
    <row r="38" spans="1:13" ht="12.95" customHeight="1" x14ac:dyDescent="0.2">
      <c r="A38" s="756" t="s">
        <v>299</v>
      </c>
      <c r="B38" s="945"/>
      <c r="C38" s="944"/>
      <c r="D38" s="944"/>
      <c r="E38" s="944"/>
      <c r="F38" s="944"/>
      <c r="G38" s="944"/>
      <c r="H38" s="944"/>
      <c r="I38" s="944"/>
      <c r="J38" s="944"/>
      <c r="K38" s="944"/>
      <c r="L38" s="944"/>
      <c r="M38" s="944"/>
    </row>
    <row r="39" spans="1:13" x14ac:dyDescent="0.2">
      <c r="A39" s="757" t="s">
        <v>300</v>
      </c>
      <c r="B39" s="946"/>
      <c r="C39" s="944"/>
      <c r="D39" s="946"/>
      <c r="E39" s="944"/>
      <c r="F39" s="944"/>
      <c r="G39" s="944"/>
      <c r="H39" s="944"/>
      <c r="I39" s="944"/>
      <c r="J39" s="944"/>
      <c r="K39" s="944"/>
      <c r="L39" s="944"/>
      <c r="M39" s="944"/>
    </row>
    <row r="40" spans="1:13" x14ac:dyDescent="0.2">
      <c r="A40" s="945"/>
      <c r="B40" s="945"/>
      <c r="C40" s="944"/>
      <c r="D40" s="944"/>
      <c r="E40" s="944"/>
      <c r="F40" s="944"/>
      <c r="G40" s="944"/>
      <c r="H40" s="944"/>
      <c r="I40" s="944"/>
      <c r="J40" s="944"/>
      <c r="K40" s="944"/>
      <c r="L40" s="944"/>
      <c r="M40" s="944"/>
    </row>
    <row r="41" spans="1:13" x14ac:dyDescent="0.2">
      <c r="A41" s="944"/>
      <c r="B41" s="944"/>
      <c r="C41" s="944"/>
      <c r="D41" s="944"/>
      <c r="E41" s="944"/>
      <c r="F41" s="944"/>
      <c r="G41" s="944"/>
      <c r="H41" s="944"/>
      <c r="I41" s="944"/>
      <c r="J41" s="944"/>
      <c r="K41" s="944"/>
      <c r="L41" s="944"/>
      <c r="M41" s="944"/>
    </row>
    <row r="42" spans="1:13" x14ac:dyDescent="0.2">
      <c r="A42" s="944"/>
      <c r="B42" s="944"/>
      <c r="C42" s="944"/>
      <c r="D42" s="944"/>
      <c r="E42" s="944"/>
      <c r="F42" s="944"/>
      <c r="G42" s="944"/>
      <c r="H42" s="944"/>
      <c r="I42" s="944"/>
      <c r="J42" s="944"/>
      <c r="K42" s="944"/>
      <c r="L42" s="944"/>
      <c r="M42" s="944"/>
    </row>
    <row r="43" spans="1:13" x14ac:dyDescent="0.2">
      <c r="A43" s="944"/>
      <c r="B43" s="944"/>
      <c r="C43" s="944"/>
      <c r="D43" s="944"/>
      <c r="E43" s="944"/>
      <c r="F43" s="944"/>
      <c r="G43" s="944"/>
      <c r="H43" s="944"/>
      <c r="I43" s="944"/>
      <c r="J43" s="944"/>
      <c r="K43" s="944"/>
      <c r="L43" s="944"/>
      <c r="M43" s="944"/>
    </row>
    <row r="44" spans="1:13" x14ac:dyDescent="0.2">
      <c r="A44" s="944"/>
      <c r="B44" s="944"/>
      <c r="C44" s="944"/>
      <c r="D44" s="944"/>
      <c r="E44" s="944"/>
      <c r="F44" s="944"/>
      <c r="G44" s="944"/>
      <c r="H44" s="944"/>
      <c r="I44" s="944"/>
      <c r="J44" s="944"/>
      <c r="K44" s="944"/>
      <c r="L44" s="944"/>
      <c r="M44" s="944"/>
    </row>
    <row r="45" spans="1:13" x14ac:dyDescent="0.2">
      <c r="A45" s="944"/>
      <c r="B45" s="944"/>
      <c r="C45" s="944"/>
      <c r="D45" s="944"/>
      <c r="E45" s="944"/>
      <c r="F45" s="944"/>
      <c r="G45" s="944"/>
      <c r="H45" s="944"/>
      <c r="I45" s="944"/>
      <c r="J45" s="944"/>
      <c r="K45" s="944"/>
      <c r="L45" s="944"/>
      <c r="M45" s="944"/>
    </row>
    <row r="46" spans="1:13" x14ac:dyDescent="0.2">
      <c r="A46" s="944"/>
      <c r="B46" s="944"/>
      <c r="C46" s="944"/>
      <c r="D46" s="944"/>
      <c r="E46" s="944"/>
      <c r="F46" s="944"/>
      <c r="G46" s="944"/>
      <c r="H46" s="944"/>
      <c r="I46" s="944"/>
      <c r="J46" s="944"/>
      <c r="K46" s="944"/>
      <c r="L46" s="944"/>
      <c r="M46" s="944"/>
    </row>
    <row r="47" spans="1:13" x14ac:dyDescent="0.2">
      <c r="G47" s="944"/>
      <c r="H47" s="944"/>
      <c r="I47" s="944"/>
      <c r="J47" s="944"/>
      <c r="K47" s="944"/>
      <c r="L47" s="944"/>
      <c r="M47" s="944"/>
    </row>
  </sheetData>
  <mergeCells count="3">
    <mergeCell ref="A1:B1"/>
    <mergeCell ref="A19:A20"/>
    <mergeCell ref="D3:F3"/>
  </mergeCells>
  <hyperlinks>
    <hyperlink ref="A1" location="Contents!A1" display="To table of contents" xr:uid="{00000000-0004-0000-0500-000000000000}"/>
  </hyperlinks>
  <pageMargins left="0.31496062992125984" right="0" top="0.35433070866141736" bottom="0.35433070866141736" header="0.31496062992125984" footer="0.31496062992125984"/>
  <pageSetup paperSize="9" scale="70" orientation="portrait" r:id="rId1"/>
  <customProperties>
    <customPr name="EpmWorksheetKeyString_GUID" r:id="rId2"/>
  </customPropertie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E630A-0A33-4F2F-9669-2348A6807D8A}">
  <sheetPr codeName="Blad54">
    <pageSetUpPr fitToPage="1"/>
  </sheetPr>
  <dimension ref="A1:I44"/>
  <sheetViews>
    <sheetView zoomScaleNormal="100" workbookViewId="0">
      <selection activeCell="A2" sqref="A2"/>
    </sheetView>
  </sheetViews>
  <sheetFormatPr defaultColWidth="10.6640625" defaultRowHeight="12.75" x14ac:dyDescent="0.2"/>
  <cols>
    <col min="1" max="1" width="19.1640625" style="12" customWidth="1"/>
    <col min="2" max="7" width="12.5" style="12" customWidth="1"/>
    <col min="8" max="16384" width="10.6640625" style="12"/>
  </cols>
  <sheetData>
    <row r="1" spans="1:9" ht="30.75" customHeight="1" x14ac:dyDescent="0.2">
      <c r="A1" s="1942" t="s">
        <v>10</v>
      </c>
      <c r="B1" s="1942"/>
      <c r="C1" s="1942"/>
      <c r="D1" s="1942"/>
    </row>
    <row r="2" spans="1:9" ht="20.25" x14ac:dyDescent="0.3">
      <c r="A2" s="140" t="s">
        <v>1923</v>
      </c>
      <c r="G2" s="197" t="s">
        <v>667</v>
      </c>
    </row>
    <row r="3" spans="1:9" x14ac:dyDescent="0.2">
      <c r="A3" s="1808"/>
      <c r="B3" s="1800" t="s">
        <v>1905</v>
      </c>
      <c r="C3" s="1800"/>
      <c r="D3" s="1800"/>
      <c r="E3" s="1800"/>
      <c r="F3" s="1800"/>
      <c r="G3" s="1809" t="s">
        <v>1853</v>
      </c>
      <c r="H3" s="1797" t="s">
        <v>1915</v>
      </c>
      <c r="I3" s="1801"/>
    </row>
    <row r="4" spans="1:9" x14ac:dyDescent="0.2">
      <c r="A4" s="17"/>
      <c r="B4" s="1802" t="s">
        <v>1907</v>
      </c>
      <c r="C4" s="1802" t="s">
        <v>1908</v>
      </c>
      <c r="D4" s="1802" t="s">
        <v>1909</v>
      </c>
      <c r="E4" s="1802" t="s">
        <v>1910</v>
      </c>
      <c r="F4" s="1802" t="s">
        <v>1911</v>
      </c>
      <c r="G4" s="195" t="s">
        <v>1916</v>
      </c>
      <c r="H4" s="189" t="s">
        <v>1921</v>
      </c>
      <c r="I4" s="196" t="s">
        <v>1912</v>
      </c>
    </row>
    <row r="5" spans="1:9" x14ac:dyDescent="0.2">
      <c r="A5" s="1189"/>
      <c r="B5" s="248"/>
      <c r="C5" s="248"/>
      <c r="D5" s="248"/>
      <c r="E5" s="248"/>
      <c r="F5" s="248"/>
      <c r="G5" s="195"/>
      <c r="H5" s="189"/>
      <c r="I5" s="196" t="s">
        <v>1913</v>
      </c>
    </row>
    <row r="6" spans="1:9" x14ac:dyDescent="0.2">
      <c r="A6" s="1808"/>
      <c r="B6" s="1806" t="s">
        <v>363</v>
      </c>
      <c r="C6" s="1806"/>
      <c r="D6" s="1806"/>
      <c r="E6" s="1806"/>
      <c r="F6" s="1806"/>
      <c r="G6" s="1810"/>
      <c r="H6" s="1806"/>
      <c r="I6" s="1807"/>
    </row>
    <row r="7" spans="1:9" x14ac:dyDescent="0.2">
      <c r="A7" s="17"/>
      <c r="G7" s="16"/>
      <c r="I7" s="19"/>
    </row>
    <row r="8" spans="1:9" x14ac:dyDescent="0.2">
      <c r="A8" s="193">
        <v>1990</v>
      </c>
      <c r="B8" s="730">
        <v>0.20983950374381974</v>
      </c>
      <c r="C8" s="730">
        <v>0.21397376943329716</v>
      </c>
      <c r="D8" s="730">
        <v>0.15249252132633639</v>
      </c>
      <c r="E8" s="730">
        <v>0.16736390037500337</v>
      </c>
      <c r="F8" s="730">
        <v>0.293137067969992</v>
      </c>
      <c r="G8" s="729">
        <v>0.58321320995414316</v>
      </c>
      <c r="H8" s="730">
        <v>0.45193453866155181</v>
      </c>
      <c r="I8" s="731">
        <v>1.0217233462202493</v>
      </c>
    </row>
    <row r="9" spans="1:9" x14ac:dyDescent="0.2">
      <c r="A9" s="193">
        <v>1991</v>
      </c>
      <c r="B9" s="730">
        <v>0.19669495397510703</v>
      </c>
      <c r="C9" s="730">
        <v>0.19746317789633019</v>
      </c>
      <c r="D9" s="730">
        <v>0.14618689311109204</v>
      </c>
      <c r="E9" s="730">
        <v>0.16169950154479446</v>
      </c>
      <c r="F9" s="730">
        <v>0.29499418935826865</v>
      </c>
      <c r="G9" s="729">
        <v>0.58561698869333123</v>
      </c>
      <c r="H9" s="730">
        <v>0.45605934137674553</v>
      </c>
      <c r="I9" s="731">
        <v>1.0208811207983377</v>
      </c>
    </row>
    <row r="10" spans="1:9" x14ac:dyDescent="0.2">
      <c r="A10" s="193">
        <v>1992</v>
      </c>
      <c r="B10" s="730">
        <v>0.18568948266670521</v>
      </c>
      <c r="C10" s="730">
        <v>0.18356362176558433</v>
      </c>
      <c r="D10" s="730">
        <v>0.1408369977425559</v>
      </c>
      <c r="E10" s="730">
        <v>0.15675219365621129</v>
      </c>
      <c r="F10" s="730">
        <v>0.29656530407353948</v>
      </c>
      <c r="G10" s="729">
        <v>0.58425142905098626</v>
      </c>
      <c r="H10" s="730">
        <v>0.45558265594952707</v>
      </c>
      <c r="I10" s="731">
        <v>1.0209752479928562</v>
      </c>
    </row>
    <row r="11" spans="1:9" x14ac:dyDescent="0.2">
      <c r="A11" s="193">
        <v>1993</v>
      </c>
      <c r="B11" s="730">
        <v>0.17770112223761153</v>
      </c>
      <c r="C11" s="730">
        <v>0.17349084103385598</v>
      </c>
      <c r="D11" s="730">
        <v>0.13687023400041221</v>
      </c>
      <c r="E11" s="730">
        <v>0.15308990931506816</v>
      </c>
      <c r="F11" s="730">
        <v>0.29769876219050478</v>
      </c>
      <c r="G11" s="729">
        <v>0.57533038742442966</v>
      </c>
      <c r="H11" s="730">
        <v>0.44797656479900594</v>
      </c>
      <c r="I11" s="731">
        <v>1.0200599222304907</v>
      </c>
    </row>
    <row r="12" spans="1:9" x14ac:dyDescent="0.2">
      <c r="A12" s="193">
        <v>1994</v>
      </c>
      <c r="B12" s="730">
        <v>0.17079109794373692</v>
      </c>
      <c r="C12" s="730">
        <v>0.16472578279354894</v>
      </c>
      <c r="D12" s="730">
        <v>0.13340985371587319</v>
      </c>
      <c r="E12" s="730">
        <v>0.14980811941391425</v>
      </c>
      <c r="F12" s="730">
        <v>0.29869252967639004</v>
      </c>
      <c r="G12" s="729">
        <v>0.57327107792626075</v>
      </c>
      <c r="H12" s="730">
        <v>0.44106715957934434</v>
      </c>
      <c r="I12" s="731">
        <v>1.0188635009327076</v>
      </c>
    </row>
    <row r="13" spans="1:9" x14ac:dyDescent="0.2">
      <c r="A13" s="193">
        <v>1995</v>
      </c>
      <c r="B13" s="730">
        <v>0.16443330476451806</v>
      </c>
      <c r="C13" s="730">
        <v>0.15667994823648132</v>
      </c>
      <c r="D13" s="730">
        <v>0.13015919160722481</v>
      </c>
      <c r="E13" s="730">
        <v>0.14674640463944949</v>
      </c>
      <c r="F13" s="730">
        <v>0.2995995786286153</v>
      </c>
      <c r="G13" s="729">
        <v>0.56703548955108884</v>
      </c>
      <c r="H13" s="730">
        <v>0.43357449595331254</v>
      </c>
      <c r="I13" s="731">
        <v>1.0176286258845646</v>
      </c>
    </row>
    <row r="14" spans="1:9" x14ac:dyDescent="0.2">
      <c r="A14" s="193">
        <v>1996</v>
      </c>
      <c r="B14" s="730">
        <v>0.16522422114436267</v>
      </c>
      <c r="C14" s="730">
        <v>0.15927471507601307</v>
      </c>
      <c r="D14" s="730">
        <v>0.13174541034155263</v>
      </c>
      <c r="E14" s="730">
        <v>0.1438507073191434</v>
      </c>
      <c r="F14" s="730">
        <v>0.30590877120367882</v>
      </c>
      <c r="G14" s="729">
        <v>0.56729328189569628</v>
      </c>
      <c r="H14" s="730">
        <v>0.44208959289482241</v>
      </c>
      <c r="I14" s="731">
        <v>1.0208231017125067</v>
      </c>
    </row>
    <row r="15" spans="1:9" x14ac:dyDescent="0.2">
      <c r="A15" s="193">
        <v>1997</v>
      </c>
      <c r="B15" s="730">
        <v>0.1718612235730016</v>
      </c>
      <c r="C15" s="730">
        <v>0.16577960960263766</v>
      </c>
      <c r="D15" s="730">
        <v>0.14066028544929093</v>
      </c>
      <c r="E15" s="730">
        <v>0.14738127358895972</v>
      </c>
      <c r="F15" s="730">
        <v>0.31145147973753323</v>
      </c>
      <c r="G15" s="729">
        <v>0.56823684155639798</v>
      </c>
      <c r="H15" s="730">
        <v>0.4392329865653678</v>
      </c>
      <c r="I15" s="731">
        <v>1.0212071115864179</v>
      </c>
    </row>
    <row r="16" spans="1:9" x14ac:dyDescent="0.2">
      <c r="A16" s="193">
        <v>1998</v>
      </c>
      <c r="B16" s="730">
        <v>0.17855962126267699</v>
      </c>
      <c r="C16" s="730">
        <v>0.17345938593855526</v>
      </c>
      <c r="D16" s="730">
        <v>0.14328563451237589</v>
      </c>
      <c r="E16" s="730">
        <v>0.13870875487561579</v>
      </c>
      <c r="F16" s="730">
        <v>0.31046188772066069</v>
      </c>
      <c r="G16" s="729">
        <v>0.49120990666899927</v>
      </c>
      <c r="H16" s="730">
        <v>0.36753304885291926</v>
      </c>
      <c r="I16" s="731">
        <v>1.0149555153336884</v>
      </c>
    </row>
    <row r="17" spans="1:9" x14ac:dyDescent="0.2">
      <c r="A17" s="193">
        <v>1999</v>
      </c>
      <c r="B17" s="730">
        <v>0.17448139809084509</v>
      </c>
      <c r="C17" s="730">
        <v>0.16935953449523483</v>
      </c>
      <c r="D17" s="730">
        <v>0.13331875904147092</v>
      </c>
      <c r="E17" s="730">
        <v>0.12838113931596407</v>
      </c>
      <c r="F17" s="730">
        <v>0.31302491679947481</v>
      </c>
      <c r="G17" s="729">
        <v>0.47767139382114349</v>
      </c>
      <c r="H17" s="730">
        <v>0.35143726943743708</v>
      </c>
      <c r="I17" s="731">
        <v>1.0191463037361681</v>
      </c>
    </row>
    <row r="18" spans="1:9" x14ac:dyDescent="0.2">
      <c r="A18" s="193">
        <v>2000</v>
      </c>
      <c r="B18" s="730">
        <v>0.17768090996495453</v>
      </c>
      <c r="C18" s="730">
        <v>0.17263925550943007</v>
      </c>
      <c r="D18" s="730">
        <v>0.13341345248409262</v>
      </c>
      <c r="E18" s="730">
        <v>0.12920938596618489</v>
      </c>
      <c r="F18" s="730">
        <v>0.3167264343729575</v>
      </c>
      <c r="G18" s="729">
        <v>0.43587344695393604</v>
      </c>
      <c r="H18" s="730">
        <v>0.33064506826926804</v>
      </c>
      <c r="I18" s="731">
        <v>0.97341123054636725</v>
      </c>
    </row>
    <row r="19" spans="1:9" x14ac:dyDescent="0.2">
      <c r="A19" s="193">
        <v>2001</v>
      </c>
      <c r="B19" s="730">
        <v>0.17701109664910708</v>
      </c>
      <c r="C19" s="730">
        <v>0.17127447665913723</v>
      </c>
      <c r="D19" s="730">
        <v>0.12831286308508705</v>
      </c>
      <c r="E19" s="730">
        <v>0.1247688028293043</v>
      </c>
      <c r="F19" s="730">
        <v>0.31896983687359742</v>
      </c>
      <c r="G19" s="729">
        <v>0.41735210412205209</v>
      </c>
      <c r="H19" s="730">
        <v>0.30895824129412863</v>
      </c>
      <c r="I19" s="731">
        <v>0.96920426644225233</v>
      </c>
    </row>
    <row r="20" spans="1:9" x14ac:dyDescent="0.2">
      <c r="A20" s="193">
        <v>2002</v>
      </c>
      <c r="B20" s="730">
        <v>0.17647780770708371</v>
      </c>
      <c r="C20" s="730">
        <v>0.16940833166353272</v>
      </c>
      <c r="D20" s="730">
        <v>0.1317917841259951</v>
      </c>
      <c r="E20" s="730">
        <v>0.12174328133571564</v>
      </c>
      <c r="F20" s="730">
        <v>0.31966465094173735</v>
      </c>
      <c r="G20" s="729">
        <v>0.42511116308830554</v>
      </c>
      <c r="H20" s="730">
        <v>0.30755293708106246</v>
      </c>
      <c r="I20" s="731">
        <v>0.96712430563374163</v>
      </c>
    </row>
    <row r="21" spans="1:9" x14ac:dyDescent="0.2">
      <c r="A21" s="193">
        <v>2003</v>
      </c>
      <c r="B21" s="730">
        <v>0.16664205266200741</v>
      </c>
      <c r="C21" s="730">
        <v>0.1560292676229634</v>
      </c>
      <c r="D21" s="730">
        <v>0.12966285270323283</v>
      </c>
      <c r="E21" s="730">
        <v>0.11416314691594427</v>
      </c>
      <c r="F21" s="730">
        <v>0.32038382863054826</v>
      </c>
      <c r="G21" s="729">
        <v>0.37614463084830552</v>
      </c>
      <c r="H21" s="730">
        <v>0.26503939878211952</v>
      </c>
      <c r="I21" s="731">
        <v>0.96019050397282224</v>
      </c>
    </row>
    <row r="22" spans="1:9" x14ac:dyDescent="0.2">
      <c r="A22" s="193">
        <v>2004</v>
      </c>
      <c r="B22" s="730">
        <v>0.16114620215127126</v>
      </c>
      <c r="C22" s="730">
        <v>0.14934009268973367</v>
      </c>
      <c r="D22" s="730">
        <v>0.12791754915397027</v>
      </c>
      <c r="E22" s="730">
        <v>0.11591994074898423</v>
      </c>
      <c r="F22" s="730">
        <v>0.31933849137889847</v>
      </c>
      <c r="G22" s="729">
        <v>0.2919385552620129</v>
      </c>
      <c r="H22" s="730">
        <v>0.20190880769539735</v>
      </c>
      <c r="I22" s="731">
        <v>0.96544581856050993</v>
      </c>
    </row>
    <row r="23" spans="1:9" x14ac:dyDescent="0.2">
      <c r="A23" s="193">
        <v>2005</v>
      </c>
      <c r="B23" s="730">
        <v>0.15689878495688392</v>
      </c>
      <c r="C23" s="730">
        <v>0.14482011894611044</v>
      </c>
      <c r="D23" s="730">
        <v>0.12585281841631854</v>
      </c>
      <c r="E23" s="730">
        <v>0.11557381683001038</v>
      </c>
      <c r="F23" s="730">
        <v>0.31935469522574617</v>
      </c>
      <c r="G23" s="729">
        <v>0.26979709384364348</v>
      </c>
      <c r="H23" s="730">
        <v>0.18745583256378112</v>
      </c>
      <c r="I23" s="731">
        <v>0.96969980643654285</v>
      </c>
    </row>
    <row r="24" spans="1:9" x14ac:dyDescent="0.2">
      <c r="A24" s="193">
        <v>2006</v>
      </c>
      <c r="B24" s="730">
        <v>0.15906382624753496</v>
      </c>
      <c r="C24" s="730">
        <v>0.14648344920563827</v>
      </c>
      <c r="D24" s="730">
        <v>0.1298255577879413</v>
      </c>
      <c r="E24" s="730">
        <v>0.11761883514591562</v>
      </c>
      <c r="F24" s="730">
        <v>0.31841995888440994</v>
      </c>
      <c r="G24" s="729">
        <v>0.25464594585758776</v>
      </c>
      <c r="H24" s="730">
        <v>0.18100936247942226</v>
      </c>
      <c r="I24" s="731">
        <v>0.98017394761268495</v>
      </c>
    </row>
    <row r="25" spans="1:9" x14ac:dyDescent="0.2">
      <c r="A25" s="193">
        <v>2007</v>
      </c>
      <c r="B25" s="730">
        <v>0.15952051679114587</v>
      </c>
      <c r="C25" s="730">
        <v>0.14700896528587579</v>
      </c>
      <c r="D25" s="730">
        <v>0.13145431897166085</v>
      </c>
      <c r="E25" s="730">
        <v>0.11925888064205314</v>
      </c>
      <c r="F25" s="730">
        <v>0.31776863330244354</v>
      </c>
      <c r="G25" s="729">
        <v>0.24417109326194852</v>
      </c>
      <c r="H25" s="730">
        <v>0.17353075891927824</v>
      </c>
      <c r="I25" s="731">
        <v>0.98883500260886248</v>
      </c>
    </row>
    <row r="26" spans="1:9" x14ac:dyDescent="0.2">
      <c r="A26" s="193">
        <v>2008</v>
      </c>
      <c r="B26" s="730">
        <v>0.16058211826623756</v>
      </c>
      <c r="C26" s="730">
        <v>0.1487176530600087</v>
      </c>
      <c r="D26" s="730">
        <v>0.13121372156583452</v>
      </c>
      <c r="E26" s="730">
        <v>0.11739505651298439</v>
      </c>
      <c r="F26" s="730">
        <v>0.32044026475219778</v>
      </c>
      <c r="G26" s="729">
        <v>0.24346856683921092</v>
      </c>
      <c r="H26" s="730">
        <v>0.17108840172372269</v>
      </c>
      <c r="I26" s="731">
        <v>0.95404915542378244</v>
      </c>
    </row>
    <row r="27" spans="1:9" x14ac:dyDescent="0.2">
      <c r="A27" s="193">
        <v>2009</v>
      </c>
      <c r="B27" s="730">
        <v>0.15506614458887874</v>
      </c>
      <c r="C27" s="730">
        <v>0.14315453940607656</v>
      </c>
      <c r="D27" s="730">
        <v>0.12779286866851763</v>
      </c>
      <c r="E27" s="730">
        <v>0.11711375362595168</v>
      </c>
      <c r="F27" s="730">
        <v>0.32150393198242494</v>
      </c>
      <c r="G27" s="729">
        <v>0.25279121793438997</v>
      </c>
      <c r="H27" s="730">
        <v>0.16646059750360739</v>
      </c>
      <c r="I27" s="731">
        <v>0.97294750645785566</v>
      </c>
    </row>
    <row r="28" spans="1:9" x14ac:dyDescent="0.2">
      <c r="A28" s="193">
        <v>2010</v>
      </c>
      <c r="B28" s="730">
        <v>0.14615905208799501</v>
      </c>
      <c r="C28" s="730">
        <v>0.13309343513966596</v>
      </c>
      <c r="D28" s="730">
        <v>0.11740662342334114</v>
      </c>
      <c r="E28" s="730">
        <v>0.11119039948087692</v>
      </c>
      <c r="F28" s="730">
        <v>0.32398765600378882</v>
      </c>
      <c r="G28" s="729">
        <v>0.23846749356602609</v>
      </c>
      <c r="H28" s="730">
        <v>0.1639596392098718</v>
      </c>
      <c r="I28" s="731">
        <v>0.96866004735426237</v>
      </c>
    </row>
    <row r="29" spans="1:9" x14ac:dyDescent="0.2">
      <c r="A29" s="193">
        <v>2011</v>
      </c>
      <c r="B29" s="730">
        <v>0.14718622858345029</v>
      </c>
      <c r="C29" s="730">
        <v>0.13374959081739216</v>
      </c>
      <c r="D29" s="730">
        <v>0.11569927671080063</v>
      </c>
      <c r="E29" s="730">
        <v>0.10894293858637048</v>
      </c>
      <c r="F29" s="730">
        <v>0.32756081143732457</v>
      </c>
      <c r="G29" s="729">
        <v>0.23026209829800237</v>
      </c>
      <c r="H29" s="730">
        <v>0.15904317829028178</v>
      </c>
      <c r="I29" s="731">
        <v>0.9856367146910151</v>
      </c>
    </row>
    <row r="30" spans="1:9" x14ac:dyDescent="0.2">
      <c r="A30" s="193">
        <v>2012</v>
      </c>
      <c r="B30" s="730">
        <v>0.14768851129023053</v>
      </c>
      <c r="C30" s="730">
        <v>0.1348199026227106</v>
      </c>
      <c r="D30" s="730">
        <v>0.11426400340481431</v>
      </c>
      <c r="E30" s="730">
        <v>0.1082114294656394</v>
      </c>
      <c r="F30" s="730">
        <v>0.3313512091997049</v>
      </c>
      <c r="G30" s="729">
        <v>0.21696152971223792</v>
      </c>
      <c r="H30" s="730">
        <v>0.15520465800532035</v>
      </c>
      <c r="I30" s="731">
        <v>0.96995495311585744</v>
      </c>
    </row>
    <row r="31" spans="1:9" x14ac:dyDescent="0.2">
      <c r="A31" s="193">
        <v>2013</v>
      </c>
      <c r="B31" s="730">
        <v>0.14503683922997501</v>
      </c>
      <c r="C31" s="730">
        <v>0.13247296381890475</v>
      </c>
      <c r="D31" s="730">
        <v>0.10868795809025185</v>
      </c>
      <c r="E31" s="730">
        <v>0.10464514142204878</v>
      </c>
      <c r="F31" s="730">
        <v>0.33107127238605727</v>
      </c>
      <c r="G31" s="729">
        <v>0.20271936625274259</v>
      </c>
      <c r="H31" s="730">
        <v>0.15116898002023069</v>
      </c>
      <c r="I31" s="731">
        <v>0.9804042579402672</v>
      </c>
    </row>
    <row r="32" spans="1:9" x14ac:dyDescent="0.2">
      <c r="A32" s="193">
        <v>2014</v>
      </c>
      <c r="B32" s="730">
        <v>0.13654919701320273</v>
      </c>
      <c r="C32" s="730">
        <v>0.12443088086081318</v>
      </c>
      <c r="D32" s="730">
        <v>9.9190151395614212E-2</v>
      </c>
      <c r="E32" s="730">
        <v>9.9566610530125707E-2</v>
      </c>
      <c r="F32" s="730">
        <v>0.33244836054195798</v>
      </c>
      <c r="G32" s="729">
        <v>0.2053636070689534</v>
      </c>
      <c r="H32" s="730">
        <v>0.15527187689464536</v>
      </c>
      <c r="I32" s="731">
        <v>1.0020311478346793</v>
      </c>
    </row>
    <row r="33" spans="1:9" x14ac:dyDescent="0.2">
      <c r="A33" s="193">
        <v>2015</v>
      </c>
      <c r="B33" s="730">
        <v>0.12981742859663226</v>
      </c>
      <c r="C33" s="730">
        <v>0.11843463644979385</v>
      </c>
      <c r="D33" s="730">
        <v>9.3935377129039641E-2</v>
      </c>
      <c r="E33" s="730">
        <v>9.5115832254474467E-2</v>
      </c>
      <c r="F33" s="730">
        <v>0.33265579501745912</v>
      </c>
      <c r="G33" s="729">
        <v>0.19683239175516209</v>
      </c>
      <c r="H33" s="730">
        <v>0.15107454289321573</v>
      </c>
      <c r="I33" s="731">
        <v>0.99022929384872782</v>
      </c>
    </row>
    <row r="34" spans="1:9" x14ac:dyDescent="0.2">
      <c r="A34" s="193">
        <v>2016</v>
      </c>
      <c r="B34" s="730">
        <v>0.12528313883822242</v>
      </c>
      <c r="C34" s="730">
        <v>0.11437162964242092</v>
      </c>
      <c r="D34" s="730">
        <v>8.9822530881013496E-2</v>
      </c>
      <c r="E34" s="730">
        <v>9.1678630040638004E-2</v>
      </c>
      <c r="F34" s="730">
        <v>0.33282318850656234</v>
      </c>
      <c r="G34" s="729">
        <v>0.1805318987239003</v>
      </c>
      <c r="H34" s="730">
        <v>0.14127929849647131</v>
      </c>
      <c r="I34" s="731">
        <v>1.0216822874738514</v>
      </c>
    </row>
    <row r="35" spans="1:9" x14ac:dyDescent="0.2">
      <c r="A35" s="193">
        <v>2017</v>
      </c>
      <c r="B35" s="730">
        <v>0.1151569242043306</v>
      </c>
      <c r="C35" s="730">
        <v>0.10491890102808851</v>
      </c>
      <c r="D35" s="730">
        <v>7.9848382632535492E-2</v>
      </c>
      <c r="E35" s="730">
        <v>8.6615260347893866E-2</v>
      </c>
      <c r="F35" s="730">
        <v>0.33280157313270409</v>
      </c>
      <c r="G35" s="729">
        <v>0.1831317754292526</v>
      </c>
      <c r="H35" s="730">
        <v>0.14553046735693431</v>
      </c>
      <c r="I35" s="731">
        <v>1.0304146228001168</v>
      </c>
    </row>
    <row r="36" spans="1:9" x14ac:dyDescent="0.2">
      <c r="A36" s="193">
        <v>2018</v>
      </c>
      <c r="B36" s="730">
        <v>0.10788911747554877</v>
      </c>
      <c r="C36" s="730">
        <v>9.7581457471458175E-2</v>
      </c>
      <c r="D36" s="730">
        <v>7.131297125090795E-2</v>
      </c>
      <c r="E36" s="730">
        <v>8.2560467307977115E-2</v>
      </c>
      <c r="F36" s="730">
        <v>0.33391092020118279</v>
      </c>
      <c r="G36" s="729">
        <v>0.17915939828726804</v>
      </c>
      <c r="H36" s="730">
        <v>0.14260342663985137</v>
      </c>
      <c r="I36" s="731">
        <v>1.0438238503859674</v>
      </c>
    </row>
    <row r="37" spans="1:9" x14ac:dyDescent="0.2">
      <c r="A37" s="193">
        <v>2019</v>
      </c>
      <c r="B37" s="730">
        <v>0.10592646781505723</v>
      </c>
      <c r="C37" s="730">
        <v>9.5395140077222579E-2</v>
      </c>
      <c r="D37" s="730">
        <v>6.9502243344194123E-2</v>
      </c>
      <c r="E37" s="730">
        <v>8.1397837459322872E-2</v>
      </c>
      <c r="F37" s="730">
        <v>0.33419995015416293</v>
      </c>
      <c r="G37" s="729">
        <v>0.17000211669603477</v>
      </c>
      <c r="H37" s="730">
        <v>0.13674563156535763</v>
      </c>
      <c r="I37" s="731">
        <v>1.0581817393151796</v>
      </c>
    </row>
    <row r="38" spans="1:9" x14ac:dyDescent="0.2">
      <c r="A38" s="193">
        <v>2020</v>
      </c>
      <c r="B38" s="730">
        <v>9.6136833331135416E-2</v>
      </c>
      <c r="C38" s="730">
        <v>8.7875866923326218E-2</v>
      </c>
      <c r="D38" s="730">
        <v>7.2853586696312936E-2</v>
      </c>
      <c r="E38" s="730">
        <v>8.3481381118777703E-2</v>
      </c>
      <c r="F38" s="730">
        <v>0.33365800189645933</v>
      </c>
      <c r="G38" s="729">
        <v>0.19375184810803622</v>
      </c>
      <c r="H38" s="730">
        <v>0.13643679695078537</v>
      </c>
      <c r="I38" s="731">
        <v>1.0866392246250896</v>
      </c>
    </row>
    <row r="39" spans="1:9" x14ac:dyDescent="0.2">
      <c r="A39" s="193">
        <v>2021</v>
      </c>
      <c r="B39" s="730">
        <v>9.5532192824053438E-2</v>
      </c>
      <c r="C39" s="730">
        <v>8.7861223128915936E-2</v>
      </c>
      <c r="D39" s="730">
        <v>7.3703342432571803E-2</v>
      </c>
      <c r="E39" s="730">
        <v>8.5307129016680347E-2</v>
      </c>
      <c r="F39" s="730">
        <v>0.33277975594023668</v>
      </c>
      <c r="G39" s="729">
        <v>0.19165628646543625</v>
      </c>
      <c r="H39" s="730">
        <v>0.13578510585154421</v>
      </c>
      <c r="I39" s="731">
        <v>1.043418826527535</v>
      </c>
    </row>
    <row r="40" spans="1:9" x14ac:dyDescent="0.2">
      <c r="A40" s="193">
        <v>2022</v>
      </c>
      <c r="B40" s="730">
        <v>9.9569202037027585E-2</v>
      </c>
      <c r="C40" s="730">
        <v>9.1107379548300504E-2</v>
      </c>
      <c r="D40" s="730">
        <v>7.3132453682672849E-2</v>
      </c>
      <c r="E40" s="730">
        <v>8.463615870494888E-2</v>
      </c>
      <c r="F40" s="730">
        <v>0.3324685229379688</v>
      </c>
      <c r="G40" s="729">
        <v>0.16514965096109729</v>
      </c>
      <c r="H40" s="730">
        <v>0.12914639468816663</v>
      </c>
      <c r="I40" s="731">
        <v>1.0619137241447043</v>
      </c>
    </row>
    <row r="41" spans="1:9" x14ac:dyDescent="0.2">
      <c r="A41" s="193">
        <v>2023</v>
      </c>
      <c r="B41" s="730">
        <v>9.9378006873347441E-2</v>
      </c>
      <c r="C41" s="730">
        <v>9.0121477785180884E-2</v>
      </c>
      <c r="D41" s="730">
        <v>7.0970277985182628E-2</v>
      </c>
      <c r="E41" s="730">
        <v>8.3880880264459862E-2</v>
      </c>
      <c r="F41" s="730">
        <v>0.33209397017923464</v>
      </c>
      <c r="G41" s="729">
        <v>0.16148962485212939</v>
      </c>
      <c r="H41" s="730">
        <v>0.12724755079028624</v>
      </c>
      <c r="I41" s="731">
        <v>1.0668493305328133</v>
      </c>
    </row>
    <row r="42" spans="1:9" x14ac:dyDescent="0.2">
      <c r="A42" s="1189"/>
      <c r="B42" s="249"/>
      <c r="C42" s="249"/>
      <c r="D42" s="249"/>
      <c r="E42" s="249"/>
      <c r="F42" s="249"/>
      <c r="G42" s="1267"/>
      <c r="H42" s="249"/>
      <c r="I42" s="1268"/>
    </row>
    <row r="43" spans="1:9" ht="14.25" x14ac:dyDescent="0.2">
      <c r="A43" s="197" t="s">
        <v>1918</v>
      </c>
    </row>
    <row r="44" spans="1:9" x14ac:dyDescent="0.2">
      <c r="A44" s="12" t="s">
        <v>1919</v>
      </c>
    </row>
  </sheetData>
  <mergeCells count="1">
    <mergeCell ref="A1:D1"/>
  </mergeCells>
  <hyperlinks>
    <hyperlink ref="A1" location="Contents!A1" display="To table of contents" xr:uid="{0E45FA95-C7A2-4C54-AA5B-EDA06B2B7CB2}"/>
  </hyperlinks>
  <pageMargins left="0.49" right="0.43" top="1" bottom="1" header="0.5" footer="0.5"/>
  <pageSetup paperSize="9" scale="94" orientation="portrait" r:id="rId1"/>
  <headerFooter alignWithMargins="0"/>
  <customProperties>
    <customPr name="EpmWorksheetKeyString_GUID" r:id="rId2"/>
  </customPropertie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45644-B463-4C31-9BA5-0A22D81DD3F7}">
  <sheetPr codeName="Blad55">
    <pageSetUpPr fitToPage="1"/>
  </sheetPr>
  <dimension ref="A1:G43"/>
  <sheetViews>
    <sheetView zoomScaleNormal="100" workbookViewId="0">
      <selection activeCell="A2" sqref="A2"/>
    </sheetView>
  </sheetViews>
  <sheetFormatPr defaultColWidth="10.6640625" defaultRowHeight="12.75" x14ac:dyDescent="0.2"/>
  <cols>
    <col min="1" max="1" width="18.33203125" style="12" customWidth="1"/>
    <col min="2" max="7" width="12.5" style="12" customWidth="1"/>
    <col min="8" max="16384" width="10.6640625" style="12"/>
  </cols>
  <sheetData>
    <row r="1" spans="1:7" ht="30.75" customHeight="1" x14ac:dyDescent="0.2">
      <c r="A1" s="1942" t="s">
        <v>10</v>
      </c>
      <c r="B1" s="1942"/>
      <c r="C1" s="1942"/>
      <c r="D1" s="1942"/>
    </row>
    <row r="2" spans="1:7" ht="20.25" x14ac:dyDescent="0.3">
      <c r="A2" s="140" t="s">
        <v>1924</v>
      </c>
      <c r="G2" s="197" t="s">
        <v>667</v>
      </c>
    </row>
    <row r="3" spans="1:7" x14ac:dyDescent="0.2">
      <c r="A3" s="1810"/>
      <c r="B3" s="1811" t="s">
        <v>1905</v>
      </c>
      <c r="C3" s="1810" t="s">
        <v>1915</v>
      </c>
      <c r="D3" s="1800"/>
      <c r="E3" s="1812" t="s">
        <v>1853</v>
      </c>
      <c r="F3" s="1806" t="s">
        <v>1915</v>
      </c>
      <c r="G3" s="1801"/>
    </row>
    <row r="4" spans="1:7" x14ac:dyDescent="0.2">
      <c r="A4" s="16"/>
      <c r="B4" s="1189"/>
      <c r="C4" s="1813" t="s">
        <v>391</v>
      </c>
      <c r="D4" s="1813" t="s">
        <v>1911</v>
      </c>
      <c r="E4" s="195" t="s">
        <v>1916</v>
      </c>
      <c r="F4" s="1813" t="s">
        <v>391</v>
      </c>
      <c r="G4" s="1814" t="s">
        <v>1911</v>
      </c>
    </row>
    <row r="5" spans="1:7" x14ac:dyDescent="0.2">
      <c r="A5" s="1808"/>
      <c r="B5" s="278" t="s">
        <v>363</v>
      </c>
      <c r="C5" s="1815"/>
      <c r="D5" s="1806"/>
      <c r="E5" s="1810"/>
      <c r="F5" s="1806"/>
      <c r="G5" s="1807"/>
    </row>
    <row r="6" spans="1:7" x14ac:dyDescent="0.2">
      <c r="A6" s="17"/>
      <c r="E6" s="16"/>
      <c r="G6" s="19"/>
    </row>
    <row r="7" spans="1:7" x14ac:dyDescent="0.2">
      <c r="A7" s="193">
        <v>1990</v>
      </c>
      <c r="B7" s="730">
        <v>2.7393780832219605E-2</v>
      </c>
      <c r="C7" s="730">
        <v>2.9713908783987487E-2</v>
      </c>
      <c r="D7" s="1101">
        <v>5.5898196162188461E-3</v>
      </c>
      <c r="E7" s="730">
        <v>0.27946499979172151</v>
      </c>
      <c r="F7" s="730">
        <v>0.30133687904603268</v>
      </c>
      <c r="G7" s="1101">
        <v>9.3725971945115855E-3</v>
      </c>
    </row>
    <row r="8" spans="1:7" x14ac:dyDescent="0.2">
      <c r="A8" s="193">
        <v>1991</v>
      </c>
      <c r="B8" s="730">
        <v>2.4214383894272617E-2</v>
      </c>
      <c r="C8" s="730">
        <v>2.6208705141527545E-2</v>
      </c>
      <c r="D8" s="1101">
        <v>5.622878194192632E-3</v>
      </c>
      <c r="E8" s="730">
        <v>0.27952597286626313</v>
      </c>
      <c r="F8" s="730">
        <v>0.30118446606081978</v>
      </c>
      <c r="G8" s="1101">
        <v>9.0839324513469419E-3</v>
      </c>
    </row>
    <row r="9" spans="1:7" x14ac:dyDescent="0.2">
      <c r="A9" s="193">
        <v>1992</v>
      </c>
      <c r="B9" s="730">
        <v>2.1497587397694407E-2</v>
      </c>
      <c r="C9" s="730">
        <v>2.3209151725192043E-2</v>
      </c>
      <c r="D9" s="1101">
        <v>5.6506443814709414E-3</v>
      </c>
      <c r="E9" s="730">
        <v>0.27843802350029778</v>
      </c>
      <c r="F9" s="730">
        <v>0.29999635248256895</v>
      </c>
      <c r="G9" s="1101">
        <v>9.1757508617369022E-3</v>
      </c>
    </row>
    <row r="10" spans="1:7" x14ac:dyDescent="0.2">
      <c r="A10" s="193">
        <v>1993</v>
      </c>
      <c r="B10" s="730">
        <v>1.9506274373093616E-2</v>
      </c>
      <c r="C10" s="730">
        <v>2.1008075292789297E-2</v>
      </c>
      <c r="D10" s="1101">
        <v>5.6709433322789894E-3</v>
      </c>
      <c r="E10" s="730">
        <v>0.27329243742915416</v>
      </c>
      <c r="F10" s="730">
        <v>0.29437235719848492</v>
      </c>
      <c r="G10" s="1101">
        <v>9.2939678229266194E-3</v>
      </c>
    </row>
    <row r="11" spans="1:7" x14ac:dyDescent="0.2">
      <c r="A11" s="193">
        <v>1994</v>
      </c>
      <c r="B11" s="730">
        <v>1.7759241393266262E-2</v>
      </c>
      <c r="C11" s="730">
        <v>1.9075220663614348E-2</v>
      </c>
      <c r="D11" s="1101">
        <v>5.6884263554282674E-3</v>
      </c>
      <c r="E11" s="730">
        <v>0.27730925646763654</v>
      </c>
      <c r="F11" s="730">
        <v>0.29846552599691856</v>
      </c>
      <c r="G11" s="1101">
        <v>9.4647933181232144E-3</v>
      </c>
    </row>
    <row r="12" spans="1:7" x14ac:dyDescent="0.2">
      <c r="A12" s="193">
        <v>1995</v>
      </c>
      <c r="B12" s="730">
        <v>1.6141601063598437E-2</v>
      </c>
      <c r="C12" s="730">
        <v>1.7284061131702732E-2</v>
      </c>
      <c r="D12" s="1101">
        <v>5.7045586183368108E-3</v>
      </c>
      <c r="E12" s="730">
        <v>0.27608218251188071</v>
      </c>
      <c r="F12" s="730">
        <v>0.29705750512239265</v>
      </c>
      <c r="G12" s="1101">
        <v>9.6472116151509191E-3</v>
      </c>
    </row>
    <row r="13" spans="1:7" x14ac:dyDescent="0.2">
      <c r="A13" s="193">
        <v>1996</v>
      </c>
      <c r="B13" s="730">
        <v>1.3541560404865644E-2</v>
      </c>
      <c r="C13" s="730">
        <v>1.4414724176331802E-2</v>
      </c>
      <c r="D13" s="1101">
        <v>5.5120806670194969E-3</v>
      </c>
      <c r="E13" s="730">
        <v>0.26753490087664222</v>
      </c>
      <c r="F13" s="730">
        <v>0.28803514204575564</v>
      </c>
      <c r="G13" s="1101">
        <v>9.7743919940224341E-3</v>
      </c>
    </row>
    <row r="14" spans="1:7" x14ac:dyDescent="0.2">
      <c r="A14" s="193">
        <v>1997</v>
      </c>
      <c r="B14" s="730">
        <v>1.4077224663394342E-2</v>
      </c>
      <c r="C14" s="730">
        <v>1.5018024480314833E-2</v>
      </c>
      <c r="D14" s="1101">
        <v>5.4089051843262369E-3</v>
      </c>
      <c r="E14" s="730">
        <v>0.27238452959488951</v>
      </c>
      <c r="F14" s="730">
        <v>0.29288912012609025</v>
      </c>
      <c r="G14" s="1101">
        <v>9.921710064636163E-3</v>
      </c>
    </row>
    <row r="15" spans="1:7" x14ac:dyDescent="0.2">
      <c r="A15" s="193">
        <v>1998</v>
      </c>
      <c r="B15" s="730">
        <v>1.4666923071528696E-2</v>
      </c>
      <c r="C15" s="730">
        <v>1.5809747233650299E-2</v>
      </c>
      <c r="D15" s="1101">
        <v>4.541814035080278E-3</v>
      </c>
      <c r="E15" s="730">
        <v>0.23142342818879791</v>
      </c>
      <c r="F15" s="730">
        <v>0.25292706670379816</v>
      </c>
      <c r="G15" s="1101">
        <v>9.7229616243353564E-3</v>
      </c>
    </row>
    <row r="16" spans="1:7" x14ac:dyDescent="0.2">
      <c r="A16" s="193">
        <v>1999</v>
      </c>
      <c r="B16" s="730">
        <v>1.1299110397335175E-2</v>
      </c>
      <c r="C16" s="730">
        <v>1.2082334484135277E-2</v>
      </c>
      <c r="D16" s="1101">
        <v>4.4876213837001713E-3</v>
      </c>
      <c r="E16" s="730">
        <v>0.22799843887945537</v>
      </c>
      <c r="F16" s="730">
        <v>0.2498681271069669</v>
      </c>
      <c r="G16" s="1101">
        <v>9.4349205514923044E-3</v>
      </c>
    </row>
    <row r="17" spans="1:7" x14ac:dyDescent="0.2">
      <c r="A17" s="193">
        <v>2000</v>
      </c>
      <c r="B17" s="730">
        <v>1.0742858235955952E-2</v>
      </c>
      <c r="C17" s="730">
        <v>1.1456898021851021E-2</v>
      </c>
      <c r="D17" s="1101">
        <v>4.5495891720781882E-3</v>
      </c>
      <c r="E17" s="730">
        <v>0.2013014008976266</v>
      </c>
      <c r="F17" s="730">
        <v>0.22410313742722185</v>
      </c>
      <c r="G17" s="1101">
        <v>7.8490050332678894E-3</v>
      </c>
    </row>
    <row r="18" spans="1:7" x14ac:dyDescent="0.2">
      <c r="A18" s="193">
        <v>2001</v>
      </c>
      <c r="B18" s="730">
        <v>1.0190144203789846E-2</v>
      </c>
      <c r="C18" s="730">
        <v>1.085486600544098E-2</v>
      </c>
      <c r="D18" s="1101">
        <v>4.4150241822613371E-3</v>
      </c>
      <c r="E18" s="730">
        <v>0.20232913886507345</v>
      </c>
      <c r="F18" s="730">
        <v>0.2246240556745798</v>
      </c>
      <c r="G18" s="1101">
        <v>8.3260834554692194E-3</v>
      </c>
    </row>
    <row r="19" spans="1:7" x14ac:dyDescent="0.2">
      <c r="A19" s="193">
        <v>2002</v>
      </c>
      <c r="B19" s="730">
        <v>9.4627986061186897E-3</v>
      </c>
      <c r="C19" s="730">
        <v>1.0064712614412653E-2</v>
      </c>
      <c r="D19" s="1101">
        <v>4.1650940172272841E-3</v>
      </c>
      <c r="E19" s="730">
        <v>0.21483194797430638</v>
      </c>
      <c r="F19" s="730">
        <v>0.23636540531568645</v>
      </c>
      <c r="G19" s="1101">
        <v>8.2972140390615602E-3</v>
      </c>
    </row>
    <row r="20" spans="1:7" x14ac:dyDescent="0.2">
      <c r="A20" s="193">
        <v>2003</v>
      </c>
      <c r="B20" s="730">
        <v>1.1552632591191809E-2</v>
      </c>
      <c r="C20" s="730">
        <v>1.2170938964640976E-2</v>
      </c>
      <c r="D20" s="1101">
        <v>4.9617421613880322E-3</v>
      </c>
      <c r="E20" s="730">
        <v>0.1863337831327542</v>
      </c>
      <c r="F20" s="730">
        <v>0.20473048952604392</v>
      </c>
      <c r="G20" s="1101">
        <v>8.0489933712928879E-3</v>
      </c>
    </row>
    <row r="21" spans="1:7" x14ac:dyDescent="0.2">
      <c r="A21" s="193">
        <v>2004</v>
      </c>
      <c r="B21" s="730">
        <v>1.2459030570339985E-2</v>
      </c>
      <c r="C21" s="730">
        <v>1.3179756189593704E-2</v>
      </c>
      <c r="D21" s="1101">
        <v>4.8236328492636781E-3</v>
      </c>
      <c r="E21" s="730">
        <v>0.13778549438623516</v>
      </c>
      <c r="F21" s="730">
        <v>0.15265077549325654</v>
      </c>
      <c r="G21" s="1101">
        <v>8.045019428548645E-3</v>
      </c>
    </row>
    <row r="22" spans="1:7" x14ac:dyDescent="0.2">
      <c r="A22" s="193">
        <v>2005</v>
      </c>
      <c r="B22" s="730">
        <v>1.2575006455641894E-2</v>
      </c>
      <c r="C22" s="730">
        <v>1.3307753771985271E-2</v>
      </c>
      <c r="D22" s="1101">
        <v>4.7210199332912723E-3</v>
      </c>
      <c r="E22" s="730">
        <v>0.12535389287725121</v>
      </c>
      <c r="F22" s="730">
        <v>0.13723440244763452</v>
      </c>
      <c r="G22" s="1101">
        <v>8.218240029391392E-3</v>
      </c>
    </row>
    <row r="23" spans="1:7" x14ac:dyDescent="0.2">
      <c r="A23" s="193">
        <v>2006</v>
      </c>
      <c r="B23" s="730">
        <v>1.2696874087999617E-2</v>
      </c>
      <c r="C23" s="730">
        <v>1.3449670793313663E-2</v>
      </c>
      <c r="D23" s="1101">
        <v>4.7439331880218963E-3</v>
      </c>
      <c r="E23" s="730">
        <v>0.11139336962145939</v>
      </c>
      <c r="F23" s="730">
        <v>0.12275175105579704</v>
      </c>
      <c r="G23" s="1101">
        <v>7.7537185014888016E-3</v>
      </c>
    </row>
    <row r="24" spans="1:7" x14ac:dyDescent="0.2">
      <c r="A24" s="193">
        <v>2007</v>
      </c>
      <c r="B24" s="730">
        <v>1.2702029237572608E-2</v>
      </c>
      <c r="C24" s="730">
        <v>1.3459504122003949E-2</v>
      </c>
      <c r="D24" s="1101">
        <v>4.8788059285745384E-3</v>
      </c>
      <c r="E24" s="730">
        <v>0.10600261772724816</v>
      </c>
      <c r="F24" s="730">
        <v>0.11612436876212451</v>
      </c>
      <c r="G24" s="1101">
        <v>7.9842047553080019E-3</v>
      </c>
    </row>
    <row r="25" spans="1:7" x14ac:dyDescent="0.2">
      <c r="A25" s="193">
        <v>2008</v>
      </c>
      <c r="B25" s="730">
        <v>1.2482668426250718E-2</v>
      </c>
      <c r="C25" s="730">
        <v>1.3207370896528564E-2</v>
      </c>
      <c r="D25" s="1101">
        <v>4.8623046189867677E-3</v>
      </c>
      <c r="E25" s="730">
        <v>0.11031707014872627</v>
      </c>
      <c r="F25" s="730">
        <v>0.12121969501229959</v>
      </c>
      <c r="G25" s="1101">
        <v>7.5268187922625995E-3</v>
      </c>
    </row>
    <row r="26" spans="1:7" x14ac:dyDescent="0.2">
      <c r="A26" s="193">
        <v>2009</v>
      </c>
      <c r="B26" s="730">
        <v>1.2461071439774478E-2</v>
      </c>
      <c r="C26" s="730">
        <v>1.3245775834425242E-2</v>
      </c>
      <c r="D26" s="1101">
        <v>4.5465859001755302E-3</v>
      </c>
      <c r="E26" s="730">
        <v>0.12254076737045876</v>
      </c>
      <c r="F26" s="730">
        <v>0.13475155698404132</v>
      </c>
      <c r="G26" s="1101">
        <v>6.9966721521443646E-3</v>
      </c>
    </row>
    <row r="27" spans="1:7" x14ac:dyDescent="0.2">
      <c r="A27" s="193">
        <v>2010</v>
      </c>
      <c r="B27" s="730">
        <v>1.2207560472989558E-2</v>
      </c>
      <c r="C27" s="730">
        <v>1.3043840257331048E-2</v>
      </c>
      <c r="D27" s="1101">
        <v>4.121729769445334E-3</v>
      </c>
      <c r="E27" s="730">
        <v>0.10781256063968543</v>
      </c>
      <c r="F27" s="730">
        <v>0.11873795520792915</v>
      </c>
      <c r="G27" s="1101">
        <v>5.996748061045408E-3</v>
      </c>
    </row>
    <row r="28" spans="1:7" x14ac:dyDescent="0.2">
      <c r="A28" s="193">
        <v>2011</v>
      </c>
      <c r="B28" s="730">
        <v>1.2491449368367933E-2</v>
      </c>
      <c r="C28" s="730">
        <v>1.3274205501197608E-2</v>
      </c>
      <c r="D28" s="1101">
        <v>3.960271190811394E-3</v>
      </c>
      <c r="E28" s="730">
        <v>0.10376014496357046</v>
      </c>
      <c r="F28" s="730">
        <v>0.1144908215313163</v>
      </c>
      <c r="G28" s="1101">
        <v>5.2018511092134538E-3</v>
      </c>
    </row>
    <row r="29" spans="1:7" x14ac:dyDescent="0.2">
      <c r="A29" s="193">
        <v>2012</v>
      </c>
      <c r="B29" s="730">
        <v>1.282625291917331E-2</v>
      </c>
      <c r="C29" s="730">
        <v>1.3566565903974767E-2</v>
      </c>
      <c r="D29" s="1101">
        <v>3.8453014317975293E-3</v>
      </c>
      <c r="E29" s="730">
        <v>9.0158688706876031E-2</v>
      </c>
      <c r="F29" s="730">
        <v>0.10003044358230601</v>
      </c>
      <c r="G29" s="1101">
        <v>4.8798971349661418E-3</v>
      </c>
    </row>
    <row r="30" spans="1:7" x14ac:dyDescent="0.2">
      <c r="A30" s="193">
        <v>2013</v>
      </c>
      <c r="B30" s="730">
        <v>1.2569462700224354E-2</v>
      </c>
      <c r="C30" s="730">
        <v>1.3205506220183698E-2</v>
      </c>
      <c r="D30" s="1101">
        <v>3.7971773227218103E-3</v>
      </c>
      <c r="E30" s="730">
        <v>7.5764654758536845E-2</v>
      </c>
      <c r="F30" s="730">
        <v>8.4541642559018346E-2</v>
      </c>
      <c r="G30" s="1101">
        <v>4.5281116898404673E-3</v>
      </c>
    </row>
    <row r="31" spans="1:7" x14ac:dyDescent="0.2">
      <c r="A31" s="193">
        <v>2014</v>
      </c>
      <c r="B31" s="730">
        <v>1.2369114855299568E-2</v>
      </c>
      <c r="C31" s="730">
        <v>1.2892910464688899E-2</v>
      </c>
      <c r="D31" s="1101">
        <v>3.7941364549602978E-3</v>
      </c>
      <c r="E31" s="730">
        <v>7.4510656941588677E-2</v>
      </c>
      <c r="F31" s="730">
        <v>8.3505822305419461E-2</v>
      </c>
      <c r="G31" s="1101">
        <v>4.1888471998764868E-3</v>
      </c>
    </row>
    <row r="32" spans="1:7" x14ac:dyDescent="0.2">
      <c r="A32" s="193">
        <v>2015</v>
      </c>
      <c r="B32" s="730">
        <v>1.2058831476430255E-2</v>
      </c>
      <c r="C32" s="730">
        <v>1.2463740311917501E-2</v>
      </c>
      <c r="D32" s="1101">
        <v>3.7699265849671635E-3</v>
      </c>
      <c r="E32" s="730">
        <v>6.9346105875389433E-2</v>
      </c>
      <c r="F32" s="730">
        <v>7.8169571252473424E-2</v>
      </c>
      <c r="G32" s="1101">
        <v>3.8516967619326792E-3</v>
      </c>
    </row>
    <row r="33" spans="1:7" x14ac:dyDescent="0.2">
      <c r="A33" s="193">
        <v>2016</v>
      </c>
      <c r="B33" s="730">
        <v>1.1857493152483682E-2</v>
      </c>
      <c r="C33" s="730">
        <v>1.2259394919529758E-2</v>
      </c>
      <c r="D33" s="1101">
        <v>3.6699418966712164E-3</v>
      </c>
      <c r="E33" s="730">
        <v>5.9634103207829671E-2</v>
      </c>
      <c r="F33" s="730">
        <v>6.6231407080762084E-2</v>
      </c>
      <c r="G33" s="1101">
        <v>3.6745175586813971E-3</v>
      </c>
    </row>
    <row r="34" spans="1:7" x14ac:dyDescent="0.2">
      <c r="A34" s="193">
        <v>2017</v>
      </c>
      <c r="B34" s="730">
        <v>1.1522362265740337E-2</v>
      </c>
      <c r="C34" s="730">
        <v>1.192320449829677E-2</v>
      </c>
      <c r="D34" s="1101">
        <v>3.551561297231348E-3</v>
      </c>
      <c r="E34" s="730">
        <v>5.6281106684383422E-2</v>
      </c>
      <c r="F34" s="730">
        <v>6.3316731317731356E-2</v>
      </c>
      <c r="G34" s="1101">
        <v>3.4947831946231631E-3</v>
      </c>
    </row>
    <row r="35" spans="1:7" x14ac:dyDescent="0.2">
      <c r="A35" s="193">
        <v>2018</v>
      </c>
      <c r="B35" s="730">
        <v>1.1530152141533884E-2</v>
      </c>
      <c r="C35" s="730">
        <v>1.1951851451840401E-2</v>
      </c>
      <c r="D35" s="1101">
        <v>3.4351289858260657E-3</v>
      </c>
      <c r="E35" s="730">
        <v>5.378723890147661E-2</v>
      </c>
      <c r="F35" s="730">
        <v>6.0459900391430434E-2</v>
      </c>
      <c r="G35" s="1101">
        <v>3.5751192959533745E-3</v>
      </c>
    </row>
    <row r="36" spans="1:7" x14ac:dyDescent="0.2">
      <c r="A36" s="193">
        <v>2019</v>
      </c>
      <c r="B36" s="730">
        <v>1.180663718005299E-2</v>
      </c>
      <c r="C36" s="730">
        <v>1.2244014609519505E-2</v>
      </c>
      <c r="D36" s="1101">
        <v>3.3496969825644418E-3</v>
      </c>
      <c r="E36" s="730">
        <v>4.8492440500508993E-2</v>
      </c>
      <c r="F36" s="730">
        <v>5.43898818411176E-2</v>
      </c>
      <c r="G36" s="1101">
        <v>3.3209497589473257E-3</v>
      </c>
    </row>
    <row r="37" spans="1:7" x14ac:dyDescent="0.2">
      <c r="A37" s="193">
        <v>2020</v>
      </c>
      <c r="B37" s="730">
        <v>1.0952664970285325E-2</v>
      </c>
      <c r="C37" s="730">
        <v>1.1332151875237551E-2</v>
      </c>
      <c r="D37" s="1101">
        <v>3.502408771134584E-3</v>
      </c>
      <c r="E37" s="730">
        <v>7.7010900722854936E-2</v>
      </c>
      <c r="F37" s="730">
        <v>8.5012870664136014E-2</v>
      </c>
      <c r="G37" s="1101">
        <v>3.1395556423568002E-3</v>
      </c>
    </row>
    <row r="38" spans="1:7" x14ac:dyDescent="0.2">
      <c r="A38" s="193">
        <v>2021</v>
      </c>
      <c r="B38" s="730">
        <v>1.0872858307221438E-2</v>
      </c>
      <c r="C38" s="730">
        <v>1.127487924639925E-2</v>
      </c>
      <c r="D38" s="1101">
        <v>3.3460774292708708E-3</v>
      </c>
      <c r="E38" s="730">
        <v>7.6999574025985895E-2</v>
      </c>
      <c r="F38" s="730">
        <v>8.4849208429560952E-2</v>
      </c>
      <c r="G38" s="1101">
        <v>3.1835763673368706E-3</v>
      </c>
    </row>
    <row r="39" spans="1:7" x14ac:dyDescent="0.2">
      <c r="A39" s="193">
        <v>2022</v>
      </c>
      <c r="B39" s="730">
        <v>1.1445680352679963E-2</v>
      </c>
      <c r="C39" s="730">
        <v>1.1887160788153744E-2</v>
      </c>
      <c r="D39" s="1101">
        <v>3.1480612415551029E-3</v>
      </c>
      <c r="E39" s="730">
        <v>5.1482336887133703E-2</v>
      </c>
      <c r="F39" s="730">
        <v>5.7033361453325396E-2</v>
      </c>
      <c r="G39" s="1101">
        <v>3.200169230724326E-3</v>
      </c>
    </row>
    <row r="40" spans="1:7" x14ac:dyDescent="0.2">
      <c r="A40" s="193">
        <v>2023</v>
      </c>
      <c r="B40" s="730">
        <v>1.1343106941875512E-2</v>
      </c>
      <c r="C40" s="730">
        <v>1.1792295024833629E-2</v>
      </c>
      <c r="D40" s="1101">
        <v>3.0977769007722437E-3</v>
      </c>
      <c r="E40" s="729">
        <v>4.9415496395503515E-2</v>
      </c>
      <c r="F40" s="730">
        <v>5.4682171137813831E-2</v>
      </c>
      <c r="G40" s="1101">
        <v>3.1136905260729128E-3</v>
      </c>
    </row>
    <row r="41" spans="1:7" x14ac:dyDescent="0.2">
      <c r="A41" s="1189"/>
      <c r="B41" s="249"/>
      <c r="C41" s="249"/>
      <c r="D41" s="249"/>
      <c r="E41" s="1267"/>
      <c r="F41" s="249"/>
      <c r="G41" s="1268"/>
    </row>
    <row r="42" spans="1:7" ht="14.25" x14ac:dyDescent="0.2">
      <c r="A42" s="197" t="s">
        <v>1918</v>
      </c>
    </row>
    <row r="43" spans="1:7" x14ac:dyDescent="0.2">
      <c r="A43" s="12" t="s">
        <v>1919</v>
      </c>
    </row>
  </sheetData>
  <mergeCells count="1">
    <mergeCell ref="A1:D1"/>
  </mergeCells>
  <hyperlinks>
    <hyperlink ref="A1" location="Contents!A1" display="To table of contents" xr:uid="{DEF99D54-C627-4D25-94CD-B65F42EDECAB}"/>
  </hyperlinks>
  <pageMargins left="0.51" right="0.43" top="1" bottom="1" header="0.5" footer="0.5"/>
  <pageSetup paperSize="9" orientation="portrait" r:id="rId1"/>
  <headerFooter alignWithMargins="0"/>
  <customProperties>
    <customPr name="EpmWorksheetKeyString_GUID" r:id="rId2"/>
  </customPropertie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E0A68-7D57-471E-B5F7-48FDC48FC896}">
  <sheetPr codeName="Blad56"/>
  <dimension ref="A1:C18"/>
  <sheetViews>
    <sheetView zoomScaleNormal="100" workbookViewId="0">
      <selection activeCell="A2" sqref="A2"/>
    </sheetView>
  </sheetViews>
  <sheetFormatPr defaultColWidth="10.6640625" defaultRowHeight="12.75" x14ac:dyDescent="0.2"/>
  <cols>
    <col min="1" max="1" width="41.6640625" style="12" customWidth="1"/>
    <col min="2" max="2" width="28.6640625" style="12" customWidth="1"/>
    <col min="3" max="3" width="13.6640625" style="12" customWidth="1"/>
    <col min="4" max="4" width="16" style="12" customWidth="1"/>
    <col min="5" max="16384" width="10.6640625" style="12"/>
  </cols>
  <sheetData>
    <row r="1" spans="1:3" ht="30.75" customHeight="1" x14ac:dyDescent="0.2">
      <c r="A1" s="1097" t="s">
        <v>10</v>
      </c>
    </row>
    <row r="2" spans="1:3" ht="21" x14ac:dyDescent="0.35">
      <c r="A2" s="142" t="s">
        <v>1925</v>
      </c>
    </row>
    <row r="3" spans="1:3" x14ac:dyDescent="0.2">
      <c r="A3" s="1816" t="s">
        <v>1926</v>
      </c>
      <c r="B3" s="1817" t="s">
        <v>1927</v>
      </c>
      <c r="C3" s="198" t="s">
        <v>1928</v>
      </c>
    </row>
    <row r="4" spans="1:3" ht="14.25" x14ac:dyDescent="0.2">
      <c r="A4" s="1818" t="s">
        <v>1929</v>
      </c>
      <c r="B4" s="1819" t="s">
        <v>391</v>
      </c>
      <c r="C4" s="1818" t="s">
        <v>1930</v>
      </c>
    </row>
    <row r="5" spans="1:3" x14ac:dyDescent="0.2">
      <c r="A5" s="199"/>
      <c r="B5" s="200" t="s">
        <v>394</v>
      </c>
      <c r="C5" s="201" t="s">
        <v>1931</v>
      </c>
    </row>
    <row r="6" spans="1:3" x14ac:dyDescent="0.2">
      <c r="A6" s="199"/>
      <c r="B6" s="200" t="s">
        <v>396</v>
      </c>
      <c r="C6" s="201" t="s">
        <v>1931</v>
      </c>
    </row>
    <row r="7" spans="1:3" x14ac:dyDescent="0.2">
      <c r="A7" s="1818" t="s">
        <v>1932</v>
      </c>
      <c r="B7" s="1819" t="s">
        <v>391</v>
      </c>
      <c r="C7" s="1818" t="s">
        <v>1930</v>
      </c>
    </row>
    <row r="8" spans="1:3" x14ac:dyDescent="0.2">
      <c r="A8" s="199"/>
      <c r="B8" s="200" t="s">
        <v>394</v>
      </c>
      <c r="C8" s="201" t="s">
        <v>1931</v>
      </c>
    </row>
    <row r="9" spans="1:3" x14ac:dyDescent="0.2">
      <c r="A9" s="199"/>
      <c r="B9" s="200" t="s">
        <v>396</v>
      </c>
      <c r="C9" s="201" t="s">
        <v>1931</v>
      </c>
    </row>
    <row r="10" spans="1:3" x14ac:dyDescent="0.2">
      <c r="A10" s="199"/>
      <c r="B10" s="200" t="s">
        <v>1933</v>
      </c>
      <c r="C10" s="201" t="s">
        <v>1931</v>
      </c>
    </row>
    <row r="11" spans="1:3" x14ac:dyDescent="0.2">
      <c r="A11" s="202" t="s">
        <v>607</v>
      </c>
      <c r="B11" s="202" t="s">
        <v>391</v>
      </c>
      <c r="C11" s="202" t="s">
        <v>1930</v>
      </c>
    </row>
    <row r="12" spans="1:3" ht="14.25" x14ac:dyDescent="0.2">
      <c r="A12" s="1190" t="s">
        <v>1934</v>
      </c>
      <c r="B12" s="1269" t="s">
        <v>396</v>
      </c>
      <c r="C12" s="1269" t="s">
        <v>1931</v>
      </c>
    </row>
    <row r="13" spans="1:3" x14ac:dyDescent="0.2">
      <c r="A13" s="201" t="s">
        <v>1935</v>
      </c>
      <c r="B13" s="200" t="s">
        <v>391</v>
      </c>
      <c r="C13" s="200" t="s">
        <v>1930</v>
      </c>
    </row>
    <row r="14" spans="1:3" x14ac:dyDescent="0.2">
      <c r="A14" s="199"/>
      <c r="B14" s="200" t="s">
        <v>394</v>
      </c>
      <c r="C14" s="200" t="s">
        <v>1931</v>
      </c>
    </row>
    <row r="15" spans="1:3" x14ac:dyDescent="0.2">
      <c r="A15" s="199"/>
      <c r="B15" s="200" t="s">
        <v>396</v>
      </c>
      <c r="C15" s="200" t="s">
        <v>1931</v>
      </c>
    </row>
    <row r="16" spans="1:3" x14ac:dyDescent="0.2">
      <c r="A16" s="199"/>
      <c r="B16" s="200" t="s">
        <v>1936</v>
      </c>
      <c r="C16" s="200" t="s">
        <v>1931</v>
      </c>
    </row>
    <row r="17" spans="1:3" x14ac:dyDescent="0.2">
      <c r="A17" s="1191"/>
      <c r="B17" s="1269" t="s">
        <v>1937</v>
      </c>
      <c r="C17" s="1269" t="s">
        <v>1931</v>
      </c>
    </row>
    <row r="18" spans="1:3" x14ac:dyDescent="0.2">
      <c r="A18" s="1190" t="s">
        <v>1938</v>
      </c>
      <c r="B18" s="250" t="s">
        <v>1936</v>
      </c>
      <c r="C18" s="202" t="s">
        <v>1931</v>
      </c>
    </row>
  </sheetData>
  <hyperlinks>
    <hyperlink ref="A1" location="Contents!A1" display="To table of contents" xr:uid="{FBA80E91-AC75-4702-9B95-FDADF9D52F5F}"/>
  </hyperlinks>
  <pageMargins left="0.7" right="0.7" top="0.75" bottom="0.75" header="0.3" footer="0.3"/>
  <pageSetup paperSize="9" orientation="portrait" r:id="rId1"/>
  <customProperties>
    <customPr name="EpmWorksheetKeyString_GUID" r:id="rId2"/>
  </customPropertie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BBA8-ADDD-49B7-94FD-1E77AAAFF844}">
  <sheetPr codeName="Blad57"/>
  <dimension ref="A1:L107"/>
  <sheetViews>
    <sheetView topLeftCell="A14" zoomScaleNormal="100" workbookViewId="0">
      <selection activeCell="A2" sqref="A2"/>
    </sheetView>
  </sheetViews>
  <sheetFormatPr defaultColWidth="8.1640625" defaultRowHeight="12.75" x14ac:dyDescent="0.2"/>
  <cols>
    <col min="1" max="1" width="51.6640625" style="51" customWidth="1"/>
    <col min="2" max="2" width="35.33203125" style="51" customWidth="1"/>
    <col min="3" max="3" width="24.33203125" style="51" customWidth="1"/>
    <col min="4" max="4" width="25.83203125" style="51" customWidth="1"/>
    <col min="5" max="5" width="28" style="51" bestFit="1" customWidth="1"/>
    <col min="6" max="6" width="31.5" style="51" bestFit="1" customWidth="1"/>
    <col min="7" max="9" width="25.83203125" style="51" customWidth="1"/>
    <col min="10" max="10" width="14.6640625" style="51" customWidth="1"/>
    <col min="11" max="11" width="28" style="51" bestFit="1" customWidth="1"/>
    <col min="12" max="12" width="31.6640625" style="51" bestFit="1" customWidth="1"/>
    <col min="13" max="16384" width="8.1640625" style="51"/>
  </cols>
  <sheetData>
    <row r="1" spans="1:9" ht="30.75" customHeight="1" x14ac:dyDescent="0.2">
      <c r="A1" s="1097" t="s">
        <v>10</v>
      </c>
    </row>
    <row r="2" spans="1:9" ht="20.25" x14ac:dyDescent="0.3">
      <c r="A2" s="153" t="s">
        <v>1939</v>
      </c>
    </row>
    <row r="3" spans="1:9" ht="14.25" customHeight="1" x14ac:dyDescent="0.2">
      <c r="A3" s="2048" t="s">
        <v>1940</v>
      </c>
      <c r="B3" s="611" t="s">
        <v>1941</v>
      </c>
      <c r="C3" s="611" t="s">
        <v>1942</v>
      </c>
      <c r="D3" s="612" t="s">
        <v>1943</v>
      </c>
      <c r="E3" s="2048" t="s">
        <v>1944</v>
      </c>
      <c r="F3" s="2048" t="s">
        <v>1945</v>
      </c>
    </row>
    <row r="4" spans="1:9" x14ac:dyDescent="0.2">
      <c r="A4" s="2049"/>
      <c r="B4" s="2060" t="s">
        <v>775</v>
      </c>
      <c r="C4" s="2060"/>
      <c r="D4" s="2060"/>
      <c r="E4" s="2050"/>
      <c r="F4" s="2050"/>
    </row>
    <row r="5" spans="1:9" x14ac:dyDescent="0.2">
      <c r="A5" s="1822" t="s">
        <v>1946</v>
      </c>
      <c r="B5" s="1823">
        <v>1</v>
      </c>
      <c r="C5" s="1823">
        <v>1</v>
      </c>
      <c r="D5" s="1824">
        <v>1</v>
      </c>
      <c r="E5" s="1820" t="s">
        <v>1947</v>
      </c>
      <c r="F5" s="1635" t="s">
        <v>900</v>
      </c>
    </row>
    <row r="6" spans="1:9" x14ac:dyDescent="0.2">
      <c r="A6" s="613" t="s">
        <v>1948</v>
      </c>
      <c r="B6" s="614">
        <v>1</v>
      </c>
      <c r="C6" s="614">
        <v>1</v>
      </c>
      <c r="D6" s="614">
        <v>1</v>
      </c>
      <c r="E6" s="623"/>
      <c r="F6" s="279" t="s">
        <v>1949</v>
      </c>
    </row>
    <row r="7" spans="1:9" x14ac:dyDescent="0.2">
      <c r="A7" s="613" t="s">
        <v>1950</v>
      </c>
      <c r="B7" s="732">
        <v>0.92081000000000002</v>
      </c>
      <c r="C7" s="616">
        <v>0.84499999999999997</v>
      </c>
      <c r="D7" s="616">
        <v>0.75</v>
      </c>
      <c r="E7" s="623"/>
      <c r="F7" s="279" t="s">
        <v>1951</v>
      </c>
    </row>
    <row r="8" spans="1:9" x14ac:dyDescent="0.2">
      <c r="A8" s="613" t="s">
        <v>1952</v>
      </c>
      <c r="B8" s="732">
        <v>7.9189999999999997E-2</v>
      </c>
      <c r="C8" s="616">
        <v>0.155</v>
      </c>
      <c r="D8" s="616">
        <v>0.25</v>
      </c>
      <c r="E8" s="623"/>
      <c r="F8" s="279" t="s">
        <v>1953</v>
      </c>
    </row>
    <row r="9" spans="1:9" x14ac:dyDescent="0.2">
      <c r="A9" s="617" t="s">
        <v>1954</v>
      </c>
      <c r="B9" s="733"/>
      <c r="C9" s="733"/>
      <c r="D9" s="616">
        <v>5.0000000000000001E-9</v>
      </c>
      <c r="E9" s="623" t="s">
        <v>1947</v>
      </c>
      <c r="F9" s="279" t="s">
        <v>1955</v>
      </c>
    </row>
    <row r="10" spans="1:9" x14ac:dyDescent="0.2">
      <c r="A10" s="617" t="s">
        <v>1956</v>
      </c>
      <c r="B10" s="733"/>
      <c r="C10" s="733"/>
      <c r="D10" s="616">
        <v>5.0000000000000001E-9</v>
      </c>
      <c r="E10" s="623"/>
      <c r="F10" s="279" t="s">
        <v>1957</v>
      </c>
    </row>
    <row r="11" spans="1:9" x14ac:dyDescent="0.2">
      <c r="A11" s="613" t="s">
        <v>1958</v>
      </c>
      <c r="B11" s="618">
        <v>1</v>
      </c>
      <c r="C11" s="616">
        <v>0.95</v>
      </c>
      <c r="D11" s="619">
        <v>0.96</v>
      </c>
      <c r="E11" s="623" t="s">
        <v>1947</v>
      </c>
      <c r="F11" s="279" t="s">
        <v>1959</v>
      </c>
    </row>
    <row r="12" spans="1:9" x14ac:dyDescent="0.2">
      <c r="A12" s="613" t="s">
        <v>1960</v>
      </c>
      <c r="B12" s="734">
        <f>B14+B19+B20</f>
        <v>2.7958835799999998E-2</v>
      </c>
      <c r="C12" s="616">
        <v>0.14000000000000001</v>
      </c>
      <c r="D12" s="619">
        <v>5.2400000000000002E-2</v>
      </c>
      <c r="E12" s="623"/>
      <c r="F12" s="279" t="s">
        <v>1960</v>
      </c>
    </row>
    <row r="13" spans="1:9" x14ac:dyDescent="0.2">
      <c r="A13" s="613" t="s">
        <v>1961</v>
      </c>
      <c r="B13" s="732">
        <v>2.4709920199999999E-2</v>
      </c>
      <c r="C13" s="620"/>
      <c r="D13" s="619">
        <v>1.44E-2</v>
      </c>
      <c r="E13" s="623"/>
      <c r="F13" s="279" t="s">
        <v>1962</v>
      </c>
      <c r="I13" s="665"/>
    </row>
    <row r="14" spans="1:9" x14ac:dyDescent="0.2">
      <c r="A14" s="613" t="s">
        <v>1963</v>
      </c>
      <c r="B14" s="732">
        <v>1.6960953800000001E-2</v>
      </c>
      <c r="C14" s="616">
        <v>0.02</v>
      </c>
      <c r="D14" s="619">
        <v>1.9199999999999998E-2</v>
      </c>
      <c r="E14" s="623" t="s">
        <v>1947</v>
      </c>
      <c r="F14" s="279" t="s">
        <v>1964</v>
      </c>
    </row>
    <row r="15" spans="1:9" x14ac:dyDescent="0.2">
      <c r="A15" s="613" t="s">
        <v>1965</v>
      </c>
      <c r="B15" s="616">
        <v>0.15599839779999999</v>
      </c>
      <c r="C15" s="616">
        <v>0.1</v>
      </c>
      <c r="D15" s="619">
        <v>0.1152</v>
      </c>
      <c r="E15" s="623" t="s">
        <v>1947</v>
      </c>
      <c r="F15" s="279" t="s">
        <v>1966</v>
      </c>
    </row>
    <row r="16" spans="1:9" x14ac:dyDescent="0.2">
      <c r="A16" s="613" t="s">
        <v>1967</v>
      </c>
      <c r="B16" s="732">
        <v>0.124205438</v>
      </c>
      <c r="C16" s="620"/>
      <c r="D16" s="619">
        <v>5.7599999999999998E-2</v>
      </c>
      <c r="E16" s="623" t="s">
        <v>1947</v>
      </c>
      <c r="F16" s="279" t="s">
        <v>1967</v>
      </c>
    </row>
    <row r="17" spans="1:6" x14ac:dyDescent="0.2">
      <c r="A17" s="613" t="s">
        <v>1968</v>
      </c>
      <c r="B17" s="732">
        <v>8.9800000000000001E-3</v>
      </c>
      <c r="C17" s="616">
        <v>0.05</v>
      </c>
      <c r="D17" s="619">
        <v>0.04</v>
      </c>
      <c r="E17" s="623" t="s">
        <v>1947</v>
      </c>
      <c r="F17" s="279" t="s">
        <v>1969</v>
      </c>
    </row>
    <row r="18" spans="1:6" x14ac:dyDescent="0.2">
      <c r="A18" s="613" t="s">
        <v>1970</v>
      </c>
      <c r="B18" s="732">
        <v>3.1177482000000001E-3</v>
      </c>
      <c r="C18" s="616">
        <v>4.0000000000000001E-3</v>
      </c>
      <c r="D18" s="619"/>
      <c r="E18" s="623" t="s">
        <v>1947</v>
      </c>
      <c r="F18" s="279" t="s">
        <v>1971</v>
      </c>
    </row>
    <row r="19" spans="1:6" x14ac:dyDescent="0.2">
      <c r="A19" s="613" t="s">
        <v>1972</v>
      </c>
      <c r="B19" s="732">
        <v>6.4776516000000003E-3</v>
      </c>
      <c r="C19" s="616">
        <v>0.1</v>
      </c>
      <c r="D19" s="619">
        <v>1.4E-2</v>
      </c>
      <c r="E19" s="623" t="s">
        <v>1947</v>
      </c>
      <c r="F19" s="279" t="s">
        <v>1973</v>
      </c>
    </row>
    <row r="20" spans="1:6" x14ac:dyDescent="0.2">
      <c r="A20" s="613" t="s">
        <v>1974</v>
      </c>
      <c r="B20" s="732">
        <v>4.5202304000000002E-3</v>
      </c>
      <c r="C20" s="616">
        <v>0.02</v>
      </c>
      <c r="D20" s="619">
        <v>1.9199999999999998E-2</v>
      </c>
      <c r="E20" s="623"/>
      <c r="F20" s="279" t="s">
        <v>1975</v>
      </c>
    </row>
    <row r="21" spans="1:6" x14ac:dyDescent="0.2">
      <c r="A21" s="613" t="s">
        <v>1976</v>
      </c>
      <c r="B21" s="732">
        <v>5.4585817999999999E-3</v>
      </c>
      <c r="C21" s="616">
        <v>5.0000000000000001E-3</v>
      </c>
      <c r="D21" s="619">
        <v>2.3999999999999998E-3</v>
      </c>
      <c r="E21" s="623" t="s">
        <v>1947</v>
      </c>
      <c r="F21" s="279" t="s">
        <v>653</v>
      </c>
    </row>
    <row r="22" spans="1:6" x14ac:dyDescent="0.2">
      <c r="A22" s="613" t="s">
        <v>1977</v>
      </c>
      <c r="B22" s="732">
        <v>3.0269400000000002E-5</v>
      </c>
      <c r="C22" s="616"/>
      <c r="D22" s="619"/>
      <c r="E22" s="623"/>
      <c r="F22" s="279"/>
    </row>
    <row r="23" spans="1:6" x14ac:dyDescent="0.2">
      <c r="A23" s="621" t="s">
        <v>794</v>
      </c>
      <c r="B23" s="735">
        <v>1.70214926E-2</v>
      </c>
      <c r="C23" s="736"/>
      <c r="D23" s="737"/>
      <c r="E23" s="666"/>
      <c r="F23" s="279"/>
    </row>
    <row r="24" spans="1:6" x14ac:dyDescent="0.2">
      <c r="A24" s="621" t="s">
        <v>1978</v>
      </c>
      <c r="B24" s="735">
        <v>2.4921805999999999E-3</v>
      </c>
      <c r="C24" s="736"/>
      <c r="D24" s="737"/>
      <c r="E24" s="666"/>
      <c r="F24" s="279"/>
    </row>
    <row r="25" spans="1:6" x14ac:dyDescent="0.2">
      <c r="A25" s="621" t="s">
        <v>1979</v>
      </c>
      <c r="B25" s="735">
        <v>2.0784988000000001E-3</v>
      </c>
      <c r="C25" s="736"/>
      <c r="D25" s="737"/>
      <c r="E25" s="666"/>
      <c r="F25" s="279"/>
    </row>
    <row r="26" spans="1:6" x14ac:dyDescent="0.2">
      <c r="A26" s="742" t="s">
        <v>1980</v>
      </c>
      <c r="B26" s="735">
        <v>1.04227634E-2</v>
      </c>
      <c r="C26" s="736"/>
      <c r="D26" s="737"/>
      <c r="E26" s="666"/>
      <c r="F26" s="279"/>
    </row>
    <row r="27" spans="1:6" x14ac:dyDescent="0.2">
      <c r="A27" s="1270" t="s">
        <v>1981</v>
      </c>
      <c r="B27" s="738">
        <v>4.3103625600000008E-2</v>
      </c>
      <c r="C27" s="739"/>
      <c r="D27" s="740"/>
      <c r="E27" s="1192"/>
      <c r="F27" s="279"/>
    </row>
    <row r="28" spans="1:6" x14ac:dyDescent="0.2">
      <c r="A28" s="2061" t="s">
        <v>1982</v>
      </c>
      <c r="B28" s="2062"/>
      <c r="C28" s="2062"/>
      <c r="D28" s="2062"/>
      <c r="E28" s="2062"/>
      <c r="F28" s="1825"/>
    </row>
    <row r="29" spans="1:6" x14ac:dyDescent="0.2">
      <c r="A29" s="2063"/>
      <c r="B29" s="2064"/>
      <c r="C29" s="2064"/>
      <c r="D29" s="2064"/>
      <c r="E29" s="2064"/>
      <c r="F29" s="668"/>
    </row>
    <row r="30" spans="1:6" x14ac:dyDescent="0.2">
      <c r="A30" s="2063"/>
      <c r="B30" s="2064"/>
      <c r="C30" s="2064"/>
      <c r="D30" s="2064"/>
      <c r="E30" s="2064"/>
      <c r="F30" s="668"/>
    </row>
    <row r="31" spans="1:6" x14ac:dyDescent="0.2">
      <c r="A31" s="2063"/>
      <c r="B31" s="2064"/>
      <c r="C31" s="2064"/>
      <c r="D31" s="2064"/>
      <c r="E31" s="2064"/>
      <c r="F31" s="668"/>
    </row>
    <row r="32" spans="1:6" x14ac:dyDescent="0.2">
      <c r="A32" s="2063"/>
      <c r="B32" s="2064"/>
      <c r="C32" s="2064"/>
      <c r="D32" s="2064"/>
      <c r="E32" s="2064"/>
      <c r="F32" s="668"/>
    </row>
    <row r="33" spans="1:12" x14ac:dyDescent="0.2">
      <c r="A33" s="2065"/>
      <c r="B33" s="2066"/>
      <c r="C33" s="2066"/>
      <c r="D33" s="2066"/>
      <c r="E33" s="2066"/>
      <c r="F33" s="1271"/>
    </row>
    <row r="34" spans="1:12" x14ac:dyDescent="0.2">
      <c r="A34" s="5"/>
      <c r="B34" s="618"/>
      <c r="C34" s="616"/>
      <c r="D34" s="619"/>
      <c r="E34" s="5"/>
    </row>
    <row r="35" spans="1:12" ht="27.6" customHeight="1" x14ac:dyDescent="0.2">
      <c r="A35"/>
      <c r="B35"/>
      <c r="C35"/>
      <c r="D35"/>
      <c r="E35"/>
    </row>
    <row r="36" spans="1:12" x14ac:dyDescent="0.2">
      <c r="A36"/>
      <c r="B36"/>
      <c r="C36"/>
      <c r="D36"/>
      <c r="E36"/>
    </row>
    <row r="37" spans="1:12" ht="20.25" x14ac:dyDescent="0.3">
      <c r="A37" s="151" t="s">
        <v>1983</v>
      </c>
    </row>
    <row r="38" spans="1:12" x14ac:dyDescent="0.2">
      <c r="A38" s="2048" t="s">
        <v>1940</v>
      </c>
      <c r="B38" s="611" t="s">
        <v>1942</v>
      </c>
      <c r="C38" s="1751" t="s">
        <v>1943</v>
      </c>
      <c r="D38" s="2057" t="s">
        <v>1941</v>
      </c>
      <c r="E38" s="2058"/>
      <c r="F38" s="2058"/>
      <c r="G38" s="2058"/>
      <c r="H38" s="2058"/>
      <c r="I38" s="2058"/>
      <c r="J38" s="2059"/>
      <c r="K38" s="2048" t="s">
        <v>1944</v>
      </c>
      <c r="L38" s="2048" t="s">
        <v>1945</v>
      </c>
    </row>
    <row r="39" spans="1:12" x14ac:dyDescent="0.2">
      <c r="A39" s="2049"/>
      <c r="B39" s="1826"/>
      <c r="C39" s="1627"/>
      <c r="D39" s="1102" t="s">
        <v>1910</v>
      </c>
      <c r="E39" s="1102" t="s">
        <v>1909</v>
      </c>
      <c r="F39" s="1102" t="s">
        <v>1908</v>
      </c>
      <c r="G39" s="1102" t="s">
        <v>1907</v>
      </c>
      <c r="H39" s="1102" t="s">
        <v>394</v>
      </c>
      <c r="I39" s="1829" t="s">
        <v>1984</v>
      </c>
      <c r="J39" s="1103"/>
      <c r="K39" s="2049"/>
      <c r="L39" s="2049"/>
    </row>
    <row r="40" spans="1:12" x14ac:dyDescent="0.2">
      <c r="A40" s="2050"/>
      <c r="B40" s="2055" t="s">
        <v>775</v>
      </c>
      <c r="C40" s="2056"/>
      <c r="D40" s="1830"/>
      <c r="E40" s="1641"/>
      <c r="F40" s="1641"/>
      <c r="G40" s="1641"/>
      <c r="H40" s="1641"/>
      <c r="I40" s="1641"/>
      <c r="J40" s="1104" t="s">
        <v>898</v>
      </c>
      <c r="K40" s="2050"/>
      <c r="L40" s="2050"/>
    </row>
    <row r="41" spans="1:12" x14ac:dyDescent="0.2">
      <c r="A41" s="1831" t="s">
        <v>1985</v>
      </c>
      <c r="B41" s="1832">
        <v>6.8300000000000007E-5</v>
      </c>
      <c r="C41" s="1833">
        <v>3.4000000000000002E-4</v>
      </c>
      <c r="D41" s="1834">
        <v>1.7788776092173897E-3</v>
      </c>
      <c r="E41" s="1110">
        <v>3.5444288160469662E-3</v>
      </c>
      <c r="F41" s="1110">
        <v>8.8495833333333326E-3</v>
      </c>
      <c r="G41" s="1110">
        <v>8.8495833333333326E-3</v>
      </c>
      <c r="H41" s="1110">
        <v>3.5444288160469662E-3</v>
      </c>
      <c r="I41" s="1110">
        <v>8.8495833333333326E-3</v>
      </c>
      <c r="J41" s="50" t="s">
        <v>1867</v>
      </c>
      <c r="K41" s="1835"/>
      <c r="L41" s="1635" t="s">
        <v>649</v>
      </c>
    </row>
    <row r="42" spans="1:12" x14ac:dyDescent="0.2">
      <c r="A42" s="622" t="s">
        <v>1986</v>
      </c>
      <c r="B42" s="1836">
        <v>5.1800000000000004E-6</v>
      </c>
      <c r="C42" s="1837">
        <v>2.5999999999999998E-5</v>
      </c>
      <c r="D42" s="1109">
        <v>2.4268429023087752E-3</v>
      </c>
      <c r="E42" s="1110">
        <v>4.0690080724070455E-3</v>
      </c>
      <c r="F42" s="1110">
        <v>1.6097222222222221E-2</v>
      </c>
      <c r="G42" s="1110">
        <v>1.6097222222222221E-2</v>
      </c>
      <c r="H42" s="1110">
        <v>4.0690080724070455E-3</v>
      </c>
      <c r="I42" s="1110">
        <v>1.6097222222222221E-2</v>
      </c>
      <c r="J42" s="50" t="s">
        <v>1867</v>
      </c>
      <c r="K42" s="623" t="s">
        <v>1947</v>
      </c>
      <c r="L42" s="279" t="s">
        <v>641</v>
      </c>
    </row>
    <row r="43" spans="1:12" x14ac:dyDescent="0.2">
      <c r="A43" s="622" t="s">
        <v>1987</v>
      </c>
      <c r="B43" s="1836"/>
      <c r="C43" s="1837"/>
      <c r="D43" s="1109">
        <v>1.0327653497701853E-2</v>
      </c>
      <c r="E43" s="1110">
        <v>0.1595291095890411</v>
      </c>
      <c r="F43" s="1110">
        <v>9.9532569444444455E-2</v>
      </c>
      <c r="G43" s="1110">
        <v>9.9532569444444455E-2</v>
      </c>
      <c r="H43" s="1110">
        <v>0.1595291095890411</v>
      </c>
      <c r="I43" s="1110">
        <v>9.9532569444444455E-2</v>
      </c>
      <c r="J43" s="50" t="s">
        <v>1867</v>
      </c>
      <c r="K43" s="623"/>
      <c r="L43" s="279" t="s">
        <v>639</v>
      </c>
    </row>
    <row r="44" spans="1:12" x14ac:dyDescent="0.2">
      <c r="A44" s="622" t="s">
        <v>1988</v>
      </c>
      <c r="B44" s="1836"/>
      <c r="C44" s="1837"/>
      <c r="D44" s="1109">
        <v>8.5643609908162624E-3</v>
      </c>
      <c r="E44" s="1110">
        <v>2.0430650684931509E-2</v>
      </c>
      <c r="F44" s="1110">
        <v>1.4482708333333334E-2</v>
      </c>
      <c r="G44" s="1110">
        <v>1.4482708333333334E-2</v>
      </c>
      <c r="H44" s="1110">
        <v>2.0430650684931509E-2</v>
      </c>
      <c r="I44" s="1110">
        <v>1.4482708333333334E-2</v>
      </c>
      <c r="J44" s="50" t="s">
        <v>1867</v>
      </c>
      <c r="K44" s="623"/>
      <c r="L44" s="279" t="s">
        <v>640</v>
      </c>
    </row>
    <row r="45" spans="1:12" x14ac:dyDescent="0.2">
      <c r="A45" s="622" t="s">
        <v>1989</v>
      </c>
      <c r="B45" s="1836"/>
      <c r="C45" s="1837"/>
      <c r="D45" s="1109">
        <v>1.5765554345227024E-3</v>
      </c>
      <c r="E45" s="1110">
        <v>9.0254770058708408E-4</v>
      </c>
      <c r="F45" s="1110">
        <v>1.0872916666666665E-3</v>
      </c>
      <c r="G45" s="1110">
        <v>1.0872916666666665E-3</v>
      </c>
      <c r="H45" s="1110">
        <v>9.0254770058708408E-4</v>
      </c>
      <c r="I45" s="1110">
        <v>1.0872916666666665E-3</v>
      </c>
      <c r="J45" s="50" t="s">
        <v>1867</v>
      </c>
      <c r="K45" s="623"/>
      <c r="L45" s="279" t="s">
        <v>1990</v>
      </c>
    </row>
    <row r="46" spans="1:12" x14ac:dyDescent="0.2">
      <c r="A46" s="622" t="s">
        <v>1991</v>
      </c>
      <c r="B46" s="1836">
        <v>7.9500000000000001E-6</v>
      </c>
      <c r="C46" s="1837">
        <v>4.0000000000000003E-5</v>
      </c>
      <c r="D46" s="1109">
        <v>3.8688070035814565E-2</v>
      </c>
      <c r="E46" s="1110">
        <v>1.9895037987834992E-2</v>
      </c>
      <c r="F46" s="1110">
        <v>1.0050089731124897E-2</v>
      </c>
      <c r="G46" s="1110">
        <v>1.0050089731124897E-2</v>
      </c>
      <c r="H46" s="1110">
        <v>1.9895037987834992E-2</v>
      </c>
      <c r="I46" s="1110">
        <v>1.0050089731124897E-2</v>
      </c>
      <c r="J46" s="50" t="s">
        <v>389</v>
      </c>
      <c r="K46" s="623" t="s">
        <v>1947</v>
      </c>
      <c r="L46" s="279" t="s">
        <v>650</v>
      </c>
    </row>
    <row r="47" spans="1:12" x14ac:dyDescent="0.2">
      <c r="A47" s="622" t="s">
        <v>1992</v>
      </c>
      <c r="B47" s="1836">
        <v>3.4999999999999999E-6</v>
      </c>
      <c r="C47" s="1837">
        <v>1.8E-5</v>
      </c>
      <c r="D47" s="1109">
        <v>1.5330325534806762E-2</v>
      </c>
      <c r="E47" s="1110">
        <v>7.1907813438022317E-3</v>
      </c>
      <c r="F47" s="1110">
        <v>1.3284813849724062E-3</v>
      </c>
      <c r="G47" s="1110">
        <v>1.3284813849724062E-3</v>
      </c>
      <c r="H47" s="1110">
        <v>7.1907813438022317E-3</v>
      </c>
      <c r="I47" s="1110">
        <v>1.3284813849724062E-3</v>
      </c>
      <c r="J47" s="50" t="s">
        <v>389</v>
      </c>
      <c r="K47" s="623"/>
      <c r="L47" s="279" t="s">
        <v>647</v>
      </c>
    </row>
    <row r="48" spans="1:12" x14ac:dyDescent="0.2">
      <c r="A48" s="622" t="s">
        <v>1993</v>
      </c>
      <c r="B48" s="1836">
        <v>1.31E-6</v>
      </c>
      <c r="C48" s="1837">
        <v>6.1999999999999999E-6</v>
      </c>
      <c r="D48" s="1109">
        <v>5.9026159376569668E-3</v>
      </c>
      <c r="E48" s="1110">
        <v>7.0960464306403567E-3</v>
      </c>
      <c r="F48" s="1110">
        <v>9.9649531357035048E-4</v>
      </c>
      <c r="G48" s="1110">
        <v>9.9649531357035048E-4</v>
      </c>
      <c r="H48" s="1110">
        <v>7.0960464306403567E-3</v>
      </c>
      <c r="I48" s="1110">
        <v>9.9649531357035048E-4</v>
      </c>
      <c r="J48" s="50" t="s">
        <v>389</v>
      </c>
      <c r="K48" s="623"/>
      <c r="L48" s="279" t="s">
        <v>642</v>
      </c>
    </row>
    <row r="49" spans="1:12" x14ac:dyDescent="0.2">
      <c r="A49" s="622" t="s">
        <v>1994</v>
      </c>
      <c r="B49" s="1836">
        <v>1.11E-6</v>
      </c>
      <c r="C49" s="1837">
        <v>5.4999999999999999E-6</v>
      </c>
      <c r="D49" s="1109">
        <v>3.5571725436485098E-3</v>
      </c>
      <c r="E49" s="1110">
        <v>2.6492922547668968E-4</v>
      </c>
      <c r="F49" s="1110">
        <v>1.0614701620544086E-4</v>
      </c>
      <c r="G49" s="1110">
        <v>1.0614701620544086E-4</v>
      </c>
      <c r="H49" s="1110">
        <v>2.6492922547668968E-4</v>
      </c>
      <c r="I49" s="1110">
        <v>1.0614701620544086E-4</v>
      </c>
      <c r="J49" s="50" t="s">
        <v>389</v>
      </c>
      <c r="K49" s="623" t="s">
        <v>1947</v>
      </c>
      <c r="L49" s="279" t="s">
        <v>643</v>
      </c>
    </row>
    <row r="50" spans="1:12" x14ac:dyDescent="0.2">
      <c r="A50" s="622" t="s">
        <v>1995</v>
      </c>
      <c r="B50" s="1836">
        <v>9.2999999999999999E-7</v>
      </c>
      <c r="C50" s="1837">
        <v>4.6E-6</v>
      </c>
      <c r="D50" s="1109">
        <v>2.1429186199534468E-3</v>
      </c>
      <c r="E50" s="1110">
        <v>1.2901488221441723E-3</v>
      </c>
      <c r="F50" s="1110">
        <v>6.6985009412260061E-8</v>
      </c>
      <c r="G50" s="1110">
        <v>6.6985009412260061E-8</v>
      </c>
      <c r="H50" s="1110">
        <v>1.2901488221441723E-3</v>
      </c>
      <c r="I50" s="1110">
        <v>6.6985009412260061E-8</v>
      </c>
      <c r="J50" s="50" t="s">
        <v>389</v>
      </c>
      <c r="K50" s="623" t="s">
        <v>1947</v>
      </c>
      <c r="L50" s="279" t="s">
        <v>644</v>
      </c>
    </row>
    <row r="51" spans="1:12" x14ac:dyDescent="0.2">
      <c r="A51" s="622" t="s">
        <v>1996</v>
      </c>
      <c r="B51" s="1836">
        <v>3.8000000000000001E-7</v>
      </c>
      <c r="C51" s="1837">
        <v>2.3E-6</v>
      </c>
      <c r="D51" s="1109">
        <v>5.0733473551951014E-3</v>
      </c>
      <c r="E51" s="1110">
        <v>2.4388519479673081E-3</v>
      </c>
      <c r="F51" s="1110">
        <v>2.61422784577189E-4</v>
      </c>
      <c r="G51" s="1110">
        <v>2.61422784577189E-4</v>
      </c>
      <c r="H51" s="1110">
        <v>2.4388519479673081E-3</v>
      </c>
      <c r="I51" s="1110">
        <v>2.61422784577189E-4</v>
      </c>
      <c r="J51" s="50" t="s">
        <v>389</v>
      </c>
      <c r="K51" s="623" t="s">
        <v>1947</v>
      </c>
      <c r="L51" s="279" t="s">
        <v>646</v>
      </c>
    </row>
    <row r="52" spans="1:12" x14ac:dyDescent="0.2">
      <c r="A52" s="622" t="s">
        <v>1997</v>
      </c>
      <c r="B52" s="1836">
        <v>3.8000000000000001E-7</v>
      </c>
      <c r="C52" s="1837">
        <v>1.7999999999999999E-6</v>
      </c>
      <c r="D52" s="1109">
        <v>6.764780859114019E-4</v>
      </c>
      <c r="E52" s="1110">
        <v>3.2632191950477917E-7</v>
      </c>
      <c r="F52" s="1110">
        <v>6.6985009412260061E-8</v>
      </c>
      <c r="G52" s="1110">
        <v>6.6985009412260061E-8</v>
      </c>
      <c r="H52" s="1110">
        <v>3.2632191950477917E-7</v>
      </c>
      <c r="I52" s="1110">
        <v>6.6985009412260061E-8</v>
      </c>
      <c r="J52" s="50" t="s">
        <v>389</v>
      </c>
      <c r="K52" s="623"/>
      <c r="L52" s="279" t="s">
        <v>645</v>
      </c>
    </row>
    <row r="53" spans="1:12" x14ac:dyDescent="0.2">
      <c r="A53" s="622" t="s">
        <v>1998</v>
      </c>
      <c r="B53" s="1836">
        <v>1.0000000000000001E-9</v>
      </c>
      <c r="C53" s="1838">
        <v>1.0000000000000001E-9</v>
      </c>
      <c r="D53" s="1109">
        <v>6.4250306089793307E-4</v>
      </c>
      <c r="E53" s="1110">
        <v>3.2632191950477917E-7</v>
      </c>
      <c r="F53" s="1110">
        <v>6.5158593594197628E-5</v>
      </c>
      <c r="G53" s="1110">
        <v>6.5158593594197628E-5</v>
      </c>
      <c r="H53" s="1110">
        <v>3.2632191950477917E-7</v>
      </c>
      <c r="I53" s="1110">
        <v>6.5158593594197628E-5</v>
      </c>
      <c r="J53" s="1105" t="s">
        <v>389</v>
      </c>
      <c r="K53" s="623" t="s">
        <v>1947</v>
      </c>
      <c r="L53" s="279" t="s">
        <v>652</v>
      </c>
    </row>
    <row r="54" spans="1:12" x14ac:dyDescent="0.2">
      <c r="A54" s="622" t="s">
        <v>1999</v>
      </c>
      <c r="B54" s="616"/>
      <c r="C54" s="1838"/>
      <c r="D54" s="1109">
        <v>3.5755947408945571E-7</v>
      </c>
      <c r="E54" s="1110">
        <v>3.2632191950477917E-7</v>
      </c>
      <c r="F54" s="1110">
        <v>5.4926443147958794E-5</v>
      </c>
      <c r="G54" s="1110">
        <v>5.4926443147958794E-5</v>
      </c>
      <c r="H54" s="1110">
        <v>3.2632191950477917E-7</v>
      </c>
      <c r="I54" s="1110">
        <v>5.4926443147958794E-5</v>
      </c>
      <c r="J54" s="1105" t="s">
        <v>389</v>
      </c>
      <c r="K54" s="623"/>
      <c r="L54" s="279" t="s">
        <v>2000</v>
      </c>
    </row>
    <row r="55" spans="1:12" x14ac:dyDescent="0.2">
      <c r="A55" s="622" t="s">
        <v>2001</v>
      </c>
      <c r="B55" s="616"/>
      <c r="C55" s="1838"/>
      <c r="D55" s="1109">
        <v>6.6950546640140773E-2</v>
      </c>
      <c r="E55" s="1110">
        <v>4.4307078351324108E-2</v>
      </c>
      <c r="F55" s="1110">
        <v>1.479974773931432E-2</v>
      </c>
      <c r="G55" s="1110">
        <v>1.479974773931432E-2</v>
      </c>
      <c r="H55" s="1110">
        <v>4.4307078351324108E-2</v>
      </c>
      <c r="I55" s="1110">
        <v>1.479974773931432E-2</v>
      </c>
      <c r="J55" s="1105" t="s">
        <v>389</v>
      </c>
      <c r="K55" s="623"/>
      <c r="L55" s="279" t="s">
        <v>2002</v>
      </c>
    </row>
    <row r="56" spans="1:12" x14ac:dyDescent="0.2">
      <c r="A56" s="1111" t="s">
        <v>2003</v>
      </c>
      <c r="B56" s="1836">
        <v>2.4210000000000002E-6</v>
      </c>
      <c r="C56" s="1837">
        <v>1.2401E-5</v>
      </c>
      <c r="D56" s="1109">
        <v>1.1415941579694991E-2</v>
      </c>
      <c r="E56" s="1110">
        <v>3.9942563175076754E-3</v>
      </c>
      <c r="F56" s="1110">
        <v>4.3279537938623974E-4</v>
      </c>
      <c r="G56" s="1110">
        <v>4.3279537938623974E-4</v>
      </c>
      <c r="H56" s="1110">
        <v>3.9942563175076754E-3</v>
      </c>
      <c r="I56" s="1110">
        <v>4.3279537938623974E-4</v>
      </c>
      <c r="J56" s="50" t="s">
        <v>389</v>
      </c>
      <c r="K56" s="623" t="s">
        <v>1947</v>
      </c>
      <c r="L56" s="279" t="s">
        <v>656</v>
      </c>
    </row>
    <row r="57" spans="1:12" x14ac:dyDescent="0.2">
      <c r="A57" s="1108" t="s">
        <v>2004</v>
      </c>
      <c r="B57" s="1836">
        <v>1.075E-5</v>
      </c>
      <c r="C57" s="1837">
        <v>5.4200999999999998E-5</v>
      </c>
      <c r="D57" s="1109">
        <v>5.0780489701420961E-2</v>
      </c>
      <c r="E57" s="1110">
        <v>2.388962062726217E-2</v>
      </c>
      <c r="F57" s="1110">
        <v>1.0482952095520548E-2</v>
      </c>
      <c r="G57" s="1110">
        <v>1.0482952095520548E-2</v>
      </c>
      <c r="H57" s="1110">
        <v>2.388962062726217E-2</v>
      </c>
      <c r="I57" s="1110">
        <v>1.0482952095520548E-2</v>
      </c>
      <c r="J57" s="50" t="s">
        <v>389</v>
      </c>
      <c r="K57" s="623" t="s">
        <v>1947</v>
      </c>
      <c r="L57" s="279" t="s">
        <v>657</v>
      </c>
    </row>
    <row r="58" spans="1:12" x14ac:dyDescent="0.2">
      <c r="A58" s="2053" t="s">
        <v>2005</v>
      </c>
      <c r="B58" s="1839">
        <v>5.0881099999999999E-3</v>
      </c>
      <c r="C58" s="1840">
        <v>2.8398E-3</v>
      </c>
      <c r="D58" s="1109">
        <v>9.6643023115261656E-3</v>
      </c>
      <c r="E58" s="1110">
        <v>1.3072018688454012E-2</v>
      </c>
      <c r="F58" s="1110">
        <v>3.0405387355555556E-2</v>
      </c>
      <c r="G58" s="1110">
        <v>3.0405387355555556E-2</v>
      </c>
      <c r="H58" s="1110">
        <v>1.3072018688454012E-2</v>
      </c>
      <c r="I58" s="1110">
        <v>3.0405387355555556E-2</v>
      </c>
      <c r="J58" s="1105" t="s">
        <v>1867</v>
      </c>
      <c r="K58" s="667"/>
      <c r="L58" s="279" t="s">
        <v>654</v>
      </c>
    </row>
    <row r="59" spans="1:12" x14ac:dyDescent="0.2">
      <c r="A59" s="2053"/>
      <c r="B59" s="674"/>
      <c r="C59" s="619"/>
      <c r="D59" s="1109">
        <v>6.9870512553931244E-2</v>
      </c>
      <c r="E59" s="1110">
        <v>3.6886299579560591E-2</v>
      </c>
      <c r="F59" s="1110">
        <v>1.2807861809053894E-2</v>
      </c>
      <c r="G59" s="1110">
        <v>1.2807861809053894E-2</v>
      </c>
      <c r="H59" s="1110">
        <v>3.6886299579560591E-2</v>
      </c>
      <c r="I59" s="1110">
        <v>1.2807861809053894E-2</v>
      </c>
      <c r="J59" s="50" t="s">
        <v>389</v>
      </c>
      <c r="K59" s="667"/>
      <c r="L59" s="279"/>
    </row>
    <row r="60" spans="1:12" x14ac:dyDescent="0.2">
      <c r="A60" s="2053" t="s">
        <v>2006</v>
      </c>
      <c r="B60" s="674"/>
      <c r="C60" s="619"/>
      <c r="D60" s="1109">
        <v>3.0132872234566982E-2</v>
      </c>
      <c r="E60" s="1110">
        <v>0.19393432666301369</v>
      </c>
      <c r="F60" s="1110">
        <v>0.1455079568</v>
      </c>
      <c r="G60" s="1110">
        <v>0.1455079568</v>
      </c>
      <c r="H60" s="1110">
        <v>0.19393432666301369</v>
      </c>
      <c r="I60" s="1110">
        <v>0.1455079568</v>
      </c>
      <c r="J60" s="1105" t="s">
        <v>1867</v>
      </c>
      <c r="K60" s="667"/>
      <c r="L60" s="279"/>
    </row>
    <row r="61" spans="1:12" x14ac:dyDescent="0.2">
      <c r="A61" s="2054"/>
      <c r="B61" s="1272"/>
      <c r="C61" s="693"/>
      <c r="D61" s="1273">
        <v>0.13896433537349956</v>
      </c>
      <c r="E61" s="1193">
        <v>8.2483853074948377E-2</v>
      </c>
      <c r="F61" s="1193">
        <v>2.7662602976525584E-2</v>
      </c>
      <c r="G61" s="1193">
        <v>2.7662602976525584E-2</v>
      </c>
      <c r="H61" s="1193">
        <v>8.2483853074948377E-2</v>
      </c>
      <c r="I61" s="1193">
        <v>2.7662602976525584E-2</v>
      </c>
      <c r="J61" s="1207" t="s">
        <v>389</v>
      </c>
      <c r="K61" s="1106"/>
      <c r="L61" s="1107"/>
    </row>
    <row r="62" spans="1:12" x14ac:dyDescent="0.2">
      <c r="A62" s="622" t="s">
        <v>2007</v>
      </c>
      <c r="B62" s="737"/>
      <c r="C62" s="1113">
        <v>1E-10</v>
      </c>
      <c r="D62" s="1112">
        <v>2.5000000000000001E-11</v>
      </c>
      <c r="E62" s="1113">
        <v>2.5000000000000001E-11</v>
      </c>
      <c r="F62" s="1113">
        <v>2.5000000000000001E-11</v>
      </c>
      <c r="G62" s="1113">
        <v>2.5000000000000001E-11</v>
      </c>
      <c r="H62" s="1113">
        <v>2.5000000000000001E-11</v>
      </c>
      <c r="I62" s="1113">
        <v>2.5000000000000001E-11</v>
      </c>
      <c r="J62" s="50" t="s">
        <v>1867</v>
      </c>
      <c r="K62" s="623" t="s">
        <v>1947</v>
      </c>
      <c r="L62" s="279" t="s">
        <v>2008</v>
      </c>
    </row>
    <row r="63" spans="1:12" ht="12.75" customHeight="1" x14ac:dyDescent="0.2">
      <c r="A63" s="2052" t="s">
        <v>2009</v>
      </c>
      <c r="B63" s="2052"/>
      <c r="C63" s="2052"/>
      <c r="D63" s="2052"/>
      <c r="E63" s="2052"/>
      <c r="F63" s="2052"/>
      <c r="G63" s="2052"/>
      <c r="H63" s="2052"/>
      <c r="I63" s="2052"/>
      <c r="J63" s="2052"/>
      <c r="K63" s="2052"/>
      <c r="L63" s="2052"/>
    </row>
    <row r="64" spans="1:12" ht="12.75" customHeight="1" x14ac:dyDescent="0.2">
      <c r="A64" s="2052"/>
      <c r="B64" s="2052"/>
      <c r="C64" s="2052"/>
      <c r="D64" s="2052"/>
      <c r="E64" s="2052"/>
      <c r="F64" s="2052"/>
      <c r="G64" s="2052"/>
      <c r="H64" s="2052"/>
      <c r="I64" s="2052"/>
      <c r="J64" s="2052"/>
      <c r="K64" s="2052"/>
      <c r="L64" s="2052"/>
    </row>
    <row r="65" spans="1:12" x14ac:dyDescent="0.2">
      <c r="A65" s="2052"/>
      <c r="B65" s="2052"/>
      <c r="C65" s="2052"/>
      <c r="D65" s="2052"/>
      <c r="E65" s="2052"/>
      <c r="F65" s="2052"/>
      <c r="G65" s="2052"/>
      <c r="H65" s="2052"/>
      <c r="I65" s="2052"/>
      <c r="J65" s="2052"/>
      <c r="K65" s="2052"/>
      <c r="L65" s="2052"/>
    </row>
    <row r="66" spans="1:12" x14ac:dyDescent="0.2">
      <c r="A66" s="2052"/>
      <c r="B66" s="2052"/>
      <c r="C66" s="2052"/>
      <c r="D66" s="2052"/>
      <c r="E66" s="2052"/>
      <c r="F66" s="2052"/>
      <c r="G66" s="2052"/>
      <c r="H66" s="2052"/>
      <c r="I66" s="2052"/>
      <c r="J66" s="2052"/>
      <c r="K66" s="2052"/>
      <c r="L66" s="2052"/>
    </row>
    <row r="67" spans="1:12" x14ac:dyDescent="0.2">
      <c r="A67" s="2052"/>
      <c r="B67" s="2052"/>
      <c r="C67" s="2052"/>
      <c r="D67" s="2052"/>
      <c r="E67" s="2052"/>
      <c r="F67" s="2052"/>
      <c r="G67" s="2052"/>
      <c r="H67" s="2052"/>
      <c r="I67" s="2052"/>
      <c r="J67" s="2052"/>
      <c r="K67" s="2052"/>
      <c r="L67" s="2052"/>
    </row>
    <row r="68" spans="1:12" x14ac:dyDescent="0.2">
      <c r="A68"/>
      <c r="B68"/>
      <c r="C68"/>
      <c r="D68"/>
      <c r="E68"/>
    </row>
    <row r="69" spans="1:12" x14ac:dyDescent="0.2">
      <c r="A69"/>
      <c r="B69"/>
      <c r="C69"/>
      <c r="D69"/>
      <c r="E69"/>
    </row>
    <row r="70" spans="1:12" x14ac:dyDescent="0.2">
      <c r="A70"/>
      <c r="B70"/>
      <c r="C70"/>
      <c r="D70"/>
      <c r="E70"/>
    </row>
    <row r="71" spans="1:12" ht="20.25" x14ac:dyDescent="0.3">
      <c r="A71" s="151" t="s">
        <v>2010</v>
      </c>
      <c r="B71" s="504"/>
      <c r="C71" s="504"/>
      <c r="D71" s="504"/>
      <c r="E71" s="504"/>
    </row>
    <row r="72" spans="1:12" x14ac:dyDescent="0.2">
      <c r="A72" s="2048" t="s">
        <v>1940</v>
      </c>
      <c r="B72" s="611" t="s">
        <v>2011</v>
      </c>
      <c r="C72" s="611" t="s">
        <v>2012</v>
      </c>
      <c r="D72" s="612" t="s">
        <v>2013</v>
      </c>
      <c r="E72" s="2048" t="s">
        <v>1944</v>
      </c>
    </row>
    <row r="73" spans="1:12" x14ac:dyDescent="0.2">
      <c r="A73" s="2050"/>
      <c r="B73" s="2051" t="s">
        <v>2014</v>
      </c>
      <c r="C73" s="2051"/>
      <c r="D73" s="2051"/>
      <c r="E73" s="2050"/>
    </row>
    <row r="74" spans="1:12" x14ac:dyDescent="0.2">
      <c r="A74" s="1841" t="s">
        <v>2015</v>
      </c>
      <c r="B74" s="1832"/>
      <c r="C74" s="1832"/>
      <c r="D74" s="1842">
        <v>9.5999999999999992E-3</v>
      </c>
      <c r="E74" s="1835"/>
    </row>
    <row r="75" spans="1:12" x14ac:dyDescent="0.2">
      <c r="A75" s="1841" t="s">
        <v>2016</v>
      </c>
      <c r="B75" s="1843">
        <v>9.9999999999999995E-7</v>
      </c>
      <c r="C75" s="1836"/>
      <c r="D75" s="1844">
        <v>8.3999999999999995E-3</v>
      </c>
      <c r="E75" s="623" t="s">
        <v>1947</v>
      </c>
    </row>
    <row r="76" spans="1:12" x14ac:dyDescent="0.2">
      <c r="A76" s="1841" t="s">
        <v>2017</v>
      </c>
      <c r="B76" s="1843">
        <v>9.9999999999999995E-7</v>
      </c>
      <c r="C76" s="1836">
        <v>9.9999999999999995E-7</v>
      </c>
      <c r="D76" s="1844"/>
      <c r="E76" s="623" t="s">
        <v>1947</v>
      </c>
    </row>
    <row r="77" spans="1:12" x14ac:dyDescent="0.2">
      <c r="A77" s="1841" t="s">
        <v>2018</v>
      </c>
      <c r="B77" s="1843">
        <v>9.9999999999999995E-7</v>
      </c>
      <c r="C77" s="1836">
        <v>1.9999999999999999E-6</v>
      </c>
      <c r="D77" s="1844">
        <v>1.0000000000000001E-5</v>
      </c>
      <c r="E77" s="623" t="s">
        <v>1947</v>
      </c>
    </row>
    <row r="78" spans="1:12" x14ac:dyDescent="0.2">
      <c r="A78" s="1841" t="s">
        <v>2019</v>
      </c>
      <c r="B78" s="1843">
        <v>1.0000000000000001E-5</v>
      </c>
      <c r="C78" s="1836">
        <v>3.9999999999999998E-6</v>
      </c>
      <c r="D78" s="1844">
        <v>3.7000000000000002E-3</v>
      </c>
      <c r="E78" s="623" t="s">
        <v>1947</v>
      </c>
    </row>
    <row r="79" spans="1:12" x14ac:dyDescent="0.2">
      <c r="A79" s="1841" t="s">
        <v>2020</v>
      </c>
      <c r="B79" s="1836"/>
      <c r="C79" s="1836"/>
      <c r="D79" s="1844">
        <v>0.68</v>
      </c>
      <c r="E79" s="623"/>
    </row>
    <row r="80" spans="1:12" x14ac:dyDescent="0.2">
      <c r="A80" s="1841" t="s">
        <v>2021</v>
      </c>
      <c r="B80" s="1843">
        <v>5.0000000000000002E-5</v>
      </c>
      <c r="C80" s="1836">
        <v>4.8999999999999998E-4</v>
      </c>
      <c r="D80" s="1844">
        <v>3.7999999999999999E-2</v>
      </c>
      <c r="E80" s="623" t="s">
        <v>1947</v>
      </c>
    </row>
    <row r="81" spans="1:5" x14ac:dyDescent="0.2">
      <c r="A81" s="1841" t="s">
        <v>2022</v>
      </c>
      <c r="B81" s="1843">
        <v>1E-4</v>
      </c>
      <c r="C81" s="1836">
        <v>1.6000000000000001E-4</v>
      </c>
      <c r="D81" s="1844">
        <v>4.0000000000000002E-4</v>
      </c>
      <c r="E81" s="623" t="s">
        <v>1947</v>
      </c>
    </row>
    <row r="82" spans="1:5" x14ac:dyDescent="0.2">
      <c r="A82" s="1841" t="s">
        <v>2023</v>
      </c>
      <c r="B82" s="1836"/>
      <c r="C82" s="1836"/>
      <c r="D82" s="1844">
        <v>5.1000000000000004E-3</v>
      </c>
      <c r="E82" s="623"/>
    </row>
    <row r="83" spans="1:5" x14ac:dyDescent="0.2">
      <c r="A83" s="1841" t="s">
        <v>2024</v>
      </c>
      <c r="B83" s="1836"/>
      <c r="C83" s="1836"/>
      <c r="D83" s="1844">
        <v>2.8999999999999998E-3</v>
      </c>
      <c r="E83" s="623"/>
    </row>
    <row r="84" spans="1:5" x14ac:dyDescent="0.2">
      <c r="A84" s="1841" t="s">
        <v>2025</v>
      </c>
      <c r="B84" s="1843">
        <v>5.0000000000000002E-5</v>
      </c>
      <c r="C84" s="741">
        <v>5.0000000000000002E-5</v>
      </c>
      <c r="D84" s="1844">
        <v>9.2000000000000003E-4</v>
      </c>
      <c r="E84" s="623" t="s">
        <v>1947</v>
      </c>
    </row>
    <row r="85" spans="1:5" x14ac:dyDescent="0.2">
      <c r="A85" s="1841" t="s">
        <v>2026</v>
      </c>
      <c r="B85" s="1843">
        <v>1.0000000000000001E-5</v>
      </c>
      <c r="C85" s="1836">
        <v>2.0000000000000002E-5</v>
      </c>
      <c r="D85" s="1844"/>
      <c r="E85" s="623" t="s">
        <v>1947</v>
      </c>
    </row>
    <row r="86" spans="1:5" x14ac:dyDescent="0.2">
      <c r="A86" s="1841" t="s">
        <v>2027</v>
      </c>
      <c r="B86" s="1836"/>
      <c r="C86" s="1836"/>
      <c r="D86" s="1844">
        <v>1.0999999999999999E-2</v>
      </c>
      <c r="E86" s="623"/>
    </row>
    <row r="87" spans="1:5" x14ac:dyDescent="0.2">
      <c r="A87" s="1841" t="s">
        <v>2028</v>
      </c>
      <c r="B87" s="1839"/>
      <c r="C87" s="1839"/>
      <c r="D87" s="1845">
        <v>3.0000000000000001E-3</v>
      </c>
      <c r="E87" s="623"/>
    </row>
    <row r="88" spans="1:5" x14ac:dyDescent="0.2">
      <c r="A88" s="1841" t="s">
        <v>2029</v>
      </c>
      <c r="B88" s="1839"/>
      <c r="C88" s="1839">
        <v>9.9999999999999995E-7</v>
      </c>
      <c r="D88" s="1845">
        <v>1E-3</v>
      </c>
      <c r="E88" s="623"/>
    </row>
    <row r="89" spans="1:5" x14ac:dyDescent="0.2">
      <c r="A89" s="1841" t="s">
        <v>2030</v>
      </c>
      <c r="B89" s="1846">
        <v>1.7000000000000001E-2</v>
      </c>
      <c r="C89" s="1839">
        <v>2.3E-2</v>
      </c>
      <c r="D89" s="1845">
        <v>1.4999999999999999E-2</v>
      </c>
      <c r="E89" s="623" t="s">
        <v>1947</v>
      </c>
    </row>
    <row r="90" spans="1:5" x14ac:dyDescent="0.2">
      <c r="A90" s="1841" t="s">
        <v>2031</v>
      </c>
      <c r="B90" s="1839"/>
      <c r="C90" s="1839"/>
      <c r="D90" s="1845">
        <v>1.9E-2</v>
      </c>
      <c r="E90" s="623"/>
    </row>
    <row r="91" spans="1:5" x14ac:dyDescent="0.2">
      <c r="A91" s="1841" t="s">
        <v>2032</v>
      </c>
      <c r="B91" s="1847"/>
      <c r="C91" s="1847"/>
      <c r="D91" s="1845">
        <v>5.9999999999999995E-4</v>
      </c>
      <c r="E91" s="623"/>
    </row>
    <row r="92" spans="1:5" x14ac:dyDescent="0.2">
      <c r="A92" s="1841" t="s">
        <v>2033</v>
      </c>
      <c r="B92" s="1847"/>
      <c r="C92" s="1847"/>
      <c r="D92" s="1845">
        <v>3.8E-3</v>
      </c>
      <c r="E92" s="623"/>
    </row>
    <row r="93" spans="1:5" x14ac:dyDescent="0.2">
      <c r="A93" s="1841" t="s">
        <v>621</v>
      </c>
      <c r="B93" s="1847"/>
      <c r="C93" s="1847"/>
      <c r="D93" s="1845">
        <v>0.01</v>
      </c>
      <c r="E93" s="623" t="s">
        <v>1947</v>
      </c>
    </row>
    <row r="94" spans="1:5" x14ac:dyDescent="0.2">
      <c r="A94" s="1841" t="s">
        <v>2034</v>
      </c>
      <c r="B94" s="1847"/>
      <c r="C94" s="1847"/>
      <c r="D94" s="1845">
        <v>0.11</v>
      </c>
      <c r="E94" s="623"/>
    </row>
    <row r="95" spans="1:5" x14ac:dyDescent="0.2">
      <c r="A95" s="2039" t="s">
        <v>2035</v>
      </c>
      <c r="B95" s="2040"/>
      <c r="C95" s="2040"/>
      <c r="D95" s="2040"/>
      <c r="E95" s="2041"/>
    </row>
    <row r="96" spans="1:5" x14ac:dyDescent="0.2">
      <c r="A96" s="2042"/>
      <c r="B96" s="2043"/>
      <c r="C96" s="2043"/>
      <c r="D96" s="2043"/>
      <c r="E96" s="2044"/>
    </row>
    <row r="97" spans="1:5" x14ac:dyDescent="0.2">
      <c r="A97" s="2042"/>
      <c r="B97" s="2043"/>
      <c r="C97" s="2043"/>
      <c r="D97" s="2043"/>
      <c r="E97" s="2044"/>
    </row>
    <row r="98" spans="1:5" x14ac:dyDescent="0.2">
      <c r="A98" s="2042"/>
      <c r="B98" s="2043"/>
      <c r="C98" s="2043"/>
      <c r="D98" s="2043"/>
      <c r="E98" s="2044"/>
    </row>
    <row r="99" spans="1:5" x14ac:dyDescent="0.2">
      <c r="A99" s="2045"/>
      <c r="B99" s="2046"/>
      <c r="C99" s="2046"/>
      <c r="D99" s="2046"/>
      <c r="E99" s="2047"/>
    </row>
    <row r="100" spans="1:5" x14ac:dyDescent="0.2">
      <c r="A100" s="624"/>
      <c r="B100" s="504"/>
      <c r="C100" s="504"/>
      <c r="D100" s="504"/>
      <c r="E100" s="504"/>
    </row>
    <row r="101" spans="1:5" x14ac:dyDescent="0.2">
      <c r="A101" s="504"/>
      <c r="B101" s="504"/>
      <c r="C101" s="504"/>
      <c r="D101" s="504"/>
      <c r="E101" s="504"/>
    </row>
    <row r="102" spans="1:5" x14ac:dyDescent="0.2">
      <c r="A102" s="624"/>
      <c r="B102" s="504"/>
      <c r="C102" s="504"/>
      <c r="D102" s="504"/>
      <c r="E102" s="504"/>
    </row>
    <row r="103" spans="1:5" x14ac:dyDescent="0.2">
      <c r="A103" s="624"/>
      <c r="B103" s="504"/>
      <c r="C103" s="504"/>
      <c r="D103" s="504"/>
      <c r="E103" s="504"/>
    </row>
    <row r="104" spans="1:5" x14ac:dyDescent="0.2">
      <c r="A104" s="504"/>
      <c r="B104" s="504"/>
      <c r="C104" s="504"/>
      <c r="D104" s="504"/>
      <c r="E104" s="504"/>
    </row>
    <row r="105" spans="1:5" x14ac:dyDescent="0.2">
      <c r="A105" s="624"/>
      <c r="B105" s="504"/>
      <c r="C105" s="504"/>
      <c r="D105" s="504"/>
      <c r="E105" s="504"/>
    </row>
    <row r="106" spans="1:5" x14ac:dyDescent="0.2">
      <c r="A106" s="624"/>
      <c r="B106" s="504"/>
      <c r="C106" s="504"/>
      <c r="D106" s="504"/>
      <c r="E106" s="504"/>
    </row>
    <row r="107" spans="1:5" x14ac:dyDescent="0.2">
      <c r="A107" s="624"/>
      <c r="B107" s="504"/>
      <c r="C107" s="504"/>
      <c r="D107" s="504"/>
      <c r="E107" s="504"/>
    </row>
  </sheetData>
  <mergeCells count="17">
    <mergeCell ref="F3:F4"/>
    <mergeCell ref="L38:L40"/>
    <mergeCell ref="A3:A4"/>
    <mergeCell ref="E3:E4"/>
    <mergeCell ref="B4:D4"/>
    <mergeCell ref="A28:E33"/>
    <mergeCell ref="A95:E99"/>
    <mergeCell ref="A38:A40"/>
    <mergeCell ref="K38:K40"/>
    <mergeCell ref="A72:A73"/>
    <mergeCell ref="E72:E73"/>
    <mergeCell ref="B73:D73"/>
    <mergeCell ref="A63:L67"/>
    <mergeCell ref="A58:A59"/>
    <mergeCell ref="A60:A61"/>
    <mergeCell ref="B40:C40"/>
    <mergeCell ref="D38:J38"/>
  </mergeCells>
  <hyperlinks>
    <hyperlink ref="A1" location="Contents!A1" display="To table of contents" xr:uid="{00CDFD7E-9F08-46E0-89E0-50C54B1B13A4}"/>
  </hyperlinks>
  <pageMargins left="0.78740157480314965" right="0.56999999999999995" top="0.59" bottom="0.82677165354330717" header="0.39" footer="0.51181102362204722"/>
  <pageSetup paperSize="9" scale="90" fitToHeight="2" orientation="portrait" r:id="rId1"/>
  <headerFooter alignWithMargins="0"/>
  <rowBreaks count="1" manualBreakCount="1">
    <brk id="66" max="2" man="1"/>
  </rowBreaks>
  <customProperties>
    <customPr name="EpmWorksheetKeyString_GUID" r:id="rId2"/>
  </customPropertie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4B92A-49AA-448A-BE8B-876B8893F3B7}">
  <sheetPr codeName="Blad58">
    <pageSetUpPr fitToPage="1"/>
  </sheetPr>
  <dimension ref="A1:M58"/>
  <sheetViews>
    <sheetView zoomScaleNormal="100" workbookViewId="0">
      <selection activeCell="A2" sqref="A2"/>
    </sheetView>
  </sheetViews>
  <sheetFormatPr defaultColWidth="10.33203125" defaultRowHeight="11.25" x14ac:dyDescent="0.2"/>
  <cols>
    <col min="1" max="1" width="28" style="280" customWidth="1"/>
    <col min="2" max="2" width="16.1640625" style="280" bestFit="1" customWidth="1"/>
    <col min="3" max="3" width="9.6640625" style="280" bestFit="1" customWidth="1"/>
    <col min="4" max="4" width="9.33203125" style="280" customWidth="1"/>
    <col min="5" max="5" width="25" style="280" bestFit="1" customWidth="1"/>
    <col min="6" max="13" width="14.6640625" style="280" customWidth="1"/>
    <col min="14" max="16384" width="10.33203125" style="280"/>
  </cols>
  <sheetData>
    <row r="1" spans="1:13" ht="30.75" customHeight="1" x14ac:dyDescent="0.2">
      <c r="A1" s="1942" t="s">
        <v>10</v>
      </c>
      <c r="B1" s="1942"/>
      <c r="C1" s="1942"/>
      <c r="D1" s="1942"/>
    </row>
    <row r="2" spans="1:13" ht="21" x14ac:dyDescent="0.35">
      <c r="A2" s="284" t="s">
        <v>2036</v>
      </c>
      <c r="B2" s="281"/>
      <c r="C2" s="281"/>
      <c r="D2" s="281"/>
      <c r="E2" s="281"/>
      <c r="F2" s="281"/>
      <c r="G2" s="281"/>
      <c r="H2" s="281"/>
      <c r="I2" s="281"/>
      <c r="J2" s="281"/>
      <c r="K2" s="281"/>
      <c r="L2" s="281"/>
    </row>
    <row r="3" spans="1:13" ht="21" x14ac:dyDescent="0.35">
      <c r="A3" s="284" t="s">
        <v>2037</v>
      </c>
      <c r="B3" s="281"/>
      <c r="C3" s="281"/>
      <c r="D3" s="281"/>
      <c r="E3" s="281"/>
      <c r="F3" s="281"/>
      <c r="G3" s="281"/>
      <c r="H3" s="281"/>
      <c r="I3" s="281"/>
      <c r="J3" s="281"/>
      <c r="K3" s="281"/>
      <c r="L3" s="281"/>
    </row>
    <row r="4" spans="1:13" ht="24" x14ac:dyDescent="0.2">
      <c r="A4" s="283" t="s">
        <v>2038</v>
      </c>
      <c r="B4" s="1848" t="s">
        <v>2039</v>
      </c>
      <c r="C4" s="283" t="s">
        <v>2040</v>
      </c>
      <c r="D4" s="283" t="s">
        <v>2041</v>
      </c>
      <c r="E4" s="283" t="s">
        <v>2042</v>
      </c>
      <c r="F4" s="1848" t="s">
        <v>2043</v>
      </c>
      <c r="G4" s="283" t="s">
        <v>2044</v>
      </c>
      <c r="H4" s="283" t="s">
        <v>2045</v>
      </c>
      <c r="I4" s="283" t="s">
        <v>2046</v>
      </c>
      <c r="J4" s="283" t="s">
        <v>2047</v>
      </c>
      <c r="K4" s="283" t="s">
        <v>2048</v>
      </c>
      <c r="L4" s="283" t="s">
        <v>2049</v>
      </c>
      <c r="M4" s="283" t="s">
        <v>2050</v>
      </c>
    </row>
    <row r="5" spans="1:13" ht="12" x14ac:dyDescent="0.2">
      <c r="A5" s="1118" t="s">
        <v>2051</v>
      </c>
      <c r="B5" s="1119">
        <v>2</v>
      </c>
      <c r="C5" s="1120" t="s">
        <v>2052</v>
      </c>
      <c r="D5" s="1121">
        <v>52</v>
      </c>
      <c r="E5" s="1120" t="s">
        <v>2053</v>
      </c>
      <c r="F5" s="1122">
        <v>54722.5</v>
      </c>
      <c r="G5" s="1123">
        <v>1.7846241269999996</v>
      </c>
      <c r="H5" s="1123">
        <v>5.5380861999999995</v>
      </c>
      <c r="I5" s="1123">
        <v>1.1046114799999998</v>
      </c>
      <c r="J5" s="1123">
        <v>11.868712159999999</v>
      </c>
      <c r="K5" s="1123">
        <v>0.57378799999999985</v>
      </c>
      <c r="L5" s="1124">
        <v>43.552916079165328</v>
      </c>
      <c r="M5" s="1125">
        <v>7.7256467591653388</v>
      </c>
    </row>
    <row r="6" spans="1:13" ht="12" x14ac:dyDescent="0.2">
      <c r="A6" s="1118" t="s">
        <v>2054</v>
      </c>
      <c r="B6" s="1119">
        <v>2</v>
      </c>
      <c r="C6" s="1120" t="s">
        <v>2052</v>
      </c>
      <c r="D6" s="1121">
        <v>79</v>
      </c>
      <c r="E6" s="1120" t="s">
        <v>2055</v>
      </c>
      <c r="F6" s="1122">
        <v>48367.5</v>
      </c>
      <c r="G6" s="1123">
        <v>2.3964725070000004</v>
      </c>
      <c r="H6" s="1123">
        <v>10.1684664</v>
      </c>
      <c r="I6" s="1123">
        <v>0.66284280000000007</v>
      </c>
      <c r="J6" s="1123">
        <v>6.5143416000000007</v>
      </c>
      <c r="K6" s="1123">
        <v>0.77050799999999997</v>
      </c>
      <c r="L6" s="1124">
        <v>69.112720491035702</v>
      </c>
      <c r="M6" s="1125">
        <v>24.187613691035693</v>
      </c>
    </row>
    <row r="7" spans="1:13" ht="12" x14ac:dyDescent="0.2">
      <c r="A7" s="1118" t="s">
        <v>2056</v>
      </c>
      <c r="B7" s="1119">
        <v>2</v>
      </c>
      <c r="C7" s="1120" t="s">
        <v>2052</v>
      </c>
      <c r="D7" s="1121">
        <v>78</v>
      </c>
      <c r="E7" s="1120" t="s">
        <v>2057</v>
      </c>
      <c r="F7" s="1122">
        <v>29019.5</v>
      </c>
      <c r="G7" s="1123">
        <v>2.2110642839999999</v>
      </c>
      <c r="H7" s="1123">
        <v>7.4928691200000008</v>
      </c>
      <c r="I7" s="1123">
        <v>0.57691232000000003</v>
      </c>
      <c r="J7" s="1123">
        <v>9.9617883999999997</v>
      </c>
      <c r="K7" s="1123">
        <v>0.71089600000000008</v>
      </c>
      <c r="L7" s="1124">
        <v>54.917400224000012</v>
      </c>
      <c r="M7" s="1125">
        <v>15.7412688</v>
      </c>
    </row>
    <row r="8" spans="1:13" ht="12" x14ac:dyDescent="0.2">
      <c r="A8" s="1118" t="s">
        <v>2058</v>
      </c>
      <c r="B8" s="1119">
        <v>2</v>
      </c>
      <c r="C8" s="1120" t="s">
        <v>2052</v>
      </c>
      <c r="D8" s="1121">
        <v>75.5</v>
      </c>
      <c r="E8" s="1120" t="s">
        <v>2059</v>
      </c>
      <c r="F8" s="1122">
        <v>12125.5</v>
      </c>
      <c r="G8" s="1123">
        <v>1.8801710070000002</v>
      </c>
      <c r="H8" s="1123">
        <v>6.1867732000000002</v>
      </c>
      <c r="I8" s="1123">
        <v>1.8076216000000001</v>
      </c>
      <c r="J8" s="1123">
        <v>8.7488492000000004</v>
      </c>
      <c r="K8" s="1123">
        <v>0.60450800000000005</v>
      </c>
      <c r="L8" s="1124">
        <v>54.017405414819699</v>
      </c>
      <c r="M8" s="1125">
        <v>5.5013668548197128</v>
      </c>
    </row>
    <row r="9" spans="1:13" ht="12" x14ac:dyDescent="0.2">
      <c r="A9" s="1118" t="s">
        <v>2060</v>
      </c>
      <c r="B9" s="1119">
        <v>2</v>
      </c>
      <c r="C9" s="1120" t="s">
        <v>2052</v>
      </c>
      <c r="D9" s="1121">
        <v>61.5</v>
      </c>
      <c r="E9" s="1120" t="s">
        <v>2061</v>
      </c>
      <c r="F9" s="1122">
        <v>9911.5</v>
      </c>
      <c r="G9" s="1123">
        <v>1.3989904500000003</v>
      </c>
      <c r="H9" s="1123">
        <v>4.6767200000000004</v>
      </c>
      <c r="I9" s="1123">
        <v>4.992152200000001E-2</v>
      </c>
      <c r="J9" s="1123">
        <v>4.7923215220000008</v>
      </c>
      <c r="K9" s="1123">
        <v>0.44980000000000003</v>
      </c>
      <c r="L9" s="1124">
        <v>24.213478611686128</v>
      </c>
      <c r="M9" s="1125">
        <v>1.4024962116861257</v>
      </c>
    </row>
    <row r="10" spans="1:13" ht="12" x14ac:dyDescent="0.2">
      <c r="A10" s="1118" t="s">
        <v>2062</v>
      </c>
      <c r="B10" s="1119">
        <v>2</v>
      </c>
      <c r="C10" s="1120" t="s">
        <v>2063</v>
      </c>
      <c r="D10" s="1121">
        <v>247</v>
      </c>
      <c r="E10" s="1120" t="s">
        <v>2064</v>
      </c>
      <c r="F10" s="1122">
        <v>7196</v>
      </c>
      <c r="G10" s="1123">
        <v>6.5578999199999979</v>
      </c>
      <c r="H10" s="1123">
        <v>43.904742399999996</v>
      </c>
      <c r="I10" s="1123">
        <v>3.6604736</v>
      </c>
      <c r="J10" s="1123">
        <v>39.891235199999997</v>
      </c>
      <c r="K10" s="1123">
        <v>2.1084799999999997</v>
      </c>
      <c r="L10" s="1124">
        <v>266.61026902828587</v>
      </c>
      <c r="M10" s="1125">
        <v>121.23026582828588</v>
      </c>
    </row>
    <row r="11" spans="1:13" ht="12" x14ac:dyDescent="0.2">
      <c r="A11" s="1118" t="s">
        <v>2065</v>
      </c>
      <c r="B11" s="1119">
        <v>2</v>
      </c>
      <c r="C11" s="1120" t="s">
        <v>2063</v>
      </c>
      <c r="D11" s="1121">
        <v>235</v>
      </c>
      <c r="E11" s="1120" t="s">
        <v>2066</v>
      </c>
      <c r="F11" s="1122">
        <v>6828</v>
      </c>
      <c r="G11" s="1123">
        <v>5.9001691320000003</v>
      </c>
      <c r="H11" s="1123">
        <v>37.667112000000003</v>
      </c>
      <c r="I11" s="1123">
        <v>6.8894740800000003</v>
      </c>
      <c r="J11" s="1123">
        <v>25.655536320000003</v>
      </c>
      <c r="K11" s="1123">
        <v>1.897008</v>
      </c>
      <c r="L11" s="1124">
        <v>199.02494746484791</v>
      </c>
      <c r="M11" s="1125">
        <v>55.554716264847947</v>
      </c>
    </row>
    <row r="12" spans="1:13" ht="12" x14ac:dyDescent="0.2">
      <c r="A12" s="1118" t="s">
        <v>2067</v>
      </c>
      <c r="B12" s="1119">
        <v>2</v>
      </c>
      <c r="C12" s="1120" t="s">
        <v>2052</v>
      </c>
      <c r="D12" s="1121">
        <v>70</v>
      </c>
      <c r="E12" s="1120" t="s">
        <v>2068</v>
      </c>
      <c r="F12" s="1122">
        <v>6299.5</v>
      </c>
      <c r="G12" s="1123">
        <v>2.1263783969999999</v>
      </c>
      <c r="H12" s="1123">
        <v>7.6021868000000001</v>
      </c>
      <c r="I12" s="1123">
        <v>0.79412679999999991</v>
      </c>
      <c r="J12" s="1123">
        <v>7.3883139999999994</v>
      </c>
      <c r="K12" s="1123">
        <v>0.68366799999999994</v>
      </c>
      <c r="L12" s="1124">
        <v>59.103076638105989</v>
      </c>
      <c r="M12" s="1125">
        <v>18.080269358105994</v>
      </c>
    </row>
    <row r="13" spans="1:13" ht="12" x14ac:dyDescent="0.2">
      <c r="A13" s="1118" t="s">
        <v>2069</v>
      </c>
      <c r="B13" s="1119">
        <v>2</v>
      </c>
      <c r="C13" s="1120" t="s">
        <v>2063</v>
      </c>
      <c r="D13" s="1121">
        <v>347.5</v>
      </c>
      <c r="E13" s="1120" t="s">
        <v>2070</v>
      </c>
      <c r="F13" s="1122">
        <v>5976.5</v>
      </c>
      <c r="G13" s="1123">
        <v>8.9206946399999989</v>
      </c>
      <c r="H13" s="1123">
        <v>71.235422720000003</v>
      </c>
      <c r="I13" s="1123">
        <v>3.6325913600000002</v>
      </c>
      <c r="J13" s="1123">
        <v>35.252498720000013</v>
      </c>
      <c r="K13" s="1123">
        <v>2.8681600000000005</v>
      </c>
      <c r="L13" s="1124">
        <v>198.76101358255536</v>
      </c>
      <c r="M13" s="1125">
        <v>31.456203252955341</v>
      </c>
    </row>
    <row r="14" spans="1:13" ht="12" x14ac:dyDescent="0.2">
      <c r="A14" s="1118" t="s">
        <v>2071</v>
      </c>
      <c r="B14" s="1119">
        <v>2</v>
      </c>
      <c r="C14" s="1120" t="s">
        <v>2063</v>
      </c>
      <c r="D14" s="1121">
        <v>253</v>
      </c>
      <c r="E14" s="1120" t="s">
        <v>2072</v>
      </c>
      <c r="F14" s="1122">
        <v>4278.5</v>
      </c>
      <c r="G14" s="1123">
        <v>5.6613019319999998</v>
      </c>
      <c r="H14" s="1123">
        <v>32.462705280000009</v>
      </c>
      <c r="I14" s="1123">
        <v>0.32293103999999995</v>
      </c>
      <c r="J14" s="1123">
        <v>11.831076959999999</v>
      </c>
      <c r="K14" s="1123">
        <v>1.8202079999999996</v>
      </c>
      <c r="L14" s="1124">
        <v>125.70688358373125</v>
      </c>
      <c r="M14" s="1125">
        <v>32.02339367973125</v>
      </c>
    </row>
    <row r="15" spans="1:13" ht="12" x14ac:dyDescent="0.2">
      <c r="A15" s="1118" t="s">
        <v>2073</v>
      </c>
      <c r="B15" s="1119">
        <v>2</v>
      </c>
      <c r="C15" s="1120" t="s">
        <v>2052</v>
      </c>
      <c r="D15" s="1121">
        <v>85.1</v>
      </c>
      <c r="E15" s="1120" t="s">
        <v>2055</v>
      </c>
      <c r="F15" s="1122">
        <v>4141.5</v>
      </c>
      <c r="G15" s="1123">
        <v>2.3964725069999999</v>
      </c>
      <c r="H15" s="1123">
        <v>10.168466400000002</v>
      </c>
      <c r="I15" s="1123">
        <v>0.66284280000000007</v>
      </c>
      <c r="J15" s="1123">
        <v>6.5143416000000016</v>
      </c>
      <c r="K15" s="1123">
        <v>0.7705080000000003</v>
      </c>
      <c r="L15" s="1124">
        <v>69.112720491035702</v>
      </c>
      <c r="M15" s="1125">
        <v>24.187613691035683</v>
      </c>
    </row>
    <row r="16" spans="1:13" ht="12" x14ac:dyDescent="0.2">
      <c r="A16" s="1118" t="s">
        <v>2074</v>
      </c>
      <c r="B16" s="1119">
        <v>2</v>
      </c>
      <c r="C16" s="1120" t="s">
        <v>2052</v>
      </c>
      <c r="D16" s="1121">
        <v>82</v>
      </c>
      <c r="E16" s="1120" t="s">
        <v>2075</v>
      </c>
      <c r="F16" s="1122">
        <v>3457.5</v>
      </c>
      <c r="G16" s="1123">
        <v>2.0647705649999999</v>
      </c>
      <c r="H16" s="1123">
        <v>12.8091908</v>
      </c>
      <c r="I16" s="1123">
        <v>0.14598459999999999</v>
      </c>
      <c r="J16" s="1123">
        <v>4.0215672000000007</v>
      </c>
      <c r="K16" s="1123">
        <v>0.66386000000000001</v>
      </c>
      <c r="L16" s="1124">
        <v>35.516330893321225</v>
      </c>
      <c r="M16" s="1125">
        <v>0.88500674132122603</v>
      </c>
    </row>
    <row r="17" spans="1:13" ht="12" x14ac:dyDescent="0.2">
      <c r="A17" s="1118" t="s">
        <v>2076</v>
      </c>
      <c r="B17" s="1119">
        <v>2</v>
      </c>
      <c r="C17" s="1120" t="s">
        <v>2052</v>
      </c>
      <c r="D17" s="1121">
        <v>67.599999999999994</v>
      </c>
      <c r="E17" s="1120" t="s">
        <v>2077</v>
      </c>
      <c r="F17" s="1122">
        <v>3252</v>
      </c>
      <c r="G17" s="1123">
        <v>1.6313883300000001</v>
      </c>
      <c r="H17" s="1123">
        <v>6.8964120000000015</v>
      </c>
      <c r="I17" s="1123">
        <v>5.2452000000000006E-2</v>
      </c>
      <c r="J17" s="1123">
        <v>3.1848405371999999</v>
      </c>
      <c r="K17" s="1123">
        <v>0.5245200000000001</v>
      </c>
      <c r="L17" s="1124">
        <v>41.037832124685792</v>
      </c>
      <c r="M17" s="1125">
        <v>12.988396124685803</v>
      </c>
    </row>
    <row r="18" spans="1:13" ht="12" x14ac:dyDescent="0.2">
      <c r="A18" s="1118" t="s">
        <v>2078</v>
      </c>
      <c r="B18" s="1119">
        <v>2</v>
      </c>
      <c r="C18" s="1120" t="s">
        <v>2063</v>
      </c>
      <c r="D18" s="1121">
        <v>254</v>
      </c>
      <c r="E18" s="1120" t="s">
        <v>2079</v>
      </c>
      <c r="F18" s="1122">
        <v>3074</v>
      </c>
      <c r="G18" s="1123">
        <v>5.7163906800000008</v>
      </c>
      <c r="H18" s="1123">
        <v>36.439497600000003</v>
      </c>
      <c r="I18" s="1123">
        <v>0.26505120000000004</v>
      </c>
      <c r="J18" s="1123">
        <v>9.2168784000000024</v>
      </c>
      <c r="K18" s="1123">
        <v>1.83792</v>
      </c>
      <c r="L18" s="1124">
        <v>100.02105348489852</v>
      </c>
      <c r="M18" s="1125">
        <v>5.9409931968985106</v>
      </c>
    </row>
    <row r="19" spans="1:13" ht="12" x14ac:dyDescent="0.2">
      <c r="A19" s="1118" t="s">
        <v>2080</v>
      </c>
      <c r="B19" s="1119">
        <v>2</v>
      </c>
      <c r="C19" s="1120" t="s">
        <v>2063</v>
      </c>
      <c r="D19" s="1121">
        <v>228</v>
      </c>
      <c r="E19" s="1120" t="s">
        <v>2081</v>
      </c>
      <c r="F19" s="1122">
        <v>3061</v>
      </c>
      <c r="G19" s="1123">
        <v>5.2228810919999997</v>
      </c>
      <c r="H19" s="1123">
        <v>24.170778880000004</v>
      </c>
      <c r="I19" s="1123">
        <v>0.41147935999999996</v>
      </c>
      <c r="J19" s="1123">
        <v>12.730804159999998</v>
      </c>
      <c r="K19" s="1123">
        <v>1.6792479999999999</v>
      </c>
      <c r="L19" s="1124">
        <v>113.32341025236067</v>
      </c>
      <c r="M19" s="1125">
        <v>26.340347788360663</v>
      </c>
    </row>
    <row r="20" spans="1:13" ht="12" x14ac:dyDescent="0.2">
      <c r="A20" s="1118" t="s">
        <v>2082</v>
      </c>
      <c r="B20" s="1119">
        <v>4</v>
      </c>
      <c r="C20" s="1120" t="s">
        <v>2063</v>
      </c>
      <c r="D20" s="1121">
        <v>397</v>
      </c>
      <c r="E20" s="1120" t="s">
        <v>2083</v>
      </c>
      <c r="F20" s="1122">
        <v>2644</v>
      </c>
      <c r="G20" s="1123">
        <v>10.153747032</v>
      </c>
      <c r="H20" s="1123">
        <v>45.50392832</v>
      </c>
      <c r="I20" s="1123">
        <v>1.9085680000000003</v>
      </c>
      <c r="J20" s="1123">
        <v>23.431089920000002</v>
      </c>
      <c r="K20" s="1123">
        <v>3.2646080000000004</v>
      </c>
      <c r="L20" s="1124">
        <v>229.34554937930548</v>
      </c>
      <c r="M20" s="1125">
        <v>48.021470467305441</v>
      </c>
    </row>
    <row r="21" spans="1:13" ht="12" x14ac:dyDescent="0.2">
      <c r="A21" s="1118" t="s">
        <v>2084</v>
      </c>
      <c r="B21" s="1119">
        <v>2</v>
      </c>
      <c r="C21" s="1120" t="s">
        <v>2052</v>
      </c>
      <c r="D21" s="1121">
        <v>93.5</v>
      </c>
      <c r="E21" s="1120" t="s">
        <v>2085</v>
      </c>
      <c r="F21" s="1122">
        <v>2598</v>
      </c>
      <c r="G21" s="1123">
        <v>2.5895195040000005</v>
      </c>
      <c r="H21" s="1123">
        <v>11.296243599999999</v>
      </c>
      <c r="I21" s="1123">
        <v>0.3764228</v>
      </c>
      <c r="J21" s="1123">
        <v>8.8183810400000002</v>
      </c>
      <c r="K21" s="1123">
        <v>0.83257599999999998</v>
      </c>
      <c r="L21" s="1124">
        <v>72.203503040000015</v>
      </c>
      <c r="M21" s="1125">
        <v>27.811516800000003</v>
      </c>
    </row>
    <row r="22" spans="1:13" ht="12" x14ac:dyDescent="0.2">
      <c r="A22" s="1118" t="s">
        <v>2086</v>
      </c>
      <c r="B22" s="1119">
        <v>2</v>
      </c>
      <c r="C22" s="1120" t="s">
        <v>2052</v>
      </c>
      <c r="D22" s="1121">
        <v>38.299999999999997</v>
      </c>
      <c r="E22" s="1120" t="s">
        <v>2087</v>
      </c>
      <c r="F22" s="1122">
        <v>2409</v>
      </c>
      <c r="G22" s="1123">
        <v>1.3072505159999999</v>
      </c>
      <c r="H22" s="1123">
        <v>3.7544121599999998</v>
      </c>
      <c r="I22" s="1123">
        <v>3.211808E-2</v>
      </c>
      <c r="J22" s="1123">
        <v>3.8167617600000012</v>
      </c>
      <c r="K22" s="1123">
        <v>0.42030400000000001</v>
      </c>
      <c r="L22" s="1124">
        <v>23.63810856637102</v>
      </c>
      <c r="M22" s="1125">
        <v>2.3597344543710217</v>
      </c>
    </row>
    <row r="23" spans="1:13" ht="12" x14ac:dyDescent="0.2">
      <c r="A23" s="1118" t="s">
        <v>2088</v>
      </c>
      <c r="B23" s="1119">
        <v>2</v>
      </c>
      <c r="C23" s="1120" t="s">
        <v>2063</v>
      </c>
      <c r="D23" s="1121">
        <v>233</v>
      </c>
      <c r="E23" s="1120" t="s">
        <v>2089</v>
      </c>
      <c r="F23" s="1122">
        <v>2223</v>
      </c>
      <c r="G23" s="1123">
        <v>4.6722921960000017</v>
      </c>
      <c r="H23" s="1123">
        <v>19.036413600000003</v>
      </c>
      <c r="I23" s="1123">
        <v>1.1179112</v>
      </c>
      <c r="J23" s="1123">
        <v>12.904416159999998</v>
      </c>
      <c r="K23" s="1123">
        <v>1.502224</v>
      </c>
      <c r="L23" s="1124">
        <v>107.31520276601901</v>
      </c>
      <c r="M23" s="1125">
        <v>22.371325646018995</v>
      </c>
    </row>
    <row r="24" spans="1:13" ht="12" x14ac:dyDescent="0.2">
      <c r="A24" s="1118" t="s">
        <v>2090</v>
      </c>
      <c r="B24" s="1119">
        <v>2</v>
      </c>
      <c r="C24" s="1120" t="s">
        <v>2052</v>
      </c>
      <c r="D24" s="1121">
        <v>97</v>
      </c>
      <c r="E24" s="1120" t="s">
        <v>2091</v>
      </c>
      <c r="F24" s="1122">
        <v>2024.5</v>
      </c>
      <c r="G24" s="1123">
        <v>2.0669975040000006</v>
      </c>
      <c r="H24" s="1123">
        <v>12.661861839999997</v>
      </c>
      <c r="I24" s="1123">
        <v>7.1809999999999999E-2</v>
      </c>
      <c r="J24" s="1123">
        <v>5.5796327999999997</v>
      </c>
      <c r="K24" s="1123">
        <v>0.66457600000000006</v>
      </c>
      <c r="L24" s="1124">
        <v>35.613079382003434</v>
      </c>
      <c r="M24" s="1125">
        <v>1.7236020540034327</v>
      </c>
    </row>
    <row r="25" spans="1:13" ht="12" x14ac:dyDescent="0.2">
      <c r="A25" s="1118" t="s">
        <v>2092</v>
      </c>
      <c r="B25" s="1119">
        <v>2</v>
      </c>
      <c r="C25" s="1120" t="s">
        <v>2063</v>
      </c>
      <c r="D25" s="1121">
        <v>280</v>
      </c>
      <c r="E25" s="1120" t="s">
        <v>2093</v>
      </c>
      <c r="F25" s="1122">
        <v>1702.5</v>
      </c>
      <c r="G25" s="1123">
        <v>6.5057970119999995</v>
      </c>
      <c r="H25" s="1123">
        <v>41.182533119999995</v>
      </c>
      <c r="I25" s="1123">
        <v>0.86707589167999977</v>
      </c>
      <c r="J25" s="1123">
        <v>18.777858719999998</v>
      </c>
      <c r="K25" s="1123">
        <v>2.0917279999999998</v>
      </c>
      <c r="L25" s="1124">
        <v>225.11739271222001</v>
      </c>
      <c r="M25" s="1125">
        <v>117.16403762422001</v>
      </c>
    </row>
    <row r="26" spans="1:13" ht="12" x14ac:dyDescent="0.2">
      <c r="A26" s="1118" t="s">
        <v>2094</v>
      </c>
      <c r="B26" s="1119">
        <v>2</v>
      </c>
      <c r="C26" s="1120" t="s">
        <v>2095</v>
      </c>
      <c r="D26" s="1121">
        <v>3</v>
      </c>
      <c r="E26" s="1120" t="s">
        <v>2096</v>
      </c>
      <c r="F26" s="1122">
        <v>1684.5</v>
      </c>
      <c r="G26" s="1123">
        <v>0.14988916799999999</v>
      </c>
      <c r="H26" s="1123">
        <v>0.21891912105104397</v>
      </c>
      <c r="I26" s="1123">
        <v>1.2906809508641879</v>
      </c>
      <c r="J26" s="1123">
        <v>1.6926549123761641</v>
      </c>
      <c r="K26" s="1123">
        <v>4.8191999999999999E-2</v>
      </c>
      <c r="L26" s="1124">
        <v>15.584471999999998</v>
      </c>
      <c r="M26" s="1125">
        <v>7.7922359999999991</v>
      </c>
    </row>
    <row r="27" spans="1:13" ht="12" x14ac:dyDescent="0.2">
      <c r="A27" s="1118" t="s">
        <v>2097</v>
      </c>
      <c r="B27" s="1119">
        <v>2</v>
      </c>
      <c r="C27" s="1120" t="s">
        <v>2098</v>
      </c>
      <c r="D27" s="1121">
        <v>6</v>
      </c>
      <c r="E27" s="1120" t="s">
        <v>2099</v>
      </c>
      <c r="F27" s="1122">
        <v>1658</v>
      </c>
      <c r="G27" s="1123">
        <v>0.27233846640000003</v>
      </c>
      <c r="H27" s="1123">
        <v>0.36505984800000002</v>
      </c>
      <c r="I27" s="1123">
        <v>2.4410225040000002</v>
      </c>
      <c r="J27" s="1123">
        <v>6.1791621600000015</v>
      </c>
      <c r="K27" s="1123">
        <v>8.7561600000000003E-2</v>
      </c>
      <c r="L27" s="1124">
        <v>28.786170588894215</v>
      </c>
      <c r="M27" s="1125">
        <v>6.3227980928942191</v>
      </c>
    </row>
    <row r="28" spans="1:13" ht="12" x14ac:dyDescent="0.2">
      <c r="A28" s="1118" t="s">
        <v>2100</v>
      </c>
      <c r="B28" s="1119">
        <v>2</v>
      </c>
      <c r="C28" s="1120" t="s">
        <v>2095</v>
      </c>
      <c r="D28" s="1121">
        <v>6</v>
      </c>
      <c r="E28" s="1120" t="s">
        <v>2101</v>
      </c>
      <c r="F28" s="1122">
        <v>1039</v>
      </c>
      <c r="G28" s="1123">
        <v>0.22225846499999999</v>
      </c>
      <c r="H28" s="1123">
        <v>0.40140359555957994</v>
      </c>
      <c r="I28" s="1123">
        <v>1.2382003619616599</v>
      </c>
      <c r="J28" s="1123">
        <v>1.602865418769144</v>
      </c>
      <c r="K28" s="1123">
        <v>7.1459999999999996E-2</v>
      </c>
      <c r="L28" s="1124">
        <v>26.255807999999998</v>
      </c>
      <c r="M28" s="1125">
        <v>13.127903999999999</v>
      </c>
    </row>
    <row r="29" spans="1:13" ht="12" x14ac:dyDescent="0.2">
      <c r="A29" s="1118" t="s">
        <v>2102</v>
      </c>
      <c r="B29" s="1119">
        <v>2</v>
      </c>
      <c r="C29" s="1120" t="s">
        <v>2063</v>
      </c>
      <c r="D29" s="1121">
        <v>251</v>
      </c>
      <c r="E29" s="1120" t="s">
        <v>2103</v>
      </c>
      <c r="F29" s="1122">
        <v>975</v>
      </c>
      <c r="G29" s="1123">
        <v>5.7142974762008514</v>
      </c>
      <c r="H29" s="1123">
        <v>42.970190195172833</v>
      </c>
      <c r="I29" s="1123">
        <v>1.8372469982158527E-5</v>
      </c>
      <c r="J29" s="1123">
        <v>5.8575878117414977</v>
      </c>
      <c r="K29" s="1123">
        <v>1.8372469982158517</v>
      </c>
      <c r="L29" s="1124">
        <v>193.38053115490408</v>
      </c>
      <c r="M29" s="1125">
        <v>103.42891812225601</v>
      </c>
    </row>
    <row r="30" spans="1:13" ht="12" x14ac:dyDescent="0.2">
      <c r="A30" s="1118" t="s">
        <v>2104</v>
      </c>
      <c r="B30" s="1119">
        <v>2</v>
      </c>
      <c r="C30" s="1120" t="s">
        <v>2052</v>
      </c>
      <c r="D30" s="1121">
        <v>185</v>
      </c>
      <c r="E30" s="1120" t="s">
        <v>2105</v>
      </c>
      <c r="F30" s="1122">
        <v>794.5</v>
      </c>
      <c r="G30" s="1123">
        <v>4.6939644180000002</v>
      </c>
      <c r="H30" s="1123">
        <v>20.634128159999999</v>
      </c>
      <c r="I30" s="1123">
        <v>0.90190439999999994</v>
      </c>
      <c r="J30" s="1123">
        <v>11.426525200000002</v>
      </c>
      <c r="K30" s="1123">
        <v>1.5091920000000001</v>
      </c>
      <c r="L30" s="1124">
        <v>105.17213674133887</v>
      </c>
      <c r="M30" s="1125">
        <v>21.484925237338874</v>
      </c>
    </row>
    <row r="31" spans="1:13" ht="12" x14ac:dyDescent="0.2">
      <c r="A31" s="1118" t="s">
        <v>2106</v>
      </c>
      <c r="B31" s="1119">
        <v>4</v>
      </c>
      <c r="C31" s="1120" t="s">
        <v>2063</v>
      </c>
      <c r="D31" s="1121">
        <v>442</v>
      </c>
      <c r="E31" s="1120" t="s">
        <v>2107</v>
      </c>
      <c r="F31" s="1122">
        <v>720</v>
      </c>
      <c r="G31" s="1123">
        <v>10.674079416</v>
      </c>
      <c r="H31" s="1123">
        <v>46.413868800000003</v>
      </c>
      <c r="I31" s="1123">
        <v>0.77984447999999984</v>
      </c>
      <c r="J31" s="1123">
        <v>25.643167679999998</v>
      </c>
      <c r="K31" s="1123">
        <v>3.4319040000000003</v>
      </c>
      <c r="L31" s="1124">
        <v>233.8431673630275</v>
      </c>
      <c r="M31" s="1125">
        <v>56.439610819027465</v>
      </c>
    </row>
    <row r="32" spans="1:13" ht="12" x14ac:dyDescent="0.2">
      <c r="A32" s="1118" t="s">
        <v>2108</v>
      </c>
      <c r="B32" s="1119">
        <v>2</v>
      </c>
      <c r="C32" s="1120" t="s">
        <v>2098</v>
      </c>
      <c r="D32" s="1121">
        <v>8</v>
      </c>
      <c r="E32" s="1120" t="s">
        <v>2109</v>
      </c>
      <c r="F32" s="1122">
        <v>716</v>
      </c>
      <c r="G32" s="1123">
        <v>0.31221062730000004</v>
      </c>
      <c r="H32" s="1123">
        <v>0.38868489600000011</v>
      </c>
      <c r="I32" s="1123">
        <v>8.1995538985919989</v>
      </c>
      <c r="J32" s="1123">
        <v>8.5456251985920009</v>
      </c>
      <c r="K32" s="1123">
        <v>0.10038119999999999</v>
      </c>
      <c r="L32" s="1124">
        <v>73.48364740143343</v>
      </c>
      <c r="M32" s="1125">
        <v>9.6121039134334278</v>
      </c>
    </row>
    <row r="33" spans="1:13" ht="12" x14ac:dyDescent="0.2">
      <c r="A33" s="1118" t="s">
        <v>2110</v>
      </c>
      <c r="B33" s="1119">
        <v>2</v>
      </c>
      <c r="C33" s="1120" t="s">
        <v>2052</v>
      </c>
      <c r="D33" s="1121">
        <v>38.6</v>
      </c>
      <c r="E33" s="1120" t="s">
        <v>2111</v>
      </c>
      <c r="F33" s="1122">
        <v>682</v>
      </c>
      <c r="G33" s="1123">
        <v>1.2328657769999998</v>
      </c>
      <c r="H33" s="1123">
        <v>3.3174744</v>
      </c>
      <c r="I33" s="1123">
        <v>3.7928159999999995E-2</v>
      </c>
      <c r="J33" s="1123">
        <v>4.0174493199999999</v>
      </c>
      <c r="K33" s="1123">
        <v>0.39638800000000007</v>
      </c>
      <c r="L33" s="1124">
        <v>21.567007961036349</v>
      </c>
      <c r="M33" s="1125">
        <v>1.3524646490363543</v>
      </c>
    </row>
    <row r="34" spans="1:13" ht="12" x14ac:dyDescent="0.2">
      <c r="A34" s="1118" t="s">
        <v>2112</v>
      </c>
      <c r="B34" s="1119">
        <v>2</v>
      </c>
      <c r="C34" s="1120" t="s">
        <v>2052</v>
      </c>
      <c r="D34" s="1121">
        <v>165</v>
      </c>
      <c r="E34" s="1120" t="s">
        <v>2113</v>
      </c>
      <c r="F34" s="1122">
        <v>555</v>
      </c>
      <c r="G34" s="1123">
        <v>4.1560031369999999</v>
      </c>
      <c r="H34" s="1123">
        <v>19.374489960000002</v>
      </c>
      <c r="I34" s="1123">
        <v>1.4466607200000003</v>
      </c>
      <c r="J34" s="1123">
        <v>12.7128546</v>
      </c>
      <c r="K34" s="1123">
        <v>1.3362280000000002</v>
      </c>
      <c r="L34" s="1124">
        <v>135.23600891907748</v>
      </c>
      <c r="M34" s="1125">
        <v>49.915653383077462</v>
      </c>
    </row>
    <row r="35" spans="1:13" ht="12" x14ac:dyDescent="0.2">
      <c r="A35" s="1118" t="s">
        <v>2114</v>
      </c>
      <c r="B35" s="1119">
        <v>2</v>
      </c>
      <c r="C35" s="1120" t="s">
        <v>2052</v>
      </c>
      <c r="D35" s="1121">
        <v>45</v>
      </c>
      <c r="E35" s="1120" t="s">
        <v>2115</v>
      </c>
      <c r="F35" s="1122">
        <v>495</v>
      </c>
      <c r="G35" s="1123">
        <v>2.1571449900000004</v>
      </c>
      <c r="H35" s="1123">
        <v>5.1536720000000003</v>
      </c>
      <c r="I35" s="1123">
        <v>1.562392</v>
      </c>
      <c r="J35" s="1123">
        <v>18.795116</v>
      </c>
      <c r="K35" s="1123">
        <v>0.69355999999999995</v>
      </c>
      <c r="L35" s="1124">
        <v>68.872521688228971</v>
      </c>
      <c r="M35" s="1125">
        <v>18.596926488228963</v>
      </c>
    </row>
    <row r="36" spans="1:13" ht="12" x14ac:dyDescent="0.2">
      <c r="A36" s="1118" t="s">
        <v>2116</v>
      </c>
      <c r="B36" s="1119">
        <v>2</v>
      </c>
      <c r="C36" s="1120" t="s">
        <v>2052</v>
      </c>
      <c r="D36" s="1121">
        <v>15</v>
      </c>
      <c r="E36" s="1120" t="s">
        <v>2117</v>
      </c>
      <c r="F36" s="1122">
        <v>490.5</v>
      </c>
      <c r="G36" s="1123">
        <v>0.75476685570000002</v>
      </c>
      <c r="H36" s="1123">
        <v>2.5229838239999998</v>
      </c>
      <c r="I36" s="1123">
        <v>0.52989817134800021</v>
      </c>
      <c r="J36" s="1123">
        <v>4.9317660759999997</v>
      </c>
      <c r="K36" s="1123">
        <v>0.24267080000000002</v>
      </c>
      <c r="L36" s="1124">
        <v>20.09688450334404</v>
      </c>
      <c r="M36" s="1125">
        <v>4.9462578921440343</v>
      </c>
    </row>
    <row r="37" spans="1:13" ht="12" x14ac:dyDescent="0.2">
      <c r="A37" s="1118" t="s">
        <v>2118</v>
      </c>
      <c r="B37" s="1119">
        <v>2</v>
      </c>
      <c r="C37" s="1120" t="s">
        <v>2052</v>
      </c>
      <c r="D37" s="1121">
        <v>20</v>
      </c>
      <c r="E37" s="1120" t="s">
        <v>2119</v>
      </c>
      <c r="F37" s="1122">
        <v>457</v>
      </c>
      <c r="G37" s="1123">
        <v>0.91598106600000007</v>
      </c>
      <c r="H37" s="1123">
        <v>1.9368013200000005</v>
      </c>
      <c r="I37" s="1123">
        <v>0.57734735999999998</v>
      </c>
      <c r="J37" s="1123">
        <v>6.1938537453599993</v>
      </c>
      <c r="K37" s="1123">
        <v>0.29450399999999999</v>
      </c>
      <c r="L37" s="1124">
        <v>35.531897971493841</v>
      </c>
      <c r="M37" s="1125">
        <v>16.718026099493837</v>
      </c>
    </row>
    <row r="38" spans="1:13" ht="12" x14ac:dyDescent="0.2">
      <c r="A38" s="1118" t="s">
        <v>2120</v>
      </c>
      <c r="B38" s="1119">
        <v>2</v>
      </c>
      <c r="C38" s="1120" t="s">
        <v>2098</v>
      </c>
      <c r="D38" s="1121">
        <v>16</v>
      </c>
      <c r="E38" s="1120" t="s">
        <v>2121</v>
      </c>
      <c r="F38" s="1122">
        <v>428</v>
      </c>
      <c r="G38" s="1123">
        <v>0.41575209389999995</v>
      </c>
      <c r="H38" s="1123">
        <v>0.87636070799999988</v>
      </c>
      <c r="I38" s="1123">
        <v>0.44642349959999988</v>
      </c>
      <c r="J38" s="1123">
        <v>2.3710229279999999</v>
      </c>
      <c r="K38" s="1123">
        <v>0.13367159999999997</v>
      </c>
      <c r="L38" s="1124">
        <v>12.632110734939648</v>
      </c>
      <c r="M38" s="1125">
        <v>1.9945498673796478</v>
      </c>
    </row>
    <row r="39" spans="1:13" ht="12" x14ac:dyDescent="0.2">
      <c r="A39" s="1118" t="s">
        <v>2122</v>
      </c>
      <c r="B39" s="1119">
        <v>2</v>
      </c>
      <c r="C39" s="1120" t="s">
        <v>2123</v>
      </c>
      <c r="D39" s="1121">
        <v>20</v>
      </c>
      <c r="E39" s="1120" t="s">
        <v>2124</v>
      </c>
      <c r="F39" s="1122">
        <v>409</v>
      </c>
      <c r="G39" s="1123">
        <v>0.60775224727941168</v>
      </c>
      <c r="H39" s="1123">
        <v>1.9183512299465242</v>
      </c>
      <c r="I39" s="1123">
        <v>0.46208079883021386</v>
      </c>
      <c r="J39" s="1123">
        <v>1.179214625668449</v>
      </c>
      <c r="K39" s="1123">
        <v>0.1954030213903743</v>
      </c>
      <c r="L39" s="1124">
        <v>69.71367887700535</v>
      </c>
      <c r="M39" s="1125">
        <v>34.856839438502675</v>
      </c>
    </row>
    <row r="40" spans="1:13" ht="12" x14ac:dyDescent="0.2">
      <c r="A40" s="1118" t="s">
        <v>2125</v>
      </c>
      <c r="B40" s="1119">
        <v>1</v>
      </c>
      <c r="C40" s="1120" t="s">
        <v>2123</v>
      </c>
      <c r="D40" s="1121">
        <v>4</v>
      </c>
      <c r="E40" s="1120" t="s">
        <v>2126</v>
      </c>
      <c r="F40" s="1122">
        <v>380.5</v>
      </c>
      <c r="G40" s="1123">
        <v>0.10596238603260869</v>
      </c>
      <c r="H40" s="1123">
        <v>0.1721304347826087</v>
      </c>
      <c r="I40" s="1123">
        <v>4.6192698278985506E-2</v>
      </c>
      <c r="J40" s="1123">
        <v>0.47810268115942028</v>
      </c>
      <c r="K40" s="1123">
        <v>3.4068768115942026E-2</v>
      </c>
      <c r="L40" s="1124">
        <v>12.521842028985509</v>
      </c>
      <c r="M40" s="1125">
        <v>6.2609210144927543</v>
      </c>
    </row>
    <row r="41" spans="1:13" ht="12" x14ac:dyDescent="0.2">
      <c r="A41" s="1118" t="s">
        <v>2127</v>
      </c>
      <c r="B41" s="1119">
        <v>4</v>
      </c>
      <c r="C41" s="1120" t="s">
        <v>2063</v>
      </c>
      <c r="D41" s="1121">
        <v>569</v>
      </c>
      <c r="E41" s="1120" t="s">
        <v>2128</v>
      </c>
      <c r="F41" s="1122">
        <v>365.5</v>
      </c>
      <c r="G41" s="1123">
        <v>11.753261520000002</v>
      </c>
      <c r="H41" s="1123">
        <v>69.150152000000006</v>
      </c>
      <c r="I41" s="1123">
        <v>0.24996160000000001</v>
      </c>
      <c r="J41" s="1123">
        <v>20.962024000000003</v>
      </c>
      <c r="K41" s="1123">
        <v>3.77888</v>
      </c>
      <c r="L41" s="1124">
        <v>386.9169881790915</v>
      </c>
      <c r="M41" s="1125">
        <v>187.64554433909146</v>
      </c>
    </row>
    <row r="42" spans="1:13" ht="12" x14ac:dyDescent="0.2">
      <c r="A42" s="1118" t="s">
        <v>2129</v>
      </c>
      <c r="B42" s="1119">
        <v>2</v>
      </c>
      <c r="C42" s="1120" t="s">
        <v>2098</v>
      </c>
      <c r="D42" s="1121">
        <v>5.5</v>
      </c>
      <c r="E42" s="1120" t="s">
        <v>2130</v>
      </c>
      <c r="F42" s="1122">
        <v>329</v>
      </c>
      <c r="G42" s="1123">
        <v>0.23879255399999999</v>
      </c>
      <c r="H42" s="1123">
        <v>0.22981367999999999</v>
      </c>
      <c r="I42" s="1123">
        <v>2.6917439999999999</v>
      </c>
      <c r="J42" s="1123">
        <v>7.3635215999999994</v>
      </c>
      <c r="K42" s="1123">
        <v>7.6775999999999997E-2</v>
      </c>
      <c r="L42" s="1124">
        <v>28.510988936697974</v>
      </c>
      <c r="M42" s="1125">
        <v>5.9586505766979645</v>
      </c>
    </row>
    <row r="43" spans="1:13" ht="12" x14ac:dyDescent="0.2">
      <c r="A43" s="1118" t="s">
        <v>2131</v>
      </c>
      <c r="B43" s="1119">
        <v>2</v>
      </c>
      <c r="C43" s="1120" t="s">
        <v>2098</v>
      </c>
      <c r="D43" s="1121">
        <v>43</v>
      </c>
      <c r="E43" s="1120" t="s">
        <v>2132</v>
      </c>
      <c r="F43" s="1122">
        <v>326.5</v>
      </c>
      <c r="G43" s="1123">
        <v>0.9765562950000003</v>
      </c>
      <c r="H43" s="1123">
        <v>2.4412669199999995</v>
      </c>
      <c r="I43" s="1123">
        <v>0.23072424</v>
      </c>
      <c r="J43" s="1123">
        <v>5.9482371599999988</v>
      </c>
      <c r="K43" s="1123">
        <v>0.31397999999999998</v>
      </c>
      <c r="L43" s="1124">
        <v>65.793923089884515</v>
      </c>
      <c r="M43" s="1125">
        <v>48.770554321884518</v>
      </c>
    </row>
    <row r="44" spans="1:13" ht="12" x14ac:dyDescent="0.2">
      <c r="A44" s="1118" t="s">
        <v>2133</v>
      </c>
      <c r="B44" s="1119">
        <v>2</v>
      </c>
      <c r="C44" s="1120" t="s">
        <v>2063</v>
      </c>
      <c r="D44" s="1121">
        <v>316</v>
      </c>
      <c r="E44" s="1120" t="s">
        <v>2093</v>
      </c>
      <c r="F44" s="1122">
        <v>326</v>
      </c>
      <c r="G44" s="1123">
        <v>6.5057970120000004</v>
      </c>
      <c r="H44" s="1123">
        <v>41.182533120000002</v>
      </c>
      <c r="I44" s="1123">
        <v>0.8670758916800001</v>
      </c>
      <c r="J44" s="1123">
        <v>18.777858720000001</v>
      </c>
      <c r="K44" s="1123">
        <v>2.0917279999999998</v>
      </c>
      <c r="L44" s="1124">
        <v>225.11739271222001</v>
      </c>
      <c r="M44" s="1125">
        <v>117.16403762422001</v>
      </c>
    </row>
    <row r="45" spans="1:13" ht="12" x14ac:dyDescent="0.2">
      <c r="A45" s="1118" t="s">
        <v>2134</v>
      </c>
      <c r="B45" s="1119">
        <v>2</v>
      </c>
      <c r="C45" s="1120" t="s">
        <v>2098</v>
      </c>
      <c r="D45" s="1121">
        <v>16</v>
      </c>
      <c r="E45" s="1120" t="s">
        <v>2135</v>
      </c>
      <c r="F45" s="1122">
        <v>321</v>
      </c>
      <c r="G45" s="1123">
        <v>0.54594218250000004</v>
      </c>
      <c r="H45" s="1123">
        <v>1.01893452</v>
      </c>
      <c r="I45" s="1123">
        <v>0.45204348</v>
      </c>
      <c r="J45" s="1123">
        <v>4.8609603959400003</v>
      </c>
      <c r="K45" s="1123">
        <v>0.17553000000000002</v>
      </c>
      <c r="L45" s="1124">
        <v>21.743207967235602</v>
      </c>
      <c r="M45" s="1125">
        <v>9.9997960952356024</v>
      </c>
    </row>
    <row r="46" spans="1:13" ht="12" x14ac:dyDescent="0.2">
      <c r="A46" s="1118" t="s">
        <v>2136</v>
      </c>
      <c r="B46" s="1119">
        <v>3</v>
      </c>
      <c r="C46" s="1120" t="s">
        <v>2098</v>
      </c>
      <c r="D46" s="1121">
        <v>21</v>
      </c>
      <c r="E46" s="1120" t="s">
        <v>2137</v>
      </c>
      <c r="F46" s="1122">
        <v>277</v>
      </c>
      <c r="G46" s="1123">
        <v>0.44350920900000002</v>
      </c>
      <c r="H46" s="1123">
        <v>1.0526803199999999</v>
      </c>
      <c r="I46" s="1123">
        <v>0.8352842399999999</v>
      </c>
      <c r="J46" s="1123">
        <v>4.6095609599999996</v>
      </c>
      <c r="K46" s="1123">
        <v>0.142596</v>
      </c>
      <c r="L46" s="1124">
        <v>14.179390250883698</v>
      </c>
      <c r="M46" s="1125">
        <v>0.38648575488369774</v>
      </c>
    </row>
    <row r="47" spans="1:13" ht="12" x14ac:dyDescent="0.2">
      <c r="A47" s="1118" t="s">
        <v>2138</v>
      </c>
      <c r="B47" s="1119">
        <v>2</v>
      </c>
      <c r="C47" s="1120" t="s">
        <v>2052</v>
      </c>
      <c r="D47" s="1121">
        <v>116</v>
      </c>
      <c r="E47" s="1120" t="s">
        <v>2139</v>
      </c>
      <c r="F47" s="1122">
        <v>273</v>
      </c>
      <c r="G47" s="1123">
        <v>3.71301645</v>
      </c>
      <c r="H47" s="1123">
        <v>12.447206</v>
      </c>
      <c r="I47" s="1123">
        <v>0.15372900000000003</v>
      </c>
      <c r="J47" s="1123">
        <v>11.337691999999997</v>
      </c>
      <c r="K47" s="1123">
        <v>1.1938</v>
      </c>
      <c r="L47" s="1124">
        <v>182.92364555917101</v>
      </c>
      <c r="M47" s="1125">
        <v>122.61598499917096</v>
      </c>
    </row>
    <row r="48" spans="1:13" ht="12" x14ac:dyDescent="0.2">
      <c r="A48" s="1118" t="s">
        <v>2140</v>
      </c>
      <c r="B48" s="1119">
        <v>3</v>
      </c>
      <c r="C48" s="1120" t="s">
        <v>2098</v>
      </c>
      <c r="D48" s="1121">
        <v>31</v>
      </c>
      <c r="E48" s="1120" t="s">
        <v>2141</v>
      </c>
      <c r="F48" s="1122">
        <v>231.5</v>
      </c>
      <c r="G48" s="1123">
        <v>0.70876377000000013</v>
      </c>
      <c r="H48" s="1123">
        <v>1.4997830399999998</v>
      </c>
      <c r="I48" s="1123">
        <v>0.29945597399999996</v>
      </c>
      <c r="J48" s="1123">
        <v>5.6625933600000007</v>
      </c>
      <c r="K48" s="1123">
        <v>0.22788000000000003</v>
      </c>
      <c r="L48" s="1124">
        <v>66.600275493686539</v>
      </c>
      <c r="M48" s="1125">
        <v>53.595632109686527</v>
      </c>
    </row>
    <row r="49" spans="1:13" ht="12" x14ac:dyDescent="0.2">
      <c r="A49" s="1118" t="s">
        <v>2142</v>
      </c>
      <c r="B49" s="1119">
        <v>2</v>
      </c>
      <c r="C49" s="1120" t="s">
        <v>2098</v>
      </c>
      <c r="D49" s="1121">
        <v>10</v>
      </c>
      <c r="E49" s="1120" t="s">
        <v>2137</v>
      </c>
      <c r="F49" s="1122">
        <v>218</v>
      </c>
      <c r="G49" s="1123">
        <v>0.29567280599999995</v>
      </c>
      <c r="H49" s="1123">
        <v>0.70178688000000011</v>
      </c>
      <c r="I49" s="1123">
        <v>0.55685615999999993</v>
      </c>
      <c r="J49" s="1123">
        <v>3.0730406400000008</v>
      </c>
      <c r="K49" s="1123">
        <v>9.506400000000001E-2</v>
      </c>
      <c r="L49" s="1124">
        <v>9.4529268339224668</v>
      </c>
      <c r="M49" s="1125">
        <v>0.25765716992246523</v>
      </c>
    </row>
    <row r="50" spans="1:13" ht="12" x14ac:dyDescent="0.2">
      <c r="A50" s="1118" t="s">
        <v>2143</v>
      </c>
      <c r="B50" s="1119">
        <v>2</v>
      </c>
      <c r="C50" s="1120" t="s">
        <v>2052</v>
      </c>
      <c r="D50" s="1121">
        <v>24</v>
      </c>
      <c r="E50" s="1120" t="s">
        <v>2135</v>
      </c>
      <c r="F50" s="1122">
        <v>197</v>
      </c>
      <c r="G50" s="1123">
        <v>0.91598106600000007</v>
      </c>
      <c r="H50" s="1123">
        <v>1.9368013199999996</v>
      </c>
      <c r="I50" s="1123">
        <v>0.57734736000000009</v>
      </c>
      <c r="J50" s="1123">
        <v>6.1938537453600011</v>
      </c>
      <c r="K50" s="1123">
        <v>0.29450399999999999</v>
      </c>
      <c r="L50" s="1124">
        <v>35.531897971493841</v>
      </c>
      <c r="M50" s="1125">
        <v>16.718026099493841</v>
      </c>
    </row>
    <row r="51" spans="1:13" ht="12" x14ac:dyDescent="0.2">
      <c r="A51" s="1118" t="s">
        <v>2144</v>
      </c>
      <c r="B51" s="1119">
        <v>2</v>
      </c>
      <c r="C51" s="1120" t="s">
        <v>2098</v>
      </c>
      <c r="D51" s="1121">
        <v>9</v>
      </c>
      <c r="E51" s="1120" t="s">
        <v>2137</v>
      </c>
      <c r="F51" s="1122">
        <v>178.5</v>
      </c>
      <c r="G51" s="1123">
        <v>0.29567280600000001</v>
      </c>
      <c r="H51" s="1123">
        <v>0.70178688</v>
      </c>
      <c r="I51" s="1123">
        <v>0.55685615999999993</v>
      </c>
      <c r="J51" s="1123">
        <v>3.0730406400000003</v>
      </c>
      <c r="K51" s="1123">
        <v>9.506400000000001E-2</v>
      </c>
      <c r="L51" s="1124">
        <v>9.452926833922465</v>
      </c>
      <c r="M51" s="1125">
        <v>0.25765716992246518</v>
      </c>
    </row>
    <row r="52" spans="1:13" ht="12" x14ac:dyDescent="0.2">
      <c r="A52" s="1118" t="s">
        <v>2145</v>
      </c>
      <c r="B52" s="1119">
        <v>2</v>
      </c>
      <c r="C52" s="1120" t="s">
        <v>2063</v>
      </c>
      <c r="D52" s="1121">
        <v>204</v>
      </c>
      <c r="E52" s="1120" t="s">
        <v>2146</v>
      </c>
      <c r="F52" s="1122">
        <v>158</v>
      </c>
      <c r="G52" s="1123">
        <v>5.3511229199999999</v>
      </c>
      <c r="H52" s="1123">
        <v>25.464375199999999</v>
      </c>
      <c r="I52" s="1123">
        <v>0.90878239999999988</v>
      </c>
      <c r="J52" s="1123">
        <v>11.472091999999998</v>
      </c>
      <c r="K52" s="1123">
        <v>1.72048</v>
      </c>
      <c r="L52" s="1124">
        <v>134.04033013942626</v>
      </c>
      <c r="M52" s="1125">
        <v>39.017642459426249</v>
      </c>
    </row>
    <row r="53" spans="1:13" ht="12" x14ac:dyDescent="0.2">
      <c r="A53" s="1118" t="s">
        <v>2147</v>
      </c>
      <c r="B53" s="1119">
        <v>2</v>
      </c>
      <c r="C53" s="1120" t="s">
        <v>2098</v>
      </c>
      <c r="D53" s="1121">
        <v>9</v>
      </c>
      <c r="E53" s="1120" t="s">
        <v>2148</v>
      </c>
      <c r="F53" s="1122">
        <v>153.5</v>
      </c>
      <c r="G53" s="1123">
        <v>0.30195053459999999</v>
      </c>
      <c r="H53" s="1123">
        <v>0.34441903200000001</v>
      </c>
      <c r="I53" s="1123">
        <v>6.2987755032480006</v>
      </c>
      <c r="J53" s="1123">
        <v>8.5530280799999989</v>
      </c>
      <c r="K53" s="1123">
        <v>9.7082400000000013E-2</v>
      </c>
      <c r="L53" s="1124">
        <v>63.179074785686936</v>
      </c>
      <c r="M53" s="1125">
        <v>8.6258824224869262</v>
      </c>
    </row>
    <row r="54" spans="1:13" ht="12" x14ac:dyDescent="0.2">
      <c r="A54" s="1118" t="s">
        <v>2149</v>
      </c>
      <c r="B54" s="1119">
        <v>1</v>
      </c>
      <c r="C54" s="1120" t="s">
        <v>2150</v>
      </c>
      <c r="D54" s="1121">
        <v>1.2</v>
      </c>
      <c r="E54" s="1120" t="s">
        <v>2151</v>
      </c>
      <c r="F54" s="1122">
        <v>148.5</v>
      </c>
      <c r="G54" s="1123">
        <v>8.1121540500000006E-3</v>
      </c>
      <c r="H54" s="1123">
        <v>5.0585400000000003E-2</v>
      </c>
      <c r="I54" s="1123">
        <v>7.0011000000000006E-3</v>
      </c>
      <c r="J54" s="1123">
        <v>2.9228399999999998E-2</v>
      </c>
      <c r="K54" s="1123">
        <v>2.6081999999999998E-3</v>
      </c>
      <c r="L54" s="1124">
        <v>0.62378455499999985</v>
      </c>
      <c r="M54" s="1125">
        <v>0.20059200000000002</v>
      </c>
    </row>
    <row r="55" spans="1:13" ht="12" x14ac:dyDescent="0.2">
      <c r="A55" s="1194"/>
      <c r="B55" s="1194"/>
      <c r="C55" s="1194"/>
      <c r="D55" s="1194"/>
      <c r="E55" s="1194"/>
      <c r="F55" s="1194"/>
      <c r="G55" s="1194"/>
      <c r="H55" s="1194"/>
      <c r="I55" s="1194"/>
      <c r="J55" s="1194"/>
      <c r="K55" s="1194"/>
      <c r="L55" s="282"/>
      <c r="M55" s="1195"/>
    </row>
    <row r="56" spans="1:13" ht="12.75" x14ac:dyDescent="0.2">
      <c r="A56" s="203" t="s">
        <v>2152</v>
      </c>
      <c r="B56" s="281"/>
      <c r="C56" s="281"/>
      <c r="D56" s="281"/>
      <c r="E56" s="281"/>
      <c r="F56" s="281"/>
      <c r="G56" s="281"/>
      <c r="H56" s="281"/>
      <c r="I56" s="281"/>
      <c r="J56" s="281"/>
      <c r="K56" s="281"/>
      <c r="L56" s="281"/>
    </row>
    <row r="57" spans="1:13" ht="12.75" x14ac:dyDescent="0.2">
      <c r="A57" s="281" t="s">
        <v>2153</v>
      </c>
      <c r="B57" s="281"/>
      <c r="C57" s="281"/>
      <c r="D57" s="281"/>
      <c r="E57" s="281"/>
      <c r="F57" s="281"/>
      <c r="G57" s="281"/>
      <c r="H57" s="281"/>
      <c r="I57" s="281"/>
      <c r="J57" s="281"/>
      <c r="K57" s="281"/>
      <c r="L57" s="281"/>
    </row>
    <row r="58" spans="1:13" ht="12.75" x14ac:dyDescent="0.2">
      <c r="A58" s="281" t="s">
        <v>2154</v>
      </c>
      <c r="B58" s="281"/>
      <c r="C58" s="281"/>
      <c r="D58" s="281"/>
      <c r="E58" s="281"/>
      <c r="F58" s="281"/>
      <c r="G58" s="281"/>
      <c r="H58" s="281"/>
      <c r="I58" s="281"/>
      <c r="J58" s="281"/>
      <c r="K58" s="281"/>
      <c r="L58" s="281"/>
    </row>
  </sheetData>
  <mergeCells count="1">
    <mergeCell ref="A1:D1"/>
  </mergeCells>
  <hyperlinks>
    <hyperlink ref="A1" location="Contents!A1" display="To table of contents" xr:uid="{13998ECA-9877-45D4-A0B5-8E0516D30CAB}"/>
  </hyperlinks>
  <pageMargins left="0.52" right="0.31" top="0.61" bottom="0.61" header="0.5" footer="0.5"/>
  <pageSetup paperSize="9" scale="69" orientation="landscape" r:id="rId1"/>
  <headerFooter alignWithMargins="0"/>
  <customProperties>
    <customPr name="EpmWorksheetKeyString_GUID" r:id="rId2"/>
  </customPropertie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33A20-B1F1-478B-ACC4-4B0139D97855}">
  <sheetPr codeName="Blad59">
    <pageSetUpPr fitToPage="1"/>
  </sheetPr>
  <dimension ref="A1:I80"/>
  <sheetViews>
    <sheetView zoomScaleNormal="100" workbookViewId="0">
      <selection activeCell="A2" sqref="A2"/>
    </sheetView>
  </sheetViews>
  <sheetFormatPr defaultColWidth="10.6640625" defaultRowHeight="12.75" x14ac:dyDescent="0.2"/>
  <cols>
    <col min="1" max="1" width="62.33203125" style="12" customWidth="1"/>
    <col min="2" max="2" width="15.6640625" style="12" customWidth="1"/>
    <col min="3" max="9" width="13.6640625" style="12" customWidth="1"/>
    <col min="10" max="16384" width="10.6640625" style="12"/>
  </cols>
  <sheetData>
    <row r="1" spans="1:9" ht="30.75" customHeight="1" x14ac:dyDescent="0.2">
      <c r="A1" s="1097" t="s">
        <v>10</v>
      </c>
    </row>
    <row r="2" spans="1:9" ht="20.25" x14ac:dyDescent="0.3">
      <c r="A2" s="140" t="s">
        <v>2155</v>
      </c>
    </row>
    <row r="3" spans="1:9" ht="14.25" x14ac:dyDescent="0.2">
      <c r="A3" s="1849" t="s">
        <v>1905</v>
      </c>
      <c r="B3" s="1850" t="s">
        <v>2156</v>
      </c>
      <c r="C3" s="1827" t="s">
        <v>2157</v>
      </c>
      <c r="D3" s="1827" t="s">
        <v>2158</v>
      </c>
      <c r="E3" s="1827" t="s">
        <v>2159</v>
      </c>
      <c r="F3" s="1827" t="s">
        <v>2160</v>
      </c>
      <c r="G3" s="1827" t="s">
        <v>2161</v>
      </c>
      <c r="H3" s="1827" t="s">
        <v>2162</v>
      </c>
      <c r="I3" s="1828" t="s">
        <v>2163</v>
      </c>
    </row>
    <row r="4" spans="1:9" x14ac:dyDescent="0.2">
      <c r="A4" s="1810"/>
      <c r="B4" s="246"/>
      <c r="C4" s="1851" t="s">
        <v>2164</v>
      </c>
      <c r="D4" s="1322"/>
      <c r="E4" s="1322"/>
      <c r="F4" s="1322"/>
      <c r="G4" s="1322"/>
      <c r="H4" s="1322"/>
      <c r="I4" s="1804"/>
    </row>
    <row r="5" spans="1:9" x14ac:dyDescent="0.2">
      <c r="A5" s="204" t="s">
        <v>2165</v>
      </c>
      <c r="B5" s="278"/>
      <c r="C5" s="285"/>
      <c r="D5" s="275"/>
      <c r="E5" s="275"/>
      <c r="F5" s="275"/>
      <c r="G5" s="275"/>
      <c r="H5" s="275"/>
      <c r="I5" s="189"/>
    </row>
    <row r="6" spans="1:9" x14ac:dyDescent="0.2">
      <c r="A6" s="194" t="s">
        <v>2166</v>
      </c>
      <c r="B6" s="8"/>
      <c r="C6" s="285">
        <v>56</v>
      </c>
      <c r="D6" s="275">
        <v>34</v>
      </c>
      <c r="E6" s="275">
        <v>30</v>
      </c>
      <c r="F6" s="275">
        <v>30</v>
      </c>
      <c r="G6" s="275">
        <v>24</v>
      </c>
      <c r="H6" s="275">
        <v>0</v>
      </c>
      <c r="I6" s="189">
        <v>18</v>
      </c>
    </row>
    <row r="7" spans="1:9" x14ac:dyDescent="0.2">
      <c r="A7" s="194" t="s">
        <v>2167</v>
      </c>
      <c r="B7" s="8"/>
      <c r="C7" s="285">
        <v>120</v>
      </c>
      <c r="D7" s="275">
        <v>100</v>
      </c>
      <c r="E7" s="275">
        <v>150</v>
      </c>
      <c r="F7" s="275">
        <v>150</v>
      </c>
      <c r="G7" s="275">
        <v>30</v>
      </c>
      <c r="H7" s="275">
        <v>390</v>
      </c>
      <c r="I7" s="189">
        <v>300</v>
      </c>
    </row>
    <row r="8" spans="1:9" x14ac:dyDescent="0.2">
      <c r="A8" s="194" t="s">
        <v>2168</v>
      </c>
      <c r="B8" s="8"/>
      <c r="C8" s="285">
        <v>240</v>
      </c>
      <c r="D8" s="275">
        <v>240</v>
      </c>
      <c r="E8" s="275">
        <v>270</v>
      </c>
      <c r="F8" s="275">
        <v>270</v>
      </c>
      <c r="G8" s="275">
        <v>96</v>
      </c>
      <c r="H8" s="275">
        <v>390</v>
      </c>
      <c r="I8" s="189">
        <v>270</v>
      </c>
    </row>
    <row r="9" spans="1:9" x14ac:dyDescent="0.2">
      <c r="A9" s="194" t="s">
        <v>2169</v>
      </c>
      <c r="B9" s="8"/>
      <c r="C9" s="285">
        <v>1015</v>
      </c>
      <c r="D9" s="275">
        <v>1015</v>
      </c>
      <c r="E9" s="275">
        <v>1015</v>
      </c>
      <c r="F9" s="275">
        <v>1015</v>
      </c>
      <c r="G9" s="275">
        <v>780</v>
      </c>
      <c r="H9" s="275">
        <v>420</v>
      </c>
      <c r="I9" s="189">
        <v>960</v>
      </c>
    </row>
    <row r="10" spans="1:9" x14ac:dyDescent="0.2">
      <c r="A10" s="194" t="s">
        <v>2170</v>
      </c>
      <c r="B10" s="8"/>
      <c r="C10" s="285">
        <v>1600</v>
      </c>
      <c r="D10" s="275">
        <v>1600</v>
      </c>
      <c r="E10" s="275">
        <v>1200</v>
      </c>
      <c r="F10" s="275">
        <v>1200</v>
      </c>
      <c r="G10" s="275">
        <v>1200</v>
      </c>
      <c r="H10" s="275">
        <v>420</v>
      </c>
      <c r="I10" s="189">
        <v>960</v>
      </c>
    </row>
    <row r="11" spans="1:9" x14ac:dyDescent="0.2">
      <c r="A11" s="194" t="s">
        <v>2171</v>
      </c>
      <c r="B11" s="278" t="s">
        <v>2172</v>
      </c>
      <c r="C11" s="285">
        <v>1580</v>
      </c>
      <c r="D11" s="275">
        <v>1580</v>
      </c>
      <c r="E11" s="275">
        <v>1170</v>
      </c>
      <c r="F11" s="275">
        <v>1170</v>
      </c>
      <c r="G11" s="275">
        <v>1170</v>
      </c>
      <c r="H11" s="275">
        <v>420</v>
      </c>
      <c r="I11" s="189">
        <v>1024</v>
      </c>
    </row>
    <row r="12" spans="1:9" x14ac:dyDescent="0.2">
      <c r="A12" s="1267"/>
      <c r="B12" s="249"/>
      <c r="C12" s="1267"/>
      <c r="D12" s="249"/>
      <c r="E12" s="249"/>
      <c r="F12" s="249"/>
      <c r="G12" s="249"/>
      <c r="H12" s="249"/>
      <c r="I12" s="1268"/>
    </row>
    <row r="13" spans="1:9" ht="14.25" x14ac:dyDescent="0.2">
      <c r="A13" s="1849" t="s">
        <v>2173</v>
      </c>
      <c r="B13" s="1850" t="s">
        <v>2156</v>
      </c>
      <c r="C13" s="1827" t="s">
        <v>2157</v>
      </c>
      <c r="D13" s="1827" t="s">
        <v>2158</v>
      </c>
      <c r="E13" s="1827" t="s">
        <v>2159</v>
      </c>
      <c r="F13" s="1827" t="s">
        <v>2160</v>
      </c>
      <c r="G13" s="1827" t="s">
        <v>2161</v>
      </c>
      <c r="H13" s="1827" t="s">
        <v>2162</v>
      </c>
      <c r="I13" s="1828" t="s">
        <v>2163</v>
      </c>
    </row>
    <row r="14" spans="1:9" x14ac:dyDescent="0.2">
      <c r="A14" s="1810"/>
      <c r="B14" s="246"/>
      <c r="C14" s="1851" t="s">
        <v>2164</v>
      </c>
      <c r="D14" s="1322"/>
      <c r="E14" s="1322"/>
      <c r="F14" s="1322"/>
      <c r="G14" s="1322"/>
      <c r="H14" s="1322"/>
      <c r="I14" s="1804"/>
    </row>
    <row r="15" spans="1:9" x14ac:dyDescent="0.2">
      <c r="A15" s="204" t="s">
        <v>2165</v>
      </c>
      <c r="B15" s="278"/>
      <c r="C15" s="285"/>
      <c r="D15" s="275"/>
      <c r="E15" s="275"/>
      <c r="F15" s="275"/>
      <c r="G15" s="275"/>
      <c r="H15" s="275"/>
      <c r="I15" s="189"/>
    </row>
    <row r="16" spans="1:9" x14ac:dyDescent="0.2">
      <c r="A16" s="194" t="s">
        <v>2166</v>
      </c>
      <c r="B16" s="8"/>
      <c r="C16" s="285">
        <v>56</v>
      </c>
      <c r="D16" s="275">
        <v>34</v>
      </c>
      <c r="E16" s="275">
        <v>30</v>
      </c>
      <c r="F16" s="275">
        <v>30</v>
      </c>
      <c r="G16" s="275">
        <v>24</v>
      </c>
      <c r="H16" s="275">
        <v>0</v>
      </c>
      <c r="I16" s="189">
        <v>18</v>
      </c>
    </row>
    <row r="17" spans="1:9" x14ac:dyDescent="0.2">
      <c r="A17" s="194" t="s">
        <v>2167</v>
      </c>
      <c r="B17" s="8"/>
      <c r="C17" s="285">
        <v>120</v>
      </c>
      <c r="D17" s="275">
        <v>100</v>
      </c>
      <c r="E17" s="275">
        <v>150</v>
      </c>
      <c r="F17" s="275">
        <v>150</v>
      </c>
      <c r="G17" s="275">
        <v>30</v>
      </c>
      <c r="H17" s="275">
        <v>390</v>
      </c>
      <c r="I17" s="189">
        <v>300</v>
      </c>
    </row>
    <row r="18" spans="1:9" x14ac:dyDescent="0.2">
      <c r="A18" s="194" t="s">
        <v>2168</v>
      </c>
      <c r="B18" s="8"/>
      <c r="C18" s="285">
        <v>240</v>
      </c>
      <c r="D18" s="275">
        <v>240</v>
      </c>
      <c r="E18" s="275">
        <v>270</v>
      </c>
      <c r="F18" s="275">
        <v>270</v>
      </c>
      <c r="G18" s="275">
        <v>96</v>
      </c>
      <c r="H18" s="275">
        <v>390</v>
      </c>
      <c r="I18" s="189">
        <v>270</v>
      </c>
    </row>
    <row r="19" spans="1:9" x14ac:dyDescent="0.2">
      <c r="A19" s="194" t="s">
        <v>2174</v>
      </c>
      <c r="B19" s="8"/>
      <c r="C19" s="285">
        <v>900</v>
      </c>
      <c r="D19" s="275">
        <v>900</v>
      </c>
      <c r="E19" s="275">
        <v>760</v>
      </c>
      <c r="F19" s="275">
        <v>760</v>
      </c>
      <c r="G19" s="275">
        <v>760</v>
      </c>
      <c r="H19" s="275">
        <v>420</v>
      </c>
      <c r="I19" s="189">
        <v>600</v>
      </c>
    </row>
    <row r="20" spans="1:9" x14ac:dyDescent="0.2">
      <c r="A20" s="194" t="s">
        <v>2171</v>
      </c>
      <c r="B20" s="278" t="s">
        <v>2172</v>
      </c>
      <c r="C20" s="285">
        <v>800</v>
      </c>
      <c r="D20" s="275">
        <v>800</v>
      </c>
      <c r="E20" s="275">
        <v>710</v>
      </c>
      <c r="F20" s="275">
        <v>710</v>
      </c>
      <c r="G20" s="275">
        <v>710</v>
      </c>
      <c r="H20" s="275">
        <v>420</v>
      </c>
      <c r="I20" s="189">
        <v>610</v>
      </c>
    </row>
    <row r="21" spans="1:9" x14ac:dyDescent="0.2">
      <c r="A21" s="1267"/>
      <c r="B21" s="249"/>
      <c r="C21" s="1267"/>
      <c r="D21" s="249"/>
      <c r="E21" s="249"/>
      <c r="F21" s="249"/>
      <c r="G21" s="249"/>
      <c r="H21" s="249"/>
      <c r="I21" s="1268"/>
    </row>
    <row r="22" spans="1:9" ht="14.25" x14ac:dyDescent="0.2">
      <c r="A22" s="1849" t="s">
        <v>2175</v>
      </c>
      <c r="B22" s="1850" t="s">
        <v>2156</v>
      </c>
      <c r="C22" s="1827" t="s">
        <v>2157</v>
      </c>
      <c r="D22" s="1827" t="s">
        <v>2158</v>
      </c>
      <c r="E22" s="1827" t="s">
        <v>2159</v>
      </c>
      <c r="F22" s="1827" t="s">
        <v>2160</v>
      </c>
      <c r="G22" s="1827" t="s">
        <v>2161</v>
      </c>
      <c r="H22" s="1827" t="s">
        <v>2162</v>
      </c>
      <c r="I22" s="1828" t="s">
        <v>2163</v>
      </c>
    </row>
    <row r="23" spans="1:9" x14ac:dyDescent="0.2">
      <c r="A23" s="1810"/>
      <c r="B23" s="246"/>
      <c r="C23" s="1851" t="s">
        <v>2164</v>
      </c>
      <c r="D23" s="1322"/>
      <c r="E23" s="1322"/>
      <c r="F23" s="1322"/>
      <c r="G23" s="1322"/>
      <c r="H23" s="1322"/>
      <c r="I23" s="1804"/>
    </row>
    <row r="24" spans="1:9" x14ac:dyDescent="0.2">
      <c r="A24" s="204" t="s">
        <v>2165</v>
      </c>
      <c r="B24" s="278"/>
      <c r="C24" s="285"/>
      <c r="D24" s="275"/>
      <c r="E24" s="275"/>
      <c r="F24" s="275"/>
      <c r="G24" s="275"/>
      <c r="H24" s="275"/>
      <c r="I24" s="189"/>
    </row>
    <row r="25" spans="1:9" x14ac:dyDescent="0.2">
      <c r="A25" s="194" t="s">
        <v>2166</v>
      </c>
      <c r="B25" s="8"/>
      <c r="C25" s="285">
        <v>56</v>
      </c>
      <c r="D25" s="275">
        <v>34</v>
      </c>
      <c r="E25" s="275">
        <v>30</v>
      </c>
      <c r="F25" s="275">
        <v>30</v>
      </c>
      <c r="G25" s="275">
        <v>24</v>
      </c>
      <c r="H25" s="275">
        <v>0</v>
      </c>
      <c r="I25" s="189">
        <v>18</v>
      </c>
    </row>
    <row r="26" spans="1:9" x14ac:dyDescent="0.2">
      <c r="A26" s="194" t="s">
        <v>2167</v>
      </c>
      <c r="B26" s="8"/>
      <c r="C26" s="285">
        <v>120</v>
      </c>
      <c r="D26" s="275">
        <v>100</v>
      </c>
      <c r="E26" s="275">
        <v>150</v>
      </c>
      <c r="F26" s="275">
        <v>150</v>
      </c>
      <c r="G26" s="275">
        <v>30</v>
      </c>
      <c r="H26" s="275">
        <v>390</v>
      </c>
      <c r="I26" s="189">
        <v>300</v>
      </c>
    </row>
    <row r="27" spans="1:9" x14ac:dyDescent="0.2">
      <c r="A27" s="194" t="s">
        <v>2168</v>
      </c>
      <c r="B27" s="8"/>
      <c r="C27" s="285">
        <v>240</v>
      </c>
      <c r="D27" s="275">
        <v>240</v>
      </c>
      <c r="E27" s="275">
        <v>270</v>
      </c>
      <c r="F27" s="275">
        <v>270</v>
      </c>
      <c r="G27" s="275">
        <v>96</v>
      </c>
      <c r="H27" s="275">
        <v>390</v>
      </c>
      <c r="I27" s="189">
        <v>270</v>
      </c>
    </row>
    <row r="28" spans="1:9" x14ac:dyDescent="0.2">
      <c r="A28" s="194" t="s">
        <v>2174</v>
      </c>
      <c r="B28" s="8"/>
      <c r="C28" s="285">
        <v>760</v>
      </c>
      <c r="D28" s="275">
        <v>760</v>
      </c>
      <c r="E28" s="275">
        <v>760</v>
      </c>
      <c r="F28" s="275">
        <v>760</v>
      </c>
      <c r="G28" s="275">
        <v>760</v>
      </c>
      <c r="H28" s="275">
        <v>420</v>
      </c>
      <c r="I28" s="189">
        <v>600</v>
      </c>
    </row>
    <row r="29" spans="1:9" x14ac:dyDescent="0.2">
      <c r="A29" s="194" t="s">
        <v>2171</v>
      </c>
      <c r="B29" s="278" t="s">
        <v>2172</v>
      </c>
      <c r="C29" s="285">
        <v>760</v>
      </c>
      <c r="D29" s="275">
        <v>760</v>
      </c>
      <c r="E29" s="275">
        <v>690</v>
      </c>
      <c r="F29" s="275">
        <v>690</v>
      </c>
      <c r="G29" s="275">
        <v>690</v>
      </c>
      <c r="H29" s="275">
        <v>420</v>
      </c>
      <c r="I29" s="189">
        <v>600</v>
      </c>
    </row>
    <row r="30" spans="1:9" x14ac:dyDescent="0.2">
      <c r="A30" s="1267"/>
      <c r="B30" s="249"/>
      <c r="C30" s="1267"/>
      <c r="D30" s="249"/>
      <c r="E30" s="249"/>
      <c r="F30" s="249"/>
      <c r="G30" s="249"/>
      <c r="H30" s="249"/>
      <c r="I30" s="1268"/>
    </row>
    <row r="31" spans="1:9" ht="14.25" x14ac:dyDescent="0.2">
      <c r="A31" s="1849" t="s">
        <v>2176</v>
      </c>
      <c r="B31" s="1850" t="s">
        <v>2156</v>
      </c>
      <c r="C31" s="1827" t="s">
        <v>2157</v>
      </c>
      <c r="D31" s="1827" t="s">
        <v>2158</v>
      </c>
      <c r="E31" s="1827" t="s">
        <v>2159</v>
      </c>
      <c r="F31" s="1827" t="s">
        <v>2160</v>
      </c>
      <c r="G31" s="1827" t="s">
        <v>2161</v>
      </c>
      <c r="H31" s="1827" t="s">
        <v>2162</v>
      </c>
      <c r="I31" s="1828" t="s">
        <v>2163</v>
      </c>
    </row>
    <row r="32" spans="1:9" x14ac:dyDescent="0.2">
      <c r="A32" s="1810"/>
      <c r="B32" s="246"/>
      <c r="C32" s="1851" t="s">
        <v>2164</v>
      </c>
      <c r="D32" s="1322"/>
      <c r="E32" s="1322"/>
      <c r="F32" s="1322"/>
      <c r="G32" s="1322"/>
      <c r="H32" s="1322"/>
      <c r="I32" s="1804"/>
    </row>
    <row r="33" spans="1:9" x14ac:dyDescent="0.2">
      <c r="A33" s="204" t="s">
        <v>2165</v>
      </c>
      <c r="B33" s="278"/>
      <c r="C33" s="285"/>
      <c r="D33" s="275"/>
      <c r="E33" s="275"/>
      <c r="F33" s="275"/>
      <c r="G33" s="275"/>
      <c r="H33" s="275"/>
      <c r="I33" s="189"/>
    </row>
    <row r="34" spans="1:9" x14ac:dyDescent="0.2">
      <c r="A34" s="194" t="s">
        <v>2166</v>
      </c>
      <c r="B34" s="8"/>
      <c r="C34" s="285">
        <v>56</v>
      </c>
      <c r="D34" s="275">
        <v>34</v>
      </c>
      <c r="E34" s="275">
        <v>30</v>
      </c>
      <c r="F34" s="275">
        <v>30</v>
      </c>
      <c r="G34" s="275">
        <v>24</v>
      </c>
      <c r="H34" s="275">
        <v>0</v>
      </c>
      <c r="I34" s="189">
        <v>18</v>
      </c>
    </row>
    <row r="35" spans="1:9" x14ac:dyDescent="0.2">
      <c r="A35" s="194" t="s">
        <v>2167</v>
      </c>
      <c r="B35" s="8"/>
      <c r="C35" s="285">
        <v>120</v>
      </c>
      <c r="D35" s="275">
        <v>100</v>
      </c>
      <c r="E35" s="275">
        <v>150</v>
      </c>
      <c r="F35" s="275">
        <v>150</v>
      </c>
      <c r="G35" s="275">
        <v>30</v>
      </c>
      <c r="H35" s="275">
        <v>390</v>
      </c>
      <c r="I35" s="189">
        <v>300</v>
      </c>
    </row>
    <row r="36" spans="1:9" x14ac:dyDescent="0.2">
      <c r="A36" s="194" t="s">
        <v>2168</v>
      </c>
      <c r="B36" s="8"/>
      <c r="C36" s="285">
        <v>240</v>
      </c>
      <c r="D36" s="275">
        <v>240</v>
      </c>
      <c r="E36" s="275">
        <v>270</v>
      </c>
      <c r="F36" s="275">
        <v>270</v>
      </c>
      <c r="G36" s="275">
        <v>96</v>
      </c>
      <c r="H36" s="275">
        <v>390</v>
      </c>
      <c r="I36" s="189">
        <v>270</v>
      </c>
    </row>
    <row r="37" spans="1:9" x14ac:dyDescent="0.2">
      <c r="A37" s="194" t="s">
        <v>2174</v>
      </c>
      <c r="B37" s="8"/>
      <c r="C37" s="285">
        <v>900</v>
      </c>
      <c r="D37" s="275">
        <v>900</v>
      </c>
      <c r="E37" s="275">
        <v>760</v>
      </c>
      <c r="F37" s="275">
        <v>760</v>
      </c>
      <c r="G37" s="275">
        <v>760</v>
      </c>
      <c r="H37" s="275">
        <v>420</v>
      </c>
      <c r="I37" s="189">
        <v>600</v>
      </c>
    </row>
    <row r="38" spans="1:9" x14ac:dyDescent="0.2">
      <c r="A38" s="194" t="s">
        <v>2171</v>
      </c>
      <c r="B38" s="278" t="s">
        <v>2172</v>
      </c>
      <c r="C38" s="285">
        <v>890</v>
      </c>
      <c r="D38" s="275">
        <v>890</v>
      </c>
      <c r="E38" s="275">
        <v>830</v>
      </c>
      <c r="F38" s="275">
        <v>830</v>
      </c>
      <c r="G38" s="275">
        <v>830</v>
      </c>
      <c r="H38" s="275">
        <v>420</v>
      </c>
      <c r="I38" s="189">
        <v>600</v>
      </c>
    </row>
    <row r="39" spans="1:9" x14ac:dyDescent="0.2">
      <c r="A39" s="1267"/>
      <c r="B39" s="249"/>
      <c r="C39" s="1267"/>
      <c r="D39" s="249"/>
      <c r="E39" s="249"/>
      <c r="F39" s="249"/>
      <c r="G39" s="249"/>
      <c r="H39" s="249"/>
      <c r="I39" s="1268"/>
    </row>
    <row r="40" spans="1:9" ht="14.25" x14ac:dyDescent="0.2">
      <c r="A40" s="1849" t="s">
        <v>2177</v>
      </c>
      <c r="B40" s="1850" t="s">
        <v>2156</v>
      </c>
      <c r="C40" s="1827" t="s">
        <v>2157</v>
      </c>
      <c r="D40" s="1827" t="s">
        <v>2158</v>
      </c>
      <c r="E40" s="1827" t="s">
        <v>2159</v>
      </c>
      <c r="F40" s="1827" t="s">
        <v>2160</v>
      </c>
      <c r="G40" s="1827" t="s">
        <v>2161</v>
      </c>
      <c r="H40" s="1827" t="s">
        <v>2162</v>
      </c>
      <c r="I40" s="1828" t="s">
        <v>2163</v>
      </c>
    </row>
    <row r="41" spans="1:9" x14ac:dyDescent="0.2">
      <c r="A41" s="1810"/>
      <c r="B41" s="246"/>
      <c r="C41" s="1851" t="s">
        <v>2164</v>
      </c>
      <c r="D41" s="1322"/>
      <c r="E41" s="1322"/>
      <c r="F41" s="1322"/>
      <c r="G41" s="1322"/>
      <c r="H41" s="1322"/>
      <c r="I41" s="1804"/>
    </row>
    <row r="42" spans="1:9" x14ac:dyDescent="0.2">
      <c r="A42" s="204" t="s">
        <v>2165</v>
      </c>
      <c r="B42" s="278"/>
      <c r="C42" s="285"/>
      <c r="D42" s="275"/>
      <c r="E42" s="275"/>
      <c r="F42" s="275"/>
      <c r="G42" s="275"/>
      <c r="H42" s="275"/>
      <c r="I42" s="189"/>
    </row>
    <row r="43" spans="1:9" x14ac:dyDescent="0.2">
      <c r="A43" s="194" t="s">
        <v>2166</v>
      </c>
      <c r="B43" s="8"/>
      <c r="C43" s="285">
        <v>56</v>
      </c>
      <c r="D43" s="275">
        <v>34</v>
      </c>
      <c r="E43" s="275">
        <v>30</v>
      </c>
      <c r="F43" s="275">
        <v>30</v>
      </c>
      <c r="G43" s="275">
        <v>24</v>
      </c>
      <c r="H43" s="275">
        <v>0</v>
      </c>
      <c r="I43" s="189">
        <v>18</v>
      </c>
    </row>
    <row r="44" spans="1:9" x14ac:dyDescent="0.2">
      <c r="A44" s="194" t="s">
        <v>2167</v>
      </c>
      <c r="B44" s="8"/>
      <c r="C44" s="285">
        <v>120</v>
      </c>
      <c r="D44" s="275">
        <v>100</v>
      </c>
      <c r="E44" s="275">
        <v>150</v>
      </c>
      <c r="F44" s="275">
        <v>150</v>
      </c>
      <c r="G44" s="275">
        <v>30</v>
      </c>
      <c r="H44" s="275">
        <v>390</v>
      </c>
      <c r="I44" s="189">
        <v>300</v>
      </c>
    </row>
    <row r="45" spans="1:9" x14ac:dyDescent="0.2">
      <c r="A45" s="194" t="s">
        <v>2168</v>
      </c>
      <c r="B45" s="8"/>
      <c r="C45" s="285">
        <v>240</v>
      </c>
      <c r="D45" s="275">
        <v>240</v>
      </c>
      <c r="E45" s="275">
        <v>270</v>
      </c>
      <c r="F45" s="275">
        <v>270</v>
      </c>
      <c r="G45" s="275">
        <v>96</v>
      </c>
      <c r="H45" s="275">
        <v>390</v>
      </c>
      <c r="I45" s="189">
        <v>270</v>
      </c>
    </row>
    <row r="46" spans="1:9" x14ac:dyDescent="0.2">
      <c r="A46" s="194" t="s">
        <v>2174</v>
      </c>
      <c r="B46" s="8"/>
      <c r="C46" s="285">
        <v>760</v>
      </c>
      <c r="D46" s="275">
        <v>760</v>
      </c>
      <c r="E46" s="275">
        <v>600</v>
      </c>
      <c r="F46" s="275">
        <v>600</v>
      </c>
      <c r="G46" s="275">
        <v>600</v>
      </c>
      <c r="H46" s="275">
        <v>420</v>
      </c>
      <c r="I46" s="189">
        <v>600</v>
      </c>
    </row>
    <row r="47" spans="1:9" x14ac:dyDescent="0.2">
      <c r="A47" s="194" t="s">
        <v>2171</v>
      </c>
      <c r="B47" s="278" t="s">
        <v>2172</v>
      </c>
      <c r="C47" s="285">
        <v>760</v>
      </c>
      <c r="D47" s="275">
        <v>760</v>
      </c>
      <c r="E47" s="275">
        <v>650</v>
      </c>
      <c r="F47" s="275">
        <v>650</v>
      </c>
      <c r="G47" s="275">
        <v>650</v>
      </c>
      <c r="H47" s="275">
        <v>420</v>
      </c>
      <c r="I47" s="189">
        <v>600</v>
      </c>
    </row>
    <row r="48" spans="1:9" x14ac:dyDescent="0.2">
      <c r="A48" s="1267"/>
      <c r="B48" s="249"/>
      <c r="C48" s="1267"/>
      <c r="D48" s="249"/>
      <c r="E48" s="249"/>
      <c r="F48" s="249"/>
      <c r="G48" s="249"/>
      <c r="H48" s="249"/>
      <c r="I48" s="1268"/>
    </row>
    <row r="49" spans="1:9" ht="14.25" x14ac:dyDescent="0.2">
      <c r="A49" s="1849" t="s">
        <v>2178</v>
      </c>
      <c r="B49" s="1850" t="s">
        <v>2156</v>
      </c>
      <c r="C49" s="1827" t="s">
        <v>2157</v>
      </c>
      <c r="D49" s="1827" t="s">
        <v>2158</v>
      </c>
      <c r="E49" s="1827" t="s">
        <v>2159</v>
      </c>
      <c r="F49" s="1827" t="s">
        <v>2160</v>
      </c>
      <c r="G49" s="1827" t="s">
        <v>2161</v>
      </c>
      <c r="H49" s="1827" t="s">
        <v>2162</v>
      </c>
      <c r="I49" s="1828" t="s">
        <v>2163</v>
      </c>
    </row>
    <row r="50" spans="1:9" x14ac:dyDescent="0.2">
      <c r="A50" s="1810"/>
      <c r="B50" s="246"/>
      <c r="C50" s="1851" t="s">
        <v>2164</v>
      </c>
      <c r="D50" s="1322"/>
      <c r="E50" s="1322"/>
      <c r="F50" s="1322"/>
      <c r="G50" s="1322"/>
      <c r="H50" s="1322"/>
      <c r="I50" s="1804"/>
    </row>
    <row r="51" spans="1:9" x14ac:dyDescent="0.2">
      <c r="A51" s="204" t="s">
        <v>2165</v>
      </c>
      <c r="B51" s="278"/>
      <c r="C51" s="285"/>
      <c r="D51" s="275"/>
      <c r="E51" s="275"/>
      <c r="F51" s="275"/>
      <c r="G51" s="275"/>
      <c r="H51" s="275"/>
      <c r="I51" s="189"/>
    </row>
    <row r="52" spans="1:9" x14ac:dyDescent="0.2">
      <c r="A52" s="194" t="s">
        <v>2166</v>
      </c>
      <c r="B52" s="8"/>
      <c r="C52" s="285">
        <v>56</v>
      </c>
      <c r="D52" s="275">
        <v>34</v>
      </c>
      <c r="E52" s="275">
        <v>30</v>
      </c>
      <c r="F52" s="275">
        <v>30</v>
      </c>
      <c r="G52" s="275">
        <v>24</v>
      </c>
      <c r="H52" s="275">
        <v>0</v>
      </c>
      <c r="I52" s="189">
        <v>18</v>
      </c>
    </row>
    <row r="53" spans="1:9" x14ac:dyDescent="0.2">
      <c r="A53" s="194" t="s">
        <v>2167</v>
      </c>
      <c r="B53" s="8"/>
      <c r="C53" s="285">
        <v>120</v>
      </c>
      <c r="D53" s="275">
        <v>100</v>
      </c>
      <c r="E53" s="275">
        <v>150</v>
      </c>
      <c r="F53" s="275">
        <v>150</v>
      </c>
      <c r="G53" s="275">
        <v>30</v>
      </c>
      <c r="H53" s="275">
        <v>390</v>
      </c>
      <c r="I53" s="189">
        <v>300</v>
      </c>
    </row>
    <row r="54" spans="1:9" x14ac:dyDescent="0.2">
      <c r="A54" s="194" t="s">
        <v>2168</v>
      </c>
      <c r="B54" s="8"/>
      <c r="C54" s="285">
        <v>240</v>
      </c>
      <c r="D54" s="275">
        <v>240</v>
      </c>
      <c r="E54" s="275">
        <v>270</v>
      </c>
      <c r="F54" s="275">
        <v>270</v>
      </c>
      <c r="G54" s="275">
        <v>96</v>
      </c>
      <c r="H54" s="275">
        <v>390</v>
      </c>
      <c r="I54" s="189">
        <v>270</v>
      </c>
    </row>
    <row r="55" spans="1:9" x14ac:dyDescent="0.2">
      <c r="A55" s="194" t="s">
        <v>2174</v>
      </c>
      <c r="B55" s="8"/>
      <c r="C55" s="285">
        <v>900</v>
      </c>
      <c r="D55" s="275">
        <v>900</v>
      </c>
      <c r="E55" s="275">
        <v>760</v>
      </c>
      <c r="F55" s="275">
        <v>760</v>
      </c>
      <c r="G55" s="275">
        <v>760</v>
      </c>
      <c r="H55" s="275">
        <v>420</v>
      </c>
      <c r="I55" s="189">
        <v>600</v>
      </c>
    </row>
    <row r="56" spans="1:9" x14ac:dyDescent="0.2">
      <c r="A56" s="194" t="s">
        <v>2171</v>
      </c>
      <c r="B56" s="278" t="s">
        <v>2172</v>
      </c>
      <c r="C56" s="285">
        <v>930</v>
      </c>
      <c r="D56" s="275">
        <v>930</v>
      </c>
      <c r="E56" s="275">
        <v>900</v>
      </c>
      <c r="F56" s="275">
        <v>900</v>
      </c>
      <c r="G56" s="275">
        <v>900</v>
      </c>
      <c r="H56" s="275">
        <v>420</v>
      </c>
      <c r="I56" s="189">
        <v>600</v>
      </c>
    </row>
    <row r="57" spans="1:9" x14ac:dyDescent="0.2">
      <c r="A57" s="1267"/>
      <c r="B57" s="249"/>
      <c r="C57" s="1267"/>
      <c r="D57" s="249"/>
      <c r="E57" s="249"/>
      <c r="F57" s="249"/>
      <c r="G57" s="249"/>
      <c r="H57" s="249"/>
      <c r="I57" s="1268"/>
    </row>
    <row r="58" spans="1:9" ht="14.25" x14ac:dyDescent="0.2">
      <c r="A58" s="1849" t="s">
        <v>1906</v>
      </c>
      <c r="B58" s="1850" t="s">
        <v>2156</v>
      </c>
      <c r="C58" s="1827" t="s">
        <v>2157</v>
      </c>
      <c r="D58" s="1827" t="s">
        <v>2158</v>
      </c>
      <c r="E58" s="1827" t="s">
        <v>2159</v>
      </c>
      <c r="F58" s="1827" t="s">
        <v>2160</v>
      </c>
      <c r="G58" s="1827" t="s">
        <v>2161</v>
      </c>
      <c r="H58" s="1827" t="s">
        <v>2162</v>
      </c>
      <c r="I58" s="1828" t="s">
        <v>2163</v>
      </c>
    </row>
    <row r="59" spans="1:9" x14ac:dyDescent="0.2">
      <c r="A59" s="1810"/>
      <c r="B59" s="246"/>
      <c r="C59" s="1851" t="s">
        <v>2164</v>
      </c>
      <c r="D59" s="1322"/>
      <c r="E59" s="1322"/>
      <c r="F59" s="1322"/>
      <c r="G59" s="1322"/>
      <c r="H59" s="1322"/>
      <c r="I59" s="1804"/>
    </row>
    <row r="60" spans="1:9" x14ac:dyDescent="0.2">
      <c r="A60" s="204" t="s">
        <v>2165</v>
      </c>
      <c r="B60" s="278"/>
      <c r="C60" s="285"/>
      <c r="D60" s="275"/>
      <c r="E60" s="275"/>
      <c r="F60" s="275"/>
      <c r="G60" s="275"/>
      <c r="H60" s="275"/>
      <c r="I60" s="189"/>
    </row>
    <row r="61" spans="1:9" x14ac:dyDescent="0.2">
      <c r="A61" s="194" t="s">
        <v>2166</v>
      </c>
      <c r="B61" s="8"/>
      <c r="C61" s="285">
        <v>56</v>
      </c>
      <c r="D61" s="275">
        <v>34</v>
      </c>
      <c r="E61" s="275">
        <v>30</v>
      </c>
      <c r="F61" s="275">
        <v>30</v>
      </c>
      <c r="G61" s="275">
        <v>24</v>
      </c>
      <c r="H61" s="275">
        <v>0</v>
      </c>
      <c r="I61" s="189">
        <v>18</v>
      </c>
    </row>
    <row r="62" spans="1:9" x14ac:dyDescent="0.2">
      <c r="A62" s="194" t="s">
        <v>2167</v>
      </c>
      <c r="B62" s="8"/>
      <c r="C62" s="285">
        <v>120</v>
      </c>
      <c r="D62" s="275">
        <v>100</v>
      </c>
      <c r="E62" s="275">
        <v>150</v>
      </c>
      <c r="F62" s="275">
        <v>150</v>
      </c>
      <c r="G62" s="275">
        <v>30</v>
      </c>
      <c r="H62" s="275">
        <v>390</v>
      </c>
      <c r="I62" s="189">
        <v>300</v>
      </c>
    </row>
    <row r="63" spans="1:9" x14ac:dyDescent="0.2">
      <c r="A63" s="194" t="s">
        <v>2168</v>
      </c>
      <c r="B63" s="8"/>
      <c r="C63" s="285">
        <v>240</v>
      </c>
      <c r="D63" s="275">
        <v>240</v>
      </c>
      <c r="E63" s="275">
        <v>270</v>
      </c>
      <c r="F63" s="275">
        <v>270</v>
      </c>
      <c r="G63" s="275">
        <v>96</v>
      </c>
      <c r="H63" s="275">
        <v>390</v>
      </c>
      <c r="I63" s="189">
        <v>270</v>
      </c>
    </row>
    <row r="64" spans="1:9" x14ac:dyDescent="0.2">
      <c r="A64" s="194" t="s">
        <v>2179</v>
      </c>
      <c r="B64" s="8"/>
      <c r="C64" s="285">
        <v>760</v>
      </c>
      <c r="D64" s="275">
        <v>760</v>
      </c>
      <c r="E64" s="275">
        <v>760</v>
      </c>
      <c r="F64" s="275">
        <v>760</v>
      </c>
      <c r="G64" s="275">
        <v>760</v>
      </c>
      <c r="H64" s="275">
        <v>420</v>
      </c>
      <c r="I64" s="189">
        <v>600</v>
      </c>
    </row>
    <row r="65" spans="1:9" x14ac:dyDescent="0.2">
      <c r="A65" s="1267"/>
      <c r="B65" s="249"/>
      <c r="C65" s="1267"/>
      <c r="D65" s="249"/>
      <c r="E65" s="249"/>
      <c r="F65" s="249"/>
      <c r="G65" s="249"/>
      <c r="H65" s="249"/>
      <c r="I65" s="1268"/>
    </row>
    <row r="66" spans="1:9" x14ac:dyDescent="0.2">
      <c r="A66" s="16"/>
    </row>
    <row r="67" spans="1:9" x14ac:dyDescent="0.2">
      <c r="A67" s="12" t="s">
        <v>2180</v>
      </c>
    </row>
    <row r="68" spans="1:9" ht="14.25" x14ac:dyDescent="0.2">
      <c r="A68" s="197" t="s">
        <v>2181</v>
      </c>
    </row>
    <row r="69" spans="1:9" ht="14.25" x14ac:dyDescent="0.2">
      <c r="A69" s="197" t="s">
        <v>2182</v>
      </c>
    </row>
    <row r="70" spans="1:9" ht="14.25" x14ac:dyDescent="0.2">
      <c r="A70" s="197" t="s">
        <v>2183</v>
      </c>
    </row>
    <row r="71" spans="1:9" ht="14.25" x14ac:dyDescent="0.2">
      <c r="A71" s="197" t="s">
        <v>2184</v>
      </c>
    </row>
    <row r="72" spans="1:9" ht="14.25" x14ac:dyDescent="0.2">
      <c r="A72" s="197" t="s">
        <v>2185</v>
      </c>
    </row>
    <row r="73" spans="1:9" ht="14.25" x14ac:dyDescent="0.2">
      <c r="A73" s="197" t="s">
        <v>2186</v>
      </c>
    </row>
    <row r="74" spans="1:9" ht="14.25" x14ac:dyDescent="0.2">
      <c r="A74" s="197" t="s">
        <v>2187</v>
      </c>
    </row>
    <row r="75" spans="1:9" x14ac:dyDescent="0.2">
      <c r="A75" s="12" t="s">
        <v>239</v>
      </c>
    </row>
    <row r="76" spans="1:9" x14ac:dyDescent="0.2">
      <c r="A76" s="12" t="s">
        <v>2188</v>
      </c>
    </row>
    <row r="77" spans="1:9" x14ac:dyDescent="0.2">
      <c r="A77" s="12" t="s">
        <v>2189</v>
      </c>
    </row>
    <row r="78" spans="1:9" x14ac:dyDescent="0.2">
      <c r="A78" s="12" t="s">
        <v>2190</v>
      </c>
    </row>
    <row r="79" spans="1:9" x14ac:dyDescent="0.2">
      <c r="A79" s="12" t="s">
        <v>2191</v>
      </c>
    </row>
    <row r="80" spans="1:9" x14ac:dyDescent="0.2">
      <c r="A80" s="12" t="s">
        <v>2192</v>
      </c>
    </row>
  </sheetData>
  <hyperlinks>
    <hyperlink ref="A1" location="Contents!A1" display="To table of contents" xr:uid="{34E62614-09AC-4212-AB6B-59580F888B30}"/>
  </hyperlinks>
  <pageMargins left="0.75" right="0.54" top="0.73" bottom="1" header="0.5" footer="0.5"/>
  <pageSetup paperSize="9" scale="45" orientation="landscape" r:id="rId1"/>
  <headerFooter alignWithMargins="0"/>
  <customProperties>
    <customPr name="EpmWorksheetKeyString_GUID" r:id="rId2"/>
  </customPropertie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A8CC6-3A35-4A33-AE7B-7FDA14EF3EC1}">
  <sheetPr codeName="Blad60">
    <pageSetUpPr fitToPage="1"/>
  </sheetPr>
  <dimension ref="A1:C16"/>
  <sheetViews>
    <sheetView zoomScaleNormal="100" workbookViewId="0">
      <selection activeCell="A2" sqref="A2"/>
    </sheetView>
  </sheetViews>
  <sheetFormatPr defaultColWidth="10.6640625" defaultRowHeight="11.25" x14ac:dyDescent="0.2"/>
  <cols>
    <col min="1" max="1" width="50.6640625" style="15" customWidth="1"/>
    <col min="2" max="2" width="19.6640625" style="15" customWidth="1"/>
    <col min="3" max="3" width="17.6640625" style="15" customWidth="1"/>
    <col min="4" max="16384" width="10.6640625" style="15"/>
  </cols>
  <sheetData>
    <row r="1" spans="1:3" ht="30.75" customHeight="1" x14ac:dyDescent="0.2">
      <c r="A1" s="1097" t="s">
        <v>10</v>
      </c>
    </row>
    <row r="2" spans="1:3" ht="21" x14ac:dyDescent="0.35">
      <c r="A2" s="142" t="s">
        <v>2193</v>
      </c>
      <c r="B2" s="203"/>
      <c r="C2" s="203"/>
    </row>
    <row r="3" spans="1:3" ht="12.75" x14ac:dyDescent="0.2">
      <c r="A3" s="203"/>
      <c r="B3" s="2067" t="s">
        <v>1617</v>
      </c>
      <c r="C3" s="2067"/>
    </row>
    <row r="4" spans="1:3" ht="12.75" x14ac:dyDescent="0.2">
      <c r="A4" s="203"/>
      <c r="B4" s="2068" t="s">
        <v>2194</v>
      </c>
      <c r="C4" s="2068"/>
    </row>
    <row r="5" spans="1:3" ht="12.75" x14ac:dyDescent="0.2">
      <c r="A5" s="203"/>
      <c r="B5" s="289" t="s">
        <v>1779</v>
      </c>
      <c r="C5" s="289" t="s">
        <v>2195</v>
      </c>
    </row>
    <row r="6" spans="1:3" ht="12.75" x14ac:dyDescent="0.2">
      <c r="A6" s="288" t="s">
        <v>2196</v>
      </c>
      <c r="B6" s="287">
        <v>100</v>
      </c>
      <c r="C6" s="287" t="s">
        <v>2197</v>
      </c>
    </row>
    <row r="7" spans="1:3" ht="12.75" x14ac:dyDescent="0.2">
      <c r="A7" s="288" t="s">
        <v>2198</v>
      </c>
      <c r="B7" s="287">
        <v>100</v>
      </c>
      <c r="C7" s="287" t="s">
        <v>2197</v>
      </c>
    </row>
    <row r="8" spans="1:3" ht="12.75" x14ac:dyDescent="0.2">
      <c r="A8" s="288" t="s">
        <v>2199</v>
      </c>
      <c r="B8" s="287">
        <v>95</v>
      </c>
      <c r="C8" s="287">
        <v>48.9</v>
      </c>
    </row>
    <row r="9" spans="1:3" ht="12.75" x14ac:dyDescent="0.2">
      <c r="A9" s="288" t="s">
        <v>398</v>
      </c>
      <c r="B9" s="287">
        <v>15</v>
      </c>
      <c r="C9" s="287">
        <v>1.5</v>
      </c>
    </row>
    <row r="10" spans="1:3" ht="12.75" x14ac:dyDescent="0.2">
      <c r="A10" s="288" t="s">
        <v>397</v>
      </c>
      <c r="B10" s="287">
        <v>20</v>
      </c>
      <c r="C10" s="287">
        <v>2</v>
      </c>
    </row>
    <row r="11" spans="1:3" ht="12.75" x14ac:dyDescent="0.2">
      <c r="A11" s="288"/>
      <c r="B11" s="287"/>
      <c r="C11" s="287"/>
    </row>
    <row r="12" spans="1:3" ht="12.75" x14ac:dyDescent="0.2">
      <c r="A12" s="288" t="s">
        <v>2200</v>
      </c>
      <c r="B12" s="287"/>
      <c r="C12" s="287"/>
    </row>
    <row r="13" spans="1:3" ht="12.75" x14ac:dyDescent="0.2">
      <c r="A13" s="203" t="s">
        <v>1752</v>
      </c>
      <c r="B13" s="203"/>
      <c r="C13" s="203"/>
    </row>
    <row r="14" spans="1:3" ht="12.75" x14ac:dyDescent="0.2">
      <c r="A14" s="286" t="s">
        <v>1753</v>
      </c>
      <c r="B14" s="203"/>
      <c r="C14" s="203"/>
    </row>
    <row r="15" spans="1:3" ht="12.75" x14ac:dyDescent="0.2">
      <c r="A15" s="203" t="s">
        <v>1754</v>
      </c>
      <c r="B15" s="203"/>
      <c r="C15" s="203"/>
    </row>
    <row r="16" spans="1:3" ht="12.75" x14ac:dyDescent="0.2">
      <c r="A16" s="205" t="s">
        <v>545</v>
      </c>
      <c r="B16" s="203"/>
      <c r="C16" s="203"/>
    </row>
  </sheetData>
  <mergeCells count="2">
    <mergeCell ref="B3:C3"/>
    <mergeCell ref="B4:C4"/>
  </mergeCells>
  <hyperlinks>
    <hyperlink ref="A1" location="Contents!A1" display="To table of contents" xr:uid="{93BABED3-7E0F-4A86-A41A-5E296050DA8A}"/>
    <hyperlink ref="A16" r:id="rId1" display="'Documentation on the website of the Dutch Emission Registration." xr:uid="{E50172BE-540E-48EE-8604-13F7AF607BDF}"/>
  </hyperlinks>
  <pageMargins left="0.56000000000000005" right="0.45" top="1" bottom="1" header="0.5" footer="0.5"/>
  <pageSetup paperSize="9" orientation="landscape" r:id="rId2"/>
  <headerFooter alignWithMargins="0"/>
  <customProperties>
    <customPr name="EpmWorksheetKeyString_GUID" r:id="rId3"/>
  </customPropertie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45029-29AF-47AB-88A8-DC475EBE08B3}">
  <sheetPr codeName="Blad61">
    <pageSetUpPr fitToPage="1"/>
  </sheetPr>
  <dimension ref="A1:F41"/>
  <sheetViews>
    <sheetView zoomScaleNormal="100" workbookViewId="0">
      <selection activeCell="A2" sqref="A2"/>
    </sheetView>
  </sheetViews>
  <sheetFormatPr defaultColWidth="10.33203125" defaultRowHeight="12" x14ac:dyDescent="0.2"/>
  <cols>
    <col min="1" max="1" width="21.6640625" style="290" customWidth="1"/>
    <col min="2" max="6" width="16" style="290" customWidth="1"/>
    <col min="7" max="16384" width="10.33203125" style="290"/>
  </cols>
  <sheetData>
    <row r="1" spans="1:6" ht="30.75" customHeight="1" x14ac:dyDescent="0.2">
      <c r="A1" s="1942" t="s">
        <v>10</v>
      </c>
      <c r="B1" s="1942"/>
    </row>
    <row r="2" spans="1:6" ht="20.25" x14ac:dyDescent="0.3">
      <c r="A2" s="1852" t="s">
        <v>2201</v>
      </c>
    </row>
    <row r="3" spans="1:6" ht="21.75" customHeight="1" x14ac:dyDescent="0.2">
      <c r="A3" s="298"/>
      <c r="B3" s="1853" t="s">
        <v>939</v>
      </c>
      <c r="C3" s="298" t="s">
        <v>941</v>
      </c>
      <c r="D3" s="298" t="s">
        <v>909</v>
      </c>
      <c r="E3" s="298" t="s">
        <v>1867</v>
      </c>
      <c r="F3" s="298" t="s">
        <v>1769</v>
      </c>
    </row>
    <row r="4" spans="1:6" ht="15.75" customHeight="1" x14ac:dyDescent="0.2">
      <c r="A4" s="297"/>
      <c r="B4" s="1854" t="s">
        <v>363</v>
      </c>
      <c r="C4" s="1323"/>
      <c r="D4" s="1323"/>
      <c r="E4" s="1323"/>
      <c r="F4" s="1855"/>
    </row>
    <row r="5" spans="1:6" x14ac:dyDescent="0.2">
      <c r="A5" s="296"/>
      <c r="B5" s="295"/>
      <c r="C5" s="294"/>
      <c r="D5" s="294"/>
      <c r="E5" s="294"/>
      <c r="F5" s="293"/>
    </row>
    <row r="6" spans="1:6" ht="12.75" x14ac:dyDescent="0.2">
      <c r="A6" s="1856">
        <v>1990</v>
      </c>
      <c r="B6" s="1114">
        <v>44.779973147241016</v>
      </c>
      <c r="C6" s="1115">
        <v>55.024283585094523</v>
      </c>
      <c r="D6" s="1115">
        <v>3.3893092683753308</v>
      </c>
      <c r="E6" s="1115">
        <v>10.266971378175406</v>
      </c>
      <c r="F6" s="1116">
        <v>3.9418250684445706</v>
      </c>
    </row>
    <row r="7" spans="1:6" ht="12.95" customHeight="1" x14ac:dyDescent="0.2">
      <c r="A7" s="1856">
        <v>1991</v>
      </c>
      <c r="B7" s="1114">
        <v>44.779973147241009</v>
      </c>
      <c r="C7" s="1115">
        <v>55.02428358509448</v>
      </c>
      <c r="D7" s="1115">
        <v>3.3893092683753308</v>
      </c>
      <c r="E7" s="1115">
        <v>10.266971378175406</v>
      </c>
      <c r="F7" s="1116">
        <v>3.9418250684445697</v>
      </c>
    </row>
    <row r="8" spans="1:6" ht="12.95" customHeight="1" x14ac:dyDescent="0.2">
      <c r="A8" s="1856">
        <v>1992</v>
      </c>
      <c r="B8" s="1114">
        <v>44.779973147240995</v>
      </c>
      <c r="C8" s="1115">
        <v>55.024283585094494</v>
      </c>
      <c r="D8" s="1115">
        <v>3.3893092683753308</v>
      </c>
      <c r="E8" s="1115">
        <v>10.266971378175402</v>
      </c>
      <c r="F8" s="1116">
        <v>3.9418250684445697</v>
      </c>
    </row>
    <row r="9" spans="1:6" ht="12.95" customHeight="1" x14ac:dyDescent="0.2">
      <c r="A9" s="1856">
        <v>1993</v>
      </c>
      <c r="B9" s="1114">
        <v>44.779973147241002</v>
      </c>
      <c r="C9" s="1115">
        <v>55.024283585094494</v>
      </c>
      <c r="D9" s="1115">
        <v>3.3893092683753299</v>
      </c>
      <c r="E9" s="1115">
        <v>10.266971378175402</v>
      </c>
      <c r="F9" s="1116">
        <v>3.9418250684445693</v>
      </c>
    </row>
    <row r="10" spans="1:6" ht="12.95" customHeight="1" x14ac:dyDescent="0.2">
      <c r="A10" s="1856">
        <v>1994</v>
      </c>
      <c r="B10" s="1114">
        <v>44.779973147241009</v>
      </c>
      <c r="C10" s="1115">
        <v>55.024283585094516</v>
      </c>
      <c r="D10" s="1115">
        <v>3.3893092683753312</v>
      </c>
      <c r="E10" s="1115">
        <v>10.266971378175404</v>
      </c>
      <c r="F10" s="1116">
        <v>3.9418250684445701</v>
      </c>
    </row>
    <row r="11" spans="1:6" ht="12.95" customHeight="1" x14ac:dyDescent="0.2">
      <c r="A11" s="1856">
        <v>1995</v>
      </c>
      <c r="B11" s="1114">
        <v>44.779973147241009</v>
      </c>
      <c r="C11" s="1115">
        <v>55.024283585094501</v>
      </c>
      <c r="D11" s="1115">
        <v>3.3893092683753294</v>
      </c>
      <c r="E11" s="1115">
        <v>10.266971378175404</v>
      </c>
      <c r="F11" s="1116">
        <v>3.9418250684445688</v>
      </c>
    </row>
    <row r="12" spans="1:6" ht="12.95" customHeight="1" x14ac:dyDescent="0.2">
      <c r="A12" s="1856">
        <v>1996</v>
      </c>
      <c r="B12" s="1114">
        <v>44.780083085190512</v>
      </c>
      <c r="C12" s="1115">
        <v>56.024239087508406</v>
      </c>
      <c r="D12" s="1115">
        <v>3.3893781583078013</v>
      </c>
      <c r="E12" s="1115">
        <v>10.267016001689999</v>
      </c>
      <c r="F12" s="1116">
        <v>3.9418034504490325</v>
      </c>
    </row>
    <row r="13" spans="1:6" ht="12.95" customHeight="1" x14ac:dyDescent="0.2">
      <c r="A13" s="1856">
        <v>1997</v>
      </c>
      <c r="B13" s="1114">
        <v>43.789897772228706</v>
      </c>
      <c r="C13" s="1115">
        <v>54.842553235819103</v>
      </c>
      <c r="D13" s="1115">
        <v>3.2057021190152701</v>
      </c>
      <c r="E13" s="1115">
        <v>9.8949858237530215</v>
      </c>
      <c r="F13" s="1116">
        <v>3.8758164113593496</v>
      </c>
    </row>
    <row r="14" spans="1:6" ht="12.95" customHeight="1" x14ac:dyDescent="0.2">
      <c r="A14" s="1856">
        <v>1998</v>
      </c>
      <c r="B14" s="1114">
        <v>43.573561529333141</v>
      </c>
      <c r="C14" s="1115">
        <v>54.490575011882974</v>
      </c>
      <c r="D14" s="1115">
        <v>3.1954923236709796</v>
      </c>
      <c r="E14" s="1115">
        <v>9.7003033987696927</v>
      </c>
      <c r="F14" s="1116">
        <v>3.8797551599504838</v>
      </c>
    </row>
    <row r="15" spans="1:6" ht="12.95" customHeight="1" x14ac:dyDescent="0.2">
      <c r="A15" s="1856">
        <v>1999</v>
      </c>
      <c r="B15" s="1114">
        <v>39.715161648773382</v>
      </c>
      <c r="C15" s="1115">
        <v>53.267457604998818</v>
      </c>
      <c r="D15" s="1115">
        <v>3.2039387741332463</v>
      </c>
      <c r="E15" s="1115">
        <v>9.1712859246352423</v>
      </c>
      <c r="F15" s="1116">
        <v>3.0427967073752566</v>
      </c>
    </row>
    <row r="16" spans="1:6" ht="12.95" customHeight="1" x14ac:dyDescent="0.2">
      <c r="A16" s="1856">
        <v>2000</v>
      </c>
      <c r="B16" s="1114">
        <v>39.313715670242843</v>
      </c>
      <c r="C16" s="1115">
        <v>54.239956179111175</v>
      </c>
      <c r="D16" s="1115">
        <v>3.2206577692054035</v>
      </c>
      <c r="E16" s="1115">
        <v>8.8299590701887194</v>
      </c>
      <c r="F16" s="1116">
        <v>0.9806958642734952</v>
      </c>
    </row>
    <row r="17" spans="1:6" ht="12.95" customHeight="1" x14ac:dyDescent="0.2">
      <c r="A17" s="1856">
        <v>2001</v>
      </c>
      <c r="B17" s="1114">
        <v>32.469948788870497</v>
      </c>
      <c r="C17" s="1115">
        <v>45.025637683588954</v>
      </c>
      <c r="D17" s="1115">
        <v>2.6542707186861616</v>
      </c>
      <c r="E17" s="1115">
        <v>7.3433250098780958</v>
      </c>
      <c r="F17" s="1116">
        <v>0.27650468279552609</v>
      </c>
    </row>
    <row r="18" spans="1:6" ht="12.95" customHeight="1" x14ac:dyDescent="0.2">
      <c r="A18" s="1856">
        <v>2002</v>
      </c>
      <c r="B18" s="1114">
        <v>30.180673198581964</v>
      </c>
      <c r="C18" s="1115">
        <v>42.053584281343291</v>
      </c>
      <c r="D18" s="1115">
        <v>2.4566704747670451</v>
      </c>
      <c r="E18" s="1115">
        <v>6.7452000904154339</v>
      </c>
      <c r="F18" s="1116">
        <v>0.11793153275797023</v>
      </c>
    </row>
    <row r="19" spans="1:6" ht="12.95" customHeight="1" x14ac:dyDescent="0.2">
      <c r="A19" s="1856">
        <v>2003</v>
      </c>
      <c r="B19" s="1114">
        <v>29.353801490110783</v>
      </c>
      <c r="C19" s="1115">
        <v>42.393291605619616</v>
      </c>
      <c r="D19" s="1115">
        <v>2.4438564381160091</v>
      </c>
      <c r="E19" s="1115">
        <v>6.7791446146618828</v>
      </c>
      <c r="F19" s="1116">
        <v>0.11813460034561148</v>
      </c>
    </row>
    <row r="20" spans="1:6" ht="12.95" customHeight="1" x14ac:dyDescent="0.2">
      <c r="A20" s="1856">
        <v>2004</v>
      </c>
      <c r="B20" s="1114">
        <v>28.675984773213589</v>
      </c>
      <c r="C20" s="1115">
        <v>42.431992599018493</v>
      </c>
      <c r="D20" s="1115">
        <v>2.4124869824352091</v>
      </c>
      <c r="E20" s="1115">
        <v>6.7868243766648577</v>
      </c>
      <c r="F20" s="1116">
        <v>0.11824038247619698</v>
      </c>
    </row>
    <row r="21" spans="1:6" ht="12.95" customHeight="1" x14ac:dyDescent="0.2">
      <c r="A21" s="1856">
        <v>2005</v>
      </c>
      <c r="B21" s="1114">
        <v>26.815667690931402</v>
      </c>
      <c r="C21" s="1115">
        <v>40.901313056980008</v>
      </c>
      <c r="D21" s="1115">
        <v>2.2617538841878289</v>
      </c>
      <c r="E21" s="1115">
        <v>6.3647816313434005</v>
      </c>
      <c r="F21" s="1116">
        <v>6.8563250355198987E-2</v>
      </c>
    </row>
    <row r="22" spans="1:6" ht="12.95" customHeight="1" x14ac:dyDescent="0.2">
      <c r="A22" s="1856">
        <v>2006</v>
      </c>
      <c r="B22" s="1114">
        <v>24.36621692652438</v>
      </c>
      <c r="C22" s="1115">
        <v>38.43160575268967</v>
      </c>
      <c r="D22" s="1115">
        <v>2.0380044970799194</v>
      </c>
      <c r="E22" s="1115">
        <v>5.8363363276762756</v>
      </c>
      <c r="F22" s="1116">
        <v>1.9976381513708386E-2</v>
      </c>
    </row>
    <row r="23" spans="1:6" ht="12.95" customHeight="1" x14ac:dyDescent="0.2">
      <c r="A23" s="1856">
        <v>2007</v>
      </c>
      <c r="B23" s="1114">
        <v>22.625920289858229</v>
      </c>
      <c r="C23" s="1115">
        <v>37.346028387598636</v>
      </c>
      <c r="D23" s="1115">
        <v>1.9070666796398119</v>
      </c>
      <c r="E23" s="1115">
        <v>5.5470615419141955</v>
      </c>
      <c r="F23" s="1116">
        <v>1.9983729438582419E-2</v>
      </c>
    </row>
    <row r="24" spans="1:6" ht="12.95" customHeight="1" x14ac:dyDescent="0.2">
      <c r="A24" s="1856">
        <v>2008</v>
      </c>
      <c r="B24" s="1114">
        <v>21.52498191198508</v>
      </c>
      <c r="C24" s="1115">
        <v>36.857487955154568</v>
      </c>
      <c r="D24" s="1115">
        <v>1.8153661673541881</v>
      </c>
      <c r="E24" s="1115">
        <v>5.4062915084577643</v>
      </c>
      <c r="F24" s="1116">
        <v>1.9997176390130083E-2</v>
      </c>
    </row>
    <row r="25" spans="1:6" ht="12.95" customHeight="1" x14ac:dyDescent="0.2">
      <c r="A25" s="1856">
        <v>2009</v>
      </c>
      <c r="B25" s="1114">
        <v>20.20624263586156</v>
      </c>
      <c r="C25" s="1115">
        <v>35.780746165511303</v>
      </c>
      <c r="D25" s="1115">
        <v>1.6899462555444147</v>
      </c>
      <c r="E25" s="1115">
        <v>5.1223362565623338</v>
      </c>
      <c r="F25" s="1116">
        <v>1.999739023441276E-2</v>
      </c>
    </row>
    <row r="26" spans="1:6" ht="12.95" customHeight="1" x14ac:dyDescent="0.2">
      <c r="A26" s="292">
        <v>2010</v>
      </c>
      <c r="B26" s="1114">
        <v>19.896782585644356</v>
      </c>
      <c r="C26" s="1115">
        <v>34.184541350447326</v>
      </c>
      <c r="D26" s="1115">
        <v>1.6019204905643361</v>
      </c>
      <c r="E26" s="1115">
        <v>4.9893608947119565</v>
      </c>
      <c r="F26" s="1116">
        <v>1.9991032455254548E-2</v>
      </c>
    </row>
    <row r="27" spans="1:6" ht="12.95" customHeight="1" x14ac:dyDescent="0.2">
      <c r="A27" s="1856">
        <v>2011</v>
      </c>
      <c r="B27" s="1114">
        <v>19.702792763710242</v>
      </c>
      <c r="C27" s="1115">
        <v>33.348069079805079</v>
      </c>
      <c r="D27" s="1115">
        <v>1.5510463484345032</v>
      </c>
      <c r="E27" s="1115">
        <v>4.8526243520475205</v>
      </c>
      <c r="F27" s="1116">
        <v>1.9989237348836449E-2</v>
      </c>
    </row>
    <row r="28" spans="1:6" ht="12.95" customHeight="1" x14ac:dyDescent="0.2">
      <c r="A28" s="292">
        <v>2012</v>
      </c>
      <c r="B28" s="1114">
        <v>20.364799034205095</v>
      </c>
      <c r="C28" s="1115">
        <v>32.954433870905106</v>
      </c>
      <c r="D28" s="1115">
        <v>1.4914323891954695</v>
      </c>
      <c r="E28" s="1115">
        <v>4.8126186256220498</v>
      </c>
      <c r="F28" s="1116">
        <v>1.9988913362133792E-2</v>
      </c>
    </row>
    <row r="29" spans="1:6" ht="12.95" customHeight="1" x14ac:dyDescent="0.2">
      <c r="A29" s="1856">
        <v>2013</v>
      </c>
      <c r="B29" s="1114">
        <v>20.171019922687353</v>
      </c>
      <c r="C29" s="1115">
        <v>32.351522329470271</v>
      </c>
      <c r="D29" s="1115">
        <v>1.5020601208008337</v>
      </c>
      <c r="E29" s="1115">
        <v>4.8328805660174412</v>
      </c>
      <c r="F29" s="1116">
        <v>1.9985594712707038E-2</v>
      </c>
    </row>
    <row r="30" spans="1:6" ht="12.75" x14ac:dyDescent="0.2">
      <c r="A30" s="292">
        <v>2014</v>
      </c>
      <c r="B30" s="1114">
        <v>17.028468933752507</v>
      </c>
      <c r="C30" s="1115">
        <v>28.421808037787208</v>
      </c>
      <c r="D30" s="1115">
        <v>1.3178495501347105</v>
      </c>
      <c r="E30" s="1115">
        <v>4.1942362202181922</v>
      </c>
      <c r="F30" s="1116">
        <v>1.9992524007642811E-2</v>
      </c>
    </row>
    <row r="31" spans="1:6" ht="12.75" x14ac:dyDescent="0.2">
      <c r="A31" s="1856">
        <v>2015</v>
      </c>
      <c r="B31" s="1114">
        <v>15.384269740721454</v>
      </c>
      <c r="C31" s="1115">
        <v>24.911320384323041</v>
      </c>
      <c r="D31" s="1115">
        <v>1.1221149583448571</v>
      </c>
      <c r="E31" s="1115">
        <v>3.6505567052936803</v>
      </c>
      <c r="F31" s="1116">
        <v>2.0011459322780242E-2</v>
      </c>
    </row>
    <row r="32" spans="1:6" ht="12.75" x14ac:dyDescent="0.2">
      <c r="A32" s="292">
        <v>2016</v>
      </c>
      <c r="B32" s="1114">
        <v>15.20175331232454</v>
      </c>
      <c r="C32" s="1115">
        <v>23.260368004134364</v>
      </c>
      <c r="D32" s="1115">
        <v>1.0526627450778123</v>
      </c>
      <c r="E32" s="1115">
        <v>3.4800094543176185</v>
      </c>
      <c r="F32" s="1116">
        <v>1.9965560559423248E-2</v>
      </c>
    </row>
    <row r="33" spans="1:6" ht="12.75" x14ac:dyDescent="0.2">
      <c r="A33" s="292">
        <v>2017</v>
      </c>
      <c r="B33" s="1114">
        <v>15.831489267747521</v>
      </c>
      <c r="C33" s="1115">
        <v>22.592733234544422</v>
      </c>
      <c r="D33" s="1115">
        <v>1.0447279817658817</v>
      </c>
      <c r="E33" s="1115">
        <v>3.4434488071351748</v>
      </c>
      <c r="F33" s="1116">
        <v>1.9905955078310826E-2</v>
      </c>
    </row>
    <row r="34" spans="1:6" ht="12.75" x14ac:dyDescent="0.2">
      <c r="A34" s="292">
        <v>2018</v>
      </c>
      <c r="B34" s="1114">
        <v>16.726119519230924</v>
      </c>
      <c r="C34" s="1115">
        <v>22.991964765871135</v>
      </c>
      <c r="D34" s="1115">
        <v>1.0676980545039618</v>
      </c>
      <c r="E34" s="1115">
        <v>3.5947725262477053</v>
      </c>
      <c r="F34" s="1116">
        <v>1.9976677190055928E-2</v>
      </c>
    </row>
    <row r="35" spans="1:6" ht="12.75" x14ac:dyDescent="0.2">
      <c r="A35" s="292">
        <v>2019</v>
      </c>
      <c r="B35" s="1114">
        <v>13.35169949029768</v>
      </c>
      <c r="C35" s="1115">
        <v>19.658131699388473</v>
      </c>
      <c r="D35" s="1115">
        <v>0.76168050252845998</v>
      </c>
      <c r="E35" s="1115">
        <v>2.9396519256148261</v>
      </c>
      <c r="F35" s="1116">
        <v>1.9976875072315475E-2</v>
      </c>
    </row>
    <row r="36" spans="1:6" ht="12.75" x14ac:dyDescent="0.2">
      <c r="A36" s="292">
        <v>2020</v>
      </c>
      <c r="B36" s="1114">
        <v>11.256509570429404</v>
      </c>
      <c r="C36" s="1115">
        <v>17.229835959585305</v>
      </c>
      <c r="D36" s="1115">
        <v>0.56691330035957632</v>
      </c>
      <c r="E36" s="1115">
        <v>2.560066500189532</v>
      </c>
      <c r="F36" s="1116">
        <v>1.9968395429354406E-2</v>
      </c>
    </row>
    <row r="37" spans="1:6" ht="12.75" x14ac:dyDescent="0.2">
      <c r="A37" s="292">
        <v>2021</v>
      </c>
      <c r="B37" s="1114">
        <v>11.256509570429419</v>
      </c>
      <c r="C37" s="1115">
        <v>17.229835959585326</v>
      </c>
      <c r="D37" s="1115">
        <v>0.5669133003595771</v>
      </c>
      <c r="E37" s="1115">
        <v>2.5600665001895346</v>
      </c>
      <c r="F37" s="1116">
        <v>1.9968395429354434E-2</v>
      </c>
    </row>
    <row r="38" spans="1:6" ht="12.75" x14ac:dyDescent="0.2">
      <c r="A38" s="292">
        <v>2022</v>
      </c>
      <c r="B38" s="1114">
        <v>11.256509570429353</v>
      </c>
      <c r="C38" s="1115">
        <v>17.229835959585227</v>
      </c>
      <c r="D38" s="1115">
        <v>0.56691330035957366</v>
      </c>
      <c r="E38" s="1115">
        <v>2.5600665001895204</v>
      </c>
      <c r="F38" s="1116">
        <v>1.9968395429354319E-2</v>
      </c>
    </row>
    <row r="39" spans="1:6" ht="12.75" x14ac:dyDescent="0.2">
      <c r="A39" s="292">
        <v>2023</v>
      </c>
      <c r="B39" s="1114">
        <v>12.372444375294039</v>
      </c>
      <c r="C39" s="1115">
        <v>16.40963381335445</v>
      </c>
      <c r="D39" s="1115">
        <v>0.51736829491769765</v>
      </c>
      <c r="E39" s="1115">
        <v>2.6215055729948675</v>
      </c>
      <c r="F39" s="1116">
        <v>5.3962118965125363E-6</v>
      </c>
    </row>
    <row r="40" spans="1:6" x14ac:dyDescent="0.2">
      <c r="A40" s="1857"/>
      <c r="B40" s="1857"/>
      <c r="C40" s="282"/>
      <c r="D40" s="282"/>
      <c r="E40" s="282"/>
      <c r="F40" s="1858"/>
    </row>
    <row r="41" spans="1:6" x14ac:dyDescent="0.2">
      <c r="A41" s="291" t="s">
        <v>2202</v>
      </c>
    </row>
  </sheetData>
  <mergeCells count="1">
    <mergeCell ref="A1:B1"/>
  </mergeCells>
  <hyperlinks>
    <hyperlink ref="A1" location="Contents!A1" display="To table of contents" xr:uid="{1D5CB4F2-A6E1-47CE-97EF-41995AD1A91C}"/>
  </hyperlinks>
  <pageMargins left="0.52" right="0.31" top="0.61" bottom="0.61" header="0.5" footer="0.5"/>
  <pageSetup paperSize="9" orientation="landscape" r:id="rId1"/>
  <headerFooter alignWithMargins="0"/>
  <customProperties>
    <customPr name="EpmWorksheetKeyString_GUID" r:id="rId2"/>
  </customPropertie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41D99-442D-4587-BB43-80E90D67D3F1}">
  <sheetPr codeName="Blad62"/>
  <dimension ref="A1:C7"/>
  <sheetViews>
    <sheetView zoomScaleNormal="100" workbookViewId="0">
      <selection activeCell="A2" sqref="A2"/>
    </sheetView>
  </sheetViews>
  <sheetFormatPr defaultColWidth="10.6640625" defaultRowHeight="12.75" x14ac:dyDescent="0.2"/>
  <cols>
    <col min="1" max="1" width="19.33203125" style="12" customWidth="1"/>
    <col min="2" max="2" width="20.5" style="12" customWidth="1"/>
    <col min="3" max="3" width="18.6640625" style="12" customWidth="1"/>
    <col min="4" max="16384" width="10.6640625" style="12"/>
  </cols>
  <sheetData>
    <row r="1" spans="1:3" ht="30.75" customHeight="1" x14ac:dyDescent="0.2">
      <c r="A1" s="1942" t="s">
        <v>10</v>
      </c>
      <c r="B1" s="1942"/>
    </row>
    <row r="2" spans="1:3" ht="21" x14ac:dyDescent="0.35">
      <c r="A2" s="142" t="s">
        <v>2203</v>
      </c>
    </row>
    <row r="3" spans="1:3" x14ac:dyDescent="0.2">
      <c r="A3" s="206" t="s">
        <v>1927</v>
      </c>
      <c r="B3" s="299" t="s">
        <v>2204</v>
      </c>
      <c r="C3" s="1859" t="s">
        <v>1938</v>
      </c>
    </row>
    <row r="4" spans="1:3" x14ac:dyDescent="0.2">
      <c r="A4" s="207"/>
      <c r="B4" s="1854" t="s">
        <v>2205</v>
      </c>
      <c r="C4" s="1859"/>
    </row>
    <row r="5" spans="1:3" x14ac:dyDescent="0.2">
      <c r="A5" s="208" t="s">
        <v>397</v>
      </c>
      <c r="B5" s="1860">
        <v>0.223</v>
      </c>
      <c r="C5" s="1861">
        <v>1.784</v>
      </c>
    </row>
    <row r="6" spans="1:3" x14ac:dyDescent="0.2">
      <c r="A6" s="1862" t="s">
        <v>398</v>
      </c>
      <c r="B6" s="1863">
        <v>0.253</v>
      </c>
      <c r="C6" s="1864"/>
    </row>
    <row r="7" spans="1:3" x14ac:dyDescent="0.2">
      <c r="A7" s="203" t="s">
        <v>2206</v>
      </c>
    </row>
  </sheetData>
  <mergeCells count="1">
    <mergeCell ref="A1:B1"/>
  </mergeCells>
  <hyperlinks>
    <hyperlink ref="A1" location="Contents!A1" display="To table of contents" xr:uid="{71D82FC9-7FF0-41E2-AB98-3F9DC7332A91}"/>
  </hyperlinks>
  <pageMargins left="0.7" right="0.7" top="0.75" bottom="0.75" header="0.3" footer="0.3"/>
  <customProperties>
    <customPr name="EpmWorksheetKeyString_GUID" r:id="rId1"/>
  </customPropertie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81B30-7E4D-4FA3-B2D6-03581C4262F9}">
  <sheetPr codeName="Blad63"/>
  <dimension ref="A1:E44"/>
  <sheetViews>
    <sheetView zoomScaleNormal="100" workbookViewId="0">
      <selection activeCell="A2" sqref="A2"/>
    </sheetView>
  </sheetViews>
  <sheetFormatPr defaultColWidth="10.6640625" defaultRowHeight="12.75" x14ac:dyDescent="0.2"/>
  <cols>
    <col min="1" max="1" width="19" style="12" customWidth="1"/>
    <col min="2" max="4" width="16.83203125" style="12" customWidth="1"/>
    <col min="5" max="16384" width="10.6640625" style="12"/>
  </cols>
  <sheetData>
    <row r="1" spans="1:5" ht="30.75" customHeight="1" x14ac:dyDescent="0.2">
      <c r="A1" s="1942" t="s">
        <v>10</v>
      </c>
      <c r="B1" s="1942"/>
      <c r="C1" s="1942"/>
      <c r="D1" s="1942"/>
    </row>
    <row r="2" spans="1:5" ht="20.25" x14ac:dyDescent="0.3">
      <c r="A2" s="1865" t="s">
        <v>2207</v>
      </c>
      <c r="B2" s="1865"/>
      <c r="C2" s="1865"/>
      <c r="D2" s="1865"/>
      <c r="E2" s="1865"/>
    </row>
    <row r="3" spans="1:5" ht="14.25" x14ac:dyDescent="0.2">
      <c r="A3" s="2070" t="s">
        <v>2208</v>
      </c>
      <c r="B3" s="2069" t="s">
        <v>2209</v>
      </c>
      <c r="C3" s="2069"/>
      <c r="D3" s="605" t="s">
        <v>607</v>
      </c>
    </row>
    <row r="4" spans="1:5" x14ac:dyDescent="0.2">
      <c r="A4" s="2071"/>
      <c r="B4" s="606" t="s">
        <v>2210</v>
      </c>
      <c r="C4" s="606" t="s">
        <v>2211</v>
      </c>
      <c r="D4" s="607" t="s">
        <v>2210</v>
      </c>
    </row>
    <row r="5" spans="1:5" x14ac:dyDescent="0.2">
      <c r="A5" s="2072"/>
      <c r="B5" s="2073" t="s">
        <v>363</v>
      </c>
      <c r="C5" s="2074"/>
      <c r="D5" s="2075"/>
    </row>
    <row r="6" spans="1:5" x14ac:dyDescent="0.2">
      <c r="A6" s="1866">
        <v>1990</v>
      </c>
      <c r="B6" s="608">
        <v>0.48</v>
      </c>
      <c r="C6" s="608">
        <v>1</v>
      </c>
      <c r="D6" s="1867">
        <v>0.77669902912621369</v>
      </c>
    </row>
    <row r="7" spans="1:5" x14ac:dyDescent="0.2">
      <c r="A7" s="609">
        <v>1991</v>
      </c>
      <c r="B7" s="300">
        <v>0.42</v>
      </c>
      <c r="C7" s="300">
        <v>1</v>
      </c>
      <c r="D7" s="610">
        <v>0.77669902912621369</v>
      </c>
    </row>
    <row r="8" spans="1:5" x14ac:dyDescent="0.2">
      <c r="A8" s="609">
        <v>1992</v>
      </c>
      <c r="B8" s="300">
        <v>0.38</v>
      </c>
      <c r="C8" s="300">
        <v>1</v>
      </c>
      <c r="D8" s="610">
        <v>0.77669902912621369</v>
      </c>
    </row>
    <row r="9" spans="1:5" x14ac:dyDescent="0.2">
      <c r="A9" s="609">
        <v>1993</v>
      </c>
      <c r="B9" s="300">
        <v>0.32</v>
      </c>
      <c r="C9" s="300">
        <v>1</v>
      </c>
      <c r="D9" s="610">
        <v>0.77669902912621369</v>
      </c>
    </row>
    <row r="10" spans="1:5" x14ac:dyDescent="0.2">
      <c r="A10" s="609">
        <v>1994</v>
      </c>
      <c r="B10" s="300">
        <v>0.26</v>
      </c>
      <c r="C10" s="300">
        <v>1</v>
      </c>
      <c r="D10" s="610">
        <v>0.77669902912621369</v>
      </c>
    </row>
    <row r="11" spans="1:5" x14ac:dyDescent="0.2">
      <c r="A11" s="609">
        <v>1995</v>
      </c>
      <c r="B11" s="301">
        <v>0.2</v>
      </c>
      <c r="C11" s="300">
        <v>1</v>
      </c>
      <c r="D11" s="610">
        <v>0.77669902912621369</v>
      </c>
    </row>
    <row r="12" spans="1:5" x14ac:dyDescent="0.2">
      <c r="A12" s="609">
        <v>1996</v>
      </c>
      <c r="B12" s="300">
        <v>0.14000000000000001</v>
      </c>
      <c r="C12" s="300">
        <v>1</v>
      </c>
      <c r="D12" s="610">
        <v>0.77669902912621369</v>
      </c>
    </row>
    <row r="13" spans="1:5" x14ac:dyDescent="0.2">
      <c r="A13" s="609">
        <v>1997</v>
      </c>
      <c r="B13" s="300">
        <v>0.14000000000000001</v>
      </c>
      <c r="C13" s="300">
        <v>1</v>
      </c>
      <c r="D13" s="610">
        <v>0.77669902912621369</v>
      </c>
    </row>
    <row r="14" spans="1:5" x14ac:dyDescent="0.2">
      <c r="A14" s="609">
        <v>1998</v>
      </c>
      <c r="B14" s="300">
        <v>0.14000000000000001</v>
      </c>
      <c r="C14" s="300">
        <v>1</v>
      </c>
      <c r="D14" s="610">
        <v>0.77669902912621369</v>
      </c>
    </row>
    <row r="15" spans="1:5" x14ac:dyDescent="0.2">
      <c r="A15" s="609">
        <v>1999</v>
      </c>
      <c r="B15" s="300">
        <v>0.14000000000000001</v>
      </c>
      <c r="C15" s="300">
        <v>1</v>
      </c>
      <c r="D15" s="610">
        <v>0.77669902912621369</v>
      </c>
    </row>
    <row r="16" spans="1:5" x14ac:dyDescent="0.2">
      <c r="A16" s="609">
        <v>2000</v>
      </c>
      <c r="B16" s="300">
        <v>0.14000000000000001</v>
      </c>
      <c r="C16" s="300">
        <v>1</v>
      </c>
      <c r="D16" s="610">
        <v>0.77669902912621369</v>
      </c>
    </row>
    <row r="17" spans="1:4" x14ac:dyDescent="0.2">
      <c r="A17" s="609">
        <v>2001</v>
      </c>
      <c r="B17" s="301">
        <v>0.1</v>
      </c>
      <c r="C17" s="300">
        <v>1</v>
      </c>
      <c r="D17" s="610">
        <v>0.77669902912621369</v>
      </c>
    </row>
    <row r="18" spans="1:4" x14ac:dyDescent="0.2">
      <c r="A18" s="609">
        <v>2002</v>
      </c>
      <c r="B18" s="300">
        <v>0.12</v>
      </c>
      <c r="C18" s="300">
        <v>1</v>
      </c>
      <c r="D18" s="610">
        <v>0.77669902912621369</v>
      </c>
    </row>
    <row r="19" spans="1:4" x14ac:dyDescent="0.2">
      <c r="A19" s="609">
        <v>2003</v>
      </c>
      <c r="B19" s="300">
        <v>0.06</v>
      </c>
      <c r="C19" s="300">
        <v>1</v>
      </c>
      <c r="D19" s="610">
        <v>0.77669902912621369</v>
      </c>
    </row>
    <row r="20" spans="1:4" x14ac:dyDescent="0.2">
      <c r="A20" s="609">
        <v>2004</v>
      </c>
      <c r="B20" s="300">
        <v>0.06</v>
      </c>
      <c r="C20" s="300">
        <v>1</v>
      </c>
      <c r="D20" s="610">
        <v>0.77669902912621369</v>
      </c>
    </row>
    <row r="21" spans="1:4" x14ac:dyDescent="0.2">
      <c r="A21" s="609">
        <v>2005</v>
      </c>
      <c r="B21" s="300">
        <v>0.04</v>
      </c>
      <c r="C21" s="300">
        <v>1</v>
      </c>
      <c r="D21" s="610">
        <v>0.77669902912621369</v>
      </c>
    </row>
    <row r="22" spans="1:4" x14ac:dyDescent="0.2">
      <c r="A22" s="609">
        <v>2006</v>
      </c>
      <c r="B22" s="300">
        <v>0.04</v>
      </c>
      <c r="C22" s="300">
        <v>1</v>
      </c>
      <c r="D22" s="610">
        <v>0.77669902912621369</v>
      </c>
    </row>
    <row r="23" spans="1:4" x14ac:dyDescent="0.2">
      <c r="A23" s="609">
        <v>2007</v>
      </c>
      <c r="B23" s="300">
        <v>0.04</v>
      </c>
      <c r="C23" s="300">
        <v>1</v>
      </c>
      <c r="D23" s="610">
        <v>0.77669902912621369</v>
      </c>
    </row>
    <row r="24" spans="1:4" x14ac:dyDescent="0.2">
      <c r="A24" s="609">
        <v>2008</v>
      </c>
      <c r="B24" s="300">
        <v>0.02</v>
      </c>
      <c r="C24" s="300">
        <v>1</v>
      </c>
      <c r="D24" s="610">
        <v>0.77669902912621369</v>
      </c>
    </row>
    <row r="25" spans="1:4" x14ac:dyDescent="0.2">
      <c r="A25" s="609">
        <v>2009</v>
      </c>
      <c r="B25" s="300">
        <v>0.02</v>
      </c>
      <c r="C25" s="300">
        <v>1</v>
      </c>
      <c r="D25" s="610">
        <v>0.77669902912621369</v>
      </c>
    </row>
    <row r="26" spans="1:4" x14ac:dyDescent="0.2">
      <c r="A26" s="609">
        <v>2010</v>
      </c>
      <c r="B26" s="300">
        <v>0.02</v>
      </c>
      <c r="C26" s="300">
        <v>1</v>
      </c>
      <c r="D26" s="610">
        <v>0.77669902912621369</v>
      </c>
    </row>
    <row r="27" spans="1:4" x14ac:dyDescent="0.2">
      <c r="A27" s="609">
        <v>2011</v>
      </c>
      <c r="B27" s="300">
        <v>0.02</v>
      </c>
      <c r="C27" s="300">
        <v>1</v>
      </c>
      <c r="D27" s="610">
        <v>0.77669902912621369</v>
      </c>
    </row>
    <row r="28" spans="1:4" x14ac:dyDescent="0.2">
      <c r="A28" s="609">
        <v>2012</v>
      </c>
      <c r="B28" s="300">
        <v>0.02</v>
      </c>
      <c r="C28" s="300">
        <v>1</v>
      </c>
      <c r="D28" s="610">
        <v>0.77669902912621369</v>
      </c>
    </row>
    <row r="29" spans="1:4" x14ac:dyDescent="0.2">
      <c r="A29" s="609">
        <v>2013</v>
      </c>
      <c r="B29" s="300">
        <v>0.02</v>
      </c>
      <c r="C29" s="300">
        <v>1</v>
      </c>
      <c r="D29" s="610">
        <v>0.77669902912621369</v>
      </c>
    </row>
    <row r="30" spans="1:4" x14ac:dyDescent="0.2">
      <c r="A30" s="609">
        <v>2014</v>
      </c>
      <c r="B30" s="300">
        <v>0.02</v>
      </c>
      <c r="C30" s="300">
        <v>1</v>
      </c>
      <c r="D30" s="610">
        <v>0.77669902912621369</v>
      </c>
    </row>
    <row r="31" spans="1:4" x14ac:dyDescent="0.2">
      <c r="A31" s="609">
        <v>2015</v>
      </c>
      <c r="B31" s="300">
        <v>0.02</v>
      </c>
      <c r="C31" s="300">
        <v>1</v>
      </c>
      <c r="D31" s="610">
        <v>0.77669902912621369</v>
      </c>
    </row>
    <row r="32" spans="1:4" x14ac:dyDescent="0.2">
      <c r="A32" s="609">
        <v>2016</v>
      </c>
      <c r="B32" s="300">
        <v>0.02</v>
      </c>
      <c r="C32" s="300">
        <v>1</v>
      </c>
      <c r="D32" s="610">
        <v>0.77669902912621402</v>
      </c>
    </row>
    <row r="33" spans="1:4" x14ac:dyDescent="0.2">
      <c r="A33" s="609">
        <v>2017</v>
      </c>
      <c r="B33" s="300">
        <v>0.02</v>
      </c>
      <c r="C33" s="300">
        <v>1</v>
      </c>
      <c r="D33" s="610">
        <v>0.77669902912621402</v>
      </c>
    </row>
    <row r="34" spans="1:4" x14ac:dyDescent="0.2">
      <c r="A34" s="609">
        <v>2018</v>
      </c>
      <c r="B34" s="300">
        <v>0.02</v>
      </c>
      <c r="C34" s="300">
        <v>1</v>
      </c>
      <c r="D34" s="610">
        <v>0.77669902912621402</v>
      </c>
    </row>
    <row r="35" spans="1:4" x14ac:dyDescent="0.2">
      <c r="A35" s="609">
        <v>2019</v>
      </c>
      <c r="B35" s="300">
        <v>0.02</v>
      </c>
      <c r="C35" s="300">
        <v>1</v>
      </c>
      <c r="D35" s="610">
        <v>0.77669902912621402</v>
      </c>
    </row>
    <row r="36" spans="1:4" x14ac:dyDescent="0.2">
      <c r="A36" s="609">
        <v>2020</v>
      </c>
      <c r="B36" s="300">
        <v>0.02</v>
      </c>
      <c r="C36" s="300">
        <v>1</v>
      </c>
      <c r="D36" s="610">
        <v>0.77669902912621402</v>
      </c>
    </row>
    <row r="37" spans="1:4" x14ac:dyDescent="0.2">
      <c r="A37" s="609">
        <v>2021</v>
      </c>
      <c r="B37" s="300">
        <v>0.02</v>
      </c>
      <c r="C37" s="300">
        <v>1</v>
      </c>
      <c r="D37" s="610">
        <v>0.77669902912621402</v>
      </c>
    </row>
    <row r="38" spans="1:4" x14ac:dyDescent="0.2">
      <c r="A38" s="292">
        <v>2022</v>
      </c>
      <c r="B38" s="1117">
        <v>0.02</v>
      </c>
      <c r="C38" s="300">
        <v>1</v>
      </c>
      <c r="D38" s="610">
        <v>0.77669902912621402</v>
      </c>
    </row>
    <row r="39" spans="1:4" x14ac:dyDescent="0.2">
      <c r="A39" s="609">
        <v>2023</v>
      </c>
      <c r="B39" s="1117">
        <v>0.02</v>
      </c>
      <c r="C39" s="300">
        <v>1</v>
      </c>
      <c r="D39" s="610">
        <v>0.77669902912621402</v>
      </c>
    </row>
    <row r="40" spans="1:4" x14ac:dyDescent="0.2">
      <c r="A40" s="292"/>
      <c r="B40" s="1868"/>
      <c r="C40" s="300"/>
      <c r="D40" s="610"/>
    </row>
    <row r="41" spans="1:4" x14ac:dyDescent="0.2">
      <c r="A41" s="2076" t="s">
        <v>2212</v>
      </c>
      <c r="B41" s="2077"/>
      <c r="C41" s="2077"/>
      <c r="D41" s="2078"/>
    </row>
    <row r="42" spans="1:4" x14ac:dyDescent="0.2">
      <c r="A42" s="2079"/>
      <c r="B42" s="2080"/>
      <c r="C42" s="2080"/>
      <c r="D42" s="2081"/>
    </row>
    <row r="43" spans="1:4" x14ac:dyDescent="0.2">
      <c r="A43" s="2079"/>
      <c r="B43" s="2080"/>
      <c r="C43" s="2080"/>
      <c r="D43" s="2081"/>
    </row>
    <row r="44" spans="1:4" x14ac:dyDescent="0.2">
      <c r="A44" s="2082"/>
      <c r="B44" s="2083"/>
      <c r="C44" s="2083"/>
      <c r="D44" s="2084"/>
    </row>
  </sheetData>
  <mergeCells count="5">
    <mergeCell ref="B3:C3"/>
    <mergeCell ref="A1:D1"/>
    <mergeCell ref="A3:A5"/>
    <mergeCell ref="B5:D5"/>
    <mergeCell ref="A41:D44"/>
  </mergeCells>
  <hyperlinks>
    <hyperlink ref="A1" location="Contents!A1" display="To table of contents" xr:uid="{5C8C079E-38D3-4BA3-9274-CC0F32E96C33}"/>
  </hyperlinks>
  <pageMargins left="0.7" right="0.7" top="0.75" bottom="0.75" header="0.3" footer="0.3"/>
  <pageSetup paperSize="9" orientation="portrait" horizontalDpi="300" verticalDpi="300" r:id="rId1"/>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7">
    <pageSetUpPr fitToPage="1"/>
  </sheetPr>
  <dimension ref="A1:M87"/>
  <sheetViews>
    <sheetView topLeftCell="A49" zoomScaleNormal="100" workbookViewId="0">
      <selection activeCell="M35" sqref="M35"/>
    </sheetView>
  </sheetViews>
  <sheetFormatPr defaultColWidth="9.33203125" defaultRowHeight="11.25" x14ac:dyDescent="0.2"/>
  <cols>
    <col min="1" max="1" width="9.33203125" style="933"/>
    <col min="2" max="2" width="51.33203125" style="933" customWidth="1"/>
    <col min="3" max="3" width="12.1640625" style="933" customWidth="1"/>
    <col min="4" max="16384" width="9.33203125" style="933"/>
  </cols>
  <sheetData>
    <row r="1" spans="1:13" ht="30.75" customHeight="1" x14ac:dyDescent="0.2">
      <c r="A1" s="1942" t="s">
        <v>10</v>
      </c>
      <c r="B1" s="1942"/>
      <c r="C1" s="932"/>
      <c r="D1" s="932"/>
    </row>
    <row r="2" spans="1:13" ht="20.25" x14ac:dyDescent="0.3">
      <c r="A2" s="140" t="s">
        <v>301</v>
      </c>
      <c r="B2" s="934"/>
      <c r="C2" s="932"/>
      <c r="D2" s="932"/>
    </row>
    <row r="3" spans="1:13" ht="15" customHeight="1" x14ac:dyDescent="0.2">
      <c r="A3" s="1948" t="s">
        <v>302</v>
      </c>
      <c r="B3" s="1948" t="s">
        <v>303</v>
      </c>
      <c r="C3" s="1948" t="s">
        <v>304</v>
      </c>
      <c r="D3" s="1947" t="s">
        <v>305</v>
      </c>
      <c r="E3" s="1947" t="s">
        <v>306</v>
      </c>
      <c r="F3" s="1947"/>
      <c r="G3" s="1947" t="s">
        <v>307</v>
      </c>
      <c r="H3" s="1947"/>
      <c r="I3" s="1947" t="s">
        <v>308</v>
      </c>
      <c r="J3" s="1947"/>
      <c r="K3" s="935"/>
      <c r="L3" s="935"/>
      <c r="M3" s="935"/>
    </row>
    <row r="4" spans="1:13" ht="15.75" customHeight="1" x14ac:dyDescent="0.2">
      <c r="A4" s="1948"/>
      <c r="B4" s="1948"/>
      <c r="C4" s="1948"/>
      <c r="D4" s="1947"/>
      <c r="E4" s="1947"/>
      <c r="F4" s="1947"/>
      <c r="G4" s="1947"/>
      <c r="H4" s="1947"/>
      <c r="I4" s="1947"/>
      <c r="J4" s="1947"/>
      <c r="K4" s="935"/>
      <c r="L4" s="935"/>
      <c r="M4" s="935"/>
    </row>
    <row r="5" spans="1:13" x14ac:dyDescent="0.2">
      <c r="A5" s="1472" t="s">
        <v>116</v>
      </c>
      <c r="B5" s="1472" t="s">
        <v>309</v>
      </c>
      <c r="C5" s="1472" t="s">
        <v>310</v>
      </c>
      <c r="D5" s="1472" t="s">
        <v>311</v>
      </c>
      <c r="E5" s="1473">
        <v>-0.1</v>
      </c>
      <c r="F5" s="1473">
        <v>0.1</v>
      </c>
      <c r="G5" s="1474">
        <v>-0.04</v>
      </c>
      <c r="H5" s="1474">
        <v>0.04</v>
      </c>
      <c r="I5" s="1475">
        <v>0.11</v>
      </c>
      <c r="J5" s="1475">
        <v>0.11</v>
      </c>
      <c r="K5" s="935"/>
      <c r="L5" s="935"/>
      <c r="M5" s="935"/>
    </row>
    <row r="6" spans="1:13" x14ac:dyDescent="0.2">
      <c r="A6" s="1472" t="s">
        <v>116</v>
      </c>
      <c r="B6" s="1472" t="s">
        <v>309</v>
      </c>
      <c r="C6" s="1472" t="s">
        <v>310</v>
      </c>
      <c r="D6" s="1472" t="s">
        <v>312</v>
      </c>
      <c r="E6" s="1473">
        <v>-0.1</v>
      </c>
      <c r="F6" s="1473">
        <v>0.1</v>
      </c>
      <c r="G6" s="1476">
        <v>-0.98</v>
      </c>
      <c r="H6" s="1476">
        <v>0.98</v>
      </c>
      <c r="I6" s="1475">
        <v>0.99</v>
      </c>
      <c r="J6" s="1475">
        <v>0.99</v>
      </c>
      <c r="K6" s="935"/>
      <c r="L6" s="935" t="s">
        <v>313</v>
      </c>
      <c r="M6" s="935"/>
    </row>
    <row r="7" spans="1:13" x14ac:dyDescent="0.2">
      <c r="A7" s="1472" t="s">
        <v>116</v>
      </c>
      <c r="B7" s="1472" t="s">
        <v>309</v>
      </c>
      <c r="C7" s="1472" t="s">
        <v>310</v>
      </c>
      <c r="D7" s="1472" t="s">
        <v>314</v>
      </c>
      <c r="E7" s="1473">
        <v>-0.1</v>
      </c>
      <c r="F7" s="1473">
        <v>0.1</v>
      </c>
      <c r="G7" s="1476">
        <v>-1.01</v>
      </c>
      <c r="H7" s="1476">
        <v>1.01</v>
      </c>
      <c r="I7" s="1475">
        <v>1.01</v>
      </c>
      <c r="J7" s="1475">
        <v>1.01</v>
      </c>
      <c r="K7" s="935"/>
      <c r="L7" s="936"/>
      <c r="M7" s="935" t="s">
        <v>315</v>
      </c>
    </row>
    <row r="8" spans="1:13" x14ac:dyDescent="0.2">
      <c r="A8" s="1472" t="s">
        <v>116</v>
      </c>
      <c r="B8" s="1472" t="s">
        <v>309</v>
      </c>
      <c r="C8" s="1472" t="s">
        <v>316</v>
      </c>
      <c r="D8" s="1472" t="s">
        <v>311</v>
      </c>
      <c r="E8" s="1473">
        <v>-0.1</v>
      </c>
      <c r="F8" s="1473">
        <v>0.1</v>
      </c>
      <c r="G8" s="1474">
        <v>-0.04</v>
      </c>
      <c r="H8" s="1474">
        <v>0.04</v>
      </c>
      <c r="I8" s="1475">
        <v>0.11</v>
      </c>
      <c r="J8" s="1475">
        <v>0.11</v>
      </c>
      <c r="K8" s="935"/>
      <c r="L8" s="937"/>
      <c r="M8" s="935" t="s">
        <v>317</v>
      </c>
    </row>
    <row r="9" spans="1:13" x14ac:dyDescent="0.2">
      <c r="A9" s="1472" t="s">
        <v>116</v>
      </c>
      <c r="B9" s="1472" t="s">
        <v>309</v>
      </c>
      <c r="C9" s="1472" t="s">
        <v>316</v>
      </c>
      <c r="D9" s="1472" t="s">
        <v>312</v>
      </c>
      <c r="E9" s="1473">
        <v>-0.1</v>
      </c>
      <c r="F9" s="1473">
        <v>0.1</v>
      </c>
      <c r="G9" s="1476">
        <v>-0.7</v>
      </c>
      <c r="H9" s="1476">
        <v>1.5</v>
      </c>
      <c r="I9" s="1475">
        <v>0.71</v>
      </c>
      <c r="J9" s="1475">
        <v>1.5</v>
      </c>
      <c r="K9" s="935"/>
      <c r="L9" s="938"/>
      <c r="M9" s="935" t="s">
        <v>318</v>
      </c>
    </row>
    <row r="10" spans="1:13" x14ac:dyDescent="0.2">
      <c r="A10" s="1472" t="s">
        <v>116</v>
      </c>
      <c r="B10" s="1472" t="s">
        <v>309</v>
      </c>
      <c r="C10" s="1472" t="s">
        <v>316</v>
      </c>
      <c r="D10" s="1472" t="s">
        <v>314</v>
      </c>
      <c r="E10" s="1473">
        <v>-0.1</v>
      </c>
      <c r="F10" s="1473">
        <v>0.1</v>
      </c>
      <c r="G10" s="1476">
        <v>-0.53</v>
      </c>
      <c r="H10" s="1476">
        <v>0.53</v>
      </c>
      <c r="I10" s="1475">
        <v>0.54</v>
      </c>
      <c r="J10" s="1475">
        <v>0.54</v>
      </c>
      <c r="K10" s="935"/>
      <c r="L10" s="939"/>
      <c r="M10" s="935" t="s">
        <v>319</v>
      </c>
    </row>
    <row r="11" spans="1:13" x14ac:dyDescent="0.2">
      <c r="A11" s="1477"/>
      <c r="B11" s="1477"/>
      <c r="C11" s="1477"/>
      <c r="D11" s="1477"/>
      <c r="E11" s="1472"/>
      <c r="F11" s="1472"/>
      <c r="G11" s="1472"/>
      <c r="H11" s="1472"/>
      <c r="I11" s="1472"/>
      <c r="J11" s="1472"/>
      <c r="K11" s="935"/>
      <c r="L11" s="935"/>
      <c r="M11" s="935"/>
    </row>
    <row r="12" spans="1:13" x14ac:dyDescent="0.2">
      <c r="A12" s="1472" t="s">
        <v>24</v>
      </c>
      <c r="B12" s="1472" t="s">
        <v>20</v>
      </c>
      <c r="C12" s="1472" t="s">
        <v>320</v>
      </c>
      <c r="D12" s="1472" t="s">
        <v>311</v>
      </c>
      <c r="E12" s="1473">
        <v>-0.02</v>
      </c>
      <c r="F12" s="1473">
        <v>0.02</v>
      </c>
      <c r="G12" s="1474">
        <v>-0.02</v>
      </c>
      <c r="H12" s="1474">
        <v>0.02</v>
      </c>
      <c r="I12" s="1475">
        <v>0.03</v>
      </c>
      <c r="J12" s="1475">
        <v>0.03</v>
      </c>
      <c r="K12" s="935"/>
      <c r="L12" s="935"/>
      <c r="M12" s="935"/>
    </row>
    <row r="13" spans="1:13" x14ac:dyDescent="0.2">
      <c r="A13" s="1472" t="s">
        <v>24</v>
      </c>
      <c r="B13" s="1472" t="s">
        <v>20</v>
      </c>
      <c r="C13" s="1472" t="s">
        <v>321</v>
      </c>
      <c r="D13" s="1472" t="s">
        <v>311</v>
      </c>
      <c r="E13" s="1473">
        <v>-0.02</v>
      </c>
      <c r="F13" s="1473">
        <v>0.02</v>
      </c>
      <c r="G13" s="1474">
        <v>-0.02</v>
      </c>
      <c r="H13" s="1474">
        <v>0.02</v>
      </c>
      <c r="I13" s="1475">
        <v>0.03</v>
      </c>
      <c r="J13" s="1475">
        <v>0.03</v>
      </c>
      <c r="K13" s="935"/>
      <c r="L13" s="935"/>
      <c r="M13" s="935"/>
    </row>
    <row r="14" spans="1:13" x14ac:dyDescent="0.2">
      <c r="A14" s="1472" t="s">
        <v>24</v>
      </c>
      <c r="B14" s="1472" t="s">
        <v>20</v>
      </c>
      <c r="C14" s="1472" t="s">
        <v>34</v>
      </c>
      <c r="D14" s="1472" t="s">
        <v>311</v>
      </c>
      <c r="E14" s="1473">
        <v>-0.05</v>
      </c>
      <c r="F14" s="1473">
        <v>0.05</v>
      </c>
      <c r="G14" s="1474">
        <v>-0.02</v>
      </c>
      <c r="H14" s="1474">
        <v>0.02</v>
      </c>
      <c r="I14" s="1475">
        <v>0.05</v>
      </c>
      <c r="J14" s="1475">
        <v>0.05</v>
      </c>
      <c r="K14" s="935"/>
      <c r="L14" s="935"/>
      <c r="M14" s="935"/>
    </row>
    <row r="15" spans="1:13" x14ac:dyDescent="0.2">
      <c r="A15" s="1472" t="s">
        <v>24</v>
      </c>
      <c r="B15" s="1472" t="s">
        <v>20</v>
      </c>
      <c r="C15" s="1472" t="s">
        <v>322</v>
      </c>
      <c r="D15" s="1472" t="s">
        <v>311</v>
      </c>
      <c r="E15" s="1473">
        <v>-0.05</v>
      </c>
      <c r="F15" s="1473">
        <v>0.05</v>
      </c>
      <c r="G15" s="1474">
        <v>0</v>
      </c>
      <c r="H15" s="1474">
        <v>0</v>
      </c>
      <c r="I15" s="1475">
        <v>0.05</v>
      </c>
      <c r="J15" s="1475">
        <v>0.05</v>
      </c>
      <c r="K15" s="935"/>
      <c r="L15" s="935"/>
      <c r="M15" s="935"/>
    </row>
    <row r="16" spans="1:13" x14ac:dyDescent="0.2">
      <c r="A16" s="1472" t="s">
        <v>24</v>
      </c>
      <c r="B16" s="1472" t="s">
        <v>20</v>
      </c>
      <c r="C16" s="1472" t="s">
        <v>320</v>
      </c>
      <c r="D16" s="1472" t="s">
        <v>314</v>
      </c>
      <c r="E16" s="1473">
        <v>-0.02</v>
      </c>
      <c r="F16" s="1473">
        <v>0.02</v>
      </c>
      <c r="G16" s="1474">
        <v>-0.5</v>
      </c>
      <c r="H16" s="1474">
        <v>0.5</v>
      </c>
      <c r="I16" s="1475">
        <v>0.5</v>
      </c>
      <c r="J16" s="1475">
        <v>0.5</v>
      </c>
      <c r="K16" s="935"/>
      <c r="L16" s="935"/>
      <c r="M16" s="935"/>
    </row>
    <row r="17" spans="1:13" x14ac:dyDescent="0.2">
      <c r="A17" s="1472" t="s">
        <v>24</v>
      </c>
      <c r="B17" s="1472" t="s">
        <v>20</v>
      </c>
      <c r="C17" s="1472" t="s">
        <v>321</v>
      </c>
      <c r="D17" s="1472" t="s">
        <v>314</v>
      </c>
      <c r="E17" s="1473">
        <v>-0.02</v>
      </c>
      <c r="F17" s="1473">
        <v>0.02</v>
      </c>
      <c r="G17" s="1474">
        <v>-0.5</v>
      </c>
      <c r="H17" s="1474">
        <v>0.5</v>
      </c>
      <c r="I17" s="1475">
        <v>0.5</v>
      </c>
      <c r="J17" s="1475">
        <v>0.5</v>
      </c>
      <c r="K17" s="935"/>
      <c r="L17" s="935"/>
      <c r="M17" s="935"/>
    </row>
    <row r="18" spans="1:13" x14ac:dyDescent="0.2">
      <c r="A18" s="1472" t="s">
        <v>24</v>
      </c>
      <c r="B18" s="1472" t="s">
        <v>20</v>
      </c>
      <c r="C18" s="1472" t="s">
        <v>34</v>
      </c>
      <c r="D18" s="1472" t="s">
        <v>314</v>
      </c>
      <c r="E18" s="1473">
        <v>-0.05</v>
      </c>
      <c r="F18" s="1473">
        <v>0.05</v>
      </c>
      <c r="G18" s="1474">
        <v>-0.5</v>
      </c>
      <c r="H18" s="1474">
        <v>0.5</v>
      </c>
      <c r="I18" s="1475">
        <v>0.5</v>
      </c>
      <c r="J18" s="1475">
        <v>0.5</v>
      </c>
      <c r="K18" s="935"/>
      <c r="L18" s="935"/>
      <c r="M18" s="935"/>
    </row>
    <row r="19" spans="1:13" x14ac:dyDescent="0.2">
      <c r="A19" s="1472" t="s">
        <v>24</v>
      </c>
      <c r="B19" s="1472" t="s">
        <v>20</v>
      </c>
      <c r="C19" s="1472" t="s">
        <v>322</v>
      </c>
      <c r="D19" s="1472" t="s">
        <v>314</v>
      </c>
      <c r="E19" s="1473">
        <v>-0.05</v>
      </c>
      <c r="F19" s="1473">
        <v>0.05</v>
      </c>
      <c r="G19" s="1474">
        <v>-0.5</v>
      </c>
      <c r="H19" s="1474">
        <v>0.5</v>
      </c>
      <c r="I19" s="1475">
        <v>0.5</v>
      </c>
      <c r="J19" s="1475">
        <v>0.5</v>
      </c>
      <c r="K19" s="935"/>
      <c r="L19" s="935"/>
      <c r="M19" s="935"/>
    </row>
    <row r="20" spans="1:13" x14ac:dyDescent="0.2">
      <c r="A20" s="1472" t="s">
        <v>24</v>
      </c>
      <c r="B20" s="1472" t="s">
        <v>20</v>
      </c>
      <c r="C20" s="1472" t="s">
        <v>320</v>
      </c>
      <c r="D20" s="1472" t="s">
        <v>312</v>
      </c>
      <c r="E20" s="1473">
        <v>-0.02</v>
      </c>
      <c r="F20" s="1473">
        <v>0.02</v>
      </c>
      <c r="G20" s="1474">
        <v>-0.5</v>
      </c>
      <c r="H20" s="1474">
        <v>0.5</v>
      </c>
      <c r="I20" s="1475">
        <v>0.5</v>
      </c>
      <c r="J20" s="1475">
        <v>0.5</v>
      </c>
      <c r="K20" s="935"/>
      <c r="L20" s="935"/>
      <c r="M20" s="935"/>
    </row>
    <row r="21" spans="1:13" x14ac:dyDescent="0.2">
      <c r="A21" s="1472" t="s">
        <v>24</v>
      </c>
      <c r="B21" s="1472" t="s">
        <v>20</v>
      </c>
      <c r="C21" s="1472" t="s">
        <v>321</v>
      </c>
      <c r="D21" s="1472" t="s">
        <v>312</v>
      </c>
      <c r="E21" s="1473">
        <v>-0.02</v>
      </c>
      <c r="F21" s="1473">
        <v>0.02</v>
      </c>
      <c r="G21" s="1474">
        <v>-0.5</v>
      </c>
      <c r="H21" s="1474">
        <v>0.5</v>
      </c>
      <c r="I21" s="1475">
        <v>0.5</v>
      </c>
      <c r="J21" s="1475">
        <v>0.5</v>
      </c>
      <c r="K21" s="935"/>
      <c r="L21" s="935"/>
      <c r="M21" s="935"/>
    </row>
    <row r="22" spans="1:13" x14ac:dyDescent="0.2">
      <c r="A22" s="1472" t="s">
        <v>24</v>
      </c>
      <c r="B22" s="1472" t="s">
        <v>20</v>
      </c>
      <c r="C22" s="1472" t="s">
        <v>34</v>
      </c>
      <c r="D22" s="1472" t="s">
        <v>312</v>
      </c>
      <c r="E22" s="1473">
        <v>-0.05</v>
      </c>
      <c r="F22" s="1473">
        <v>0.05</v>
      </c>
      <c r="G22" s="1474">
        <v>-0.5</v>
      </c>
      <c r="H22" s="1474">
        <v>0.5</v>
      </c>
      <c r="I22" s="1475">
        <v>0.5</v>
      </c>
      <c r="J22" s="1475">
        <v>0.5</v>
      </c>
      <c r="K22" s="935"/>
      <c r="L22" s="935"/>
      <c r="M22" s="935"/>
    </row>
    <row r="23" spans="1:13" x14ac:dyDescent="0.2">
      <c r="A23" s="1472" t="s">
        <v>24</v>
      </c>
      <c r="B23" s="1472" t="s">
        <v>20</v>
      </c>
      <c r="C23" s="1472" t="s">
        <v>322</v>
      </c>
      <c r="D23" s="1472" t="s">
        <v>312</v>
      </c>
      <c r="E23" s="1473">
        <v>-0.05</v>
      </c>
      <c r="F23" s="1473">
        <v>0.05</v>
      </c>
      <c r="G23" s="1474">
        <v>-0.5</v>
      </c>
      <c r="H23" s="1474">
        <v>0.5</v>
      </c>
      <c r="I23" s="1475">
        <v>0.5</v>
      </c>
      <c r="J23" s="1475">
        <v>0.5</v>
      </c>
      <c r="K23" s="935"/>
      <c r="L23" s="935"/>
      <c r="M23" s="935"/>
    </row>
    <row r="24" spans="1:13" x14ac:dyDescent="0.2">
      <c r="A24" s="1477"/>
      <c r="B24" s="1477"/>
      <c r="C24" s="1477"/>
      <c r="D24" s="1477"/>
      <c r="E24" s="1472"/>
      <c r="F24" s="1472"/>
      <c r="G24" s="1472"/>
      <c r="H24" s="1472"/>
      <c r="I24" s="1472"/>
      <c r="J24" s="1472"/>
      <c r="K24" s="935"/>
      <c r="L24" s="935"/>
      <c r="M24" s="935"/>
    </row>
    <row r="25" spans="1:13" x14ac:dyDescent="0.2">
      <c r="A25" s="1472" t="s">
        <v>100</v>
      </c>
      <c r="B25" s="1472" t="s">
        <v>98</v>
      </c>
      <c r="C25" s="1472" t="s">
        <v>321</v>
      </c>
      <c r="D25" s="1472" t="s">
        <v>311</v>
      </c>
      <c r="E25" s="1473">
        <v>-0.01</v>
      </c>
      <c r="F25" s="1473">
        <v>0.01</v>
      </c>
      <c r="G25" s="1478">
        <v>-0.02</v>
      </c>
      <c r="H25" s="1478">
        <v>0.02</v>
      </c>
      <c r="I25" s="1475">
        <v>0.02</v>
      </c>
      <c r="J25" s="1475">
        <v>0.02</v>
      </c>
      <c r="K25" s="935"/>
      <c r="L25" s="935"/>
      <c r="M25" s="935"/>
    </row>
    <row r="26" spans="1:13" x14ac:dyDescent="0.2">
      <c r="A26" s="1472" t="s">
        <v>100</v>
      </c>
      <c r="B26" s="1472" t="s">
        <v>98</v>
      </c>
      <c r="C26" s="1472" t="s">
        <v>321</v>
      </c>
      <c r="D26" s="1472" t="s">
        <v>312</v>
      </c>
      <c r="E26" s="1473">
        <v>-0.01</v>
      </c>
      <c r="F26" s="1473">
        <v>0.01</v>
      </c>
      <c r="G26" s="1476">
        <v>-1</v>
      </c>
      <c r="H26" s="1476">
        <v>1</v>
      </c>
      <c r="I26" s="1475">
        <v>1</v>
      </c>
      <c r="J26" s="1475">
        <v>1</v>
      </c>
      <c r="K26" s="935"/>
      <c r="L26" s="935"/>
      <c r="M26" s="935"/>
    </row>
    <row r="27" spans="1:13" x14ac:dyDescent="0.2">
      <c r="A27" s="1472" t="s">
        <v>100</v>
      </c>
      <c r="B27" s="1472" t="s">
        <v>98</v>
      </c>
      <c r="C27" s="1472" t="s">
        <v>321</v>
      </c>
      <c r="D27" s="1472" t="s">
        <v>314</v>
      </c>
      <c r="E27" s="1473">
        <v>-0.01</v>
      </c>
      <c r="F27" s="1473">
        <v>0.01</v>
      </c>
      <c r="G27" s="1476">
        <v>-1</v>
      </c>
      <c r="H27" s="1476">
        <v>1</v>
      </c>
      <c r="I27" s="1475">
        <v>1</v>
      </c>
      <c r="J27" s="1475">
        <v>1</v>
      </c>
      <c r="K27" s="935"/>
      <c r="L27" s="935"/>
      <c r="M27" s="935"/>
    </row>
    <row r="28" spans="1:13" x14ac:dyDescent="0.2">
      <c r="A28" s="1477"/>
      <c r="B28" s="1477"/>
      <c r="C28" s="1477"/>
      <c r="D28" s="1477"/>
      <c r="E28" s="1472"/>
      <c r="F28" s="1472"/>
      <c r="G28" s="1472"/>
      <c r="H28" s="1472"/>
      <c r="I28" s="1472"/>
      <c r="J28" s="1472"/>
      <c r="K28" s="935"/>
      <c r="L28" s="935"/>
      <c r="M28" s="935"/>
    </row>
    <row r="29" spans="1:13" x14ac:dyDescent="0.2">
      <c r="A29" s="1472" t="s">
        <v>90</v>
      </c>
      <c r="B29" s="1472" t="s">
        <v>323</v>
      </c>
      <c r="C29" s="1472" t="s">
        <v>324</v>
      </c>
      <c r="D29" s="1472" t="s">
        <v>311</v>
      </c>
      <c r="E29" s="1473">
        <v>-0.05</v>
      </c>
      <c r="F29" s="1473">
        <v>0.05</v>
      </c>
      <c r="G29" s="1478">
        <v>-0.02</v>
      </c>
      <c r="H29" s="1478">
        <v>0.02</v>
      </c>
      <c r="I29" s="1475">
        <v>0.05</v>
      </c>
      <c r="J29" s="1475">
        <v>0.05</v>
      </c>
      <c r="K29" s="935"/>
      <c r="L29" s="935"/>
      <c r="M29" s="935"/>
    </row>
    <row r="30" spans="1:13" x14ac:dyDescent="0.2">
      <c r="A30" s="1472" t="s">
        <v>90</v>
      </c>
      <c r="B30" s="1472" t="s">
        <v>323</v>
      </c>
      <c r="C30" s="1472" t="s">
        <v>324</v>
      </c>
      <c r="D30" s="1472" t="s">
        <v>312</v>
      </c>
      <c r="E30" s="1473">
        <v>-0.05</v>
      </c>
      <c r="F30" s="1473">
        <v>0.05</v>
      </c>
      <c r="G30" s="1476">
        <v>-0.4</v>
      </c>
      <c r="H30" s="1476">
        <v>1.4</v>
      </c>
      <c r="I30" s="1475">
        <v>0.4</v>
      </c>
      <c r="J30" s="1475">
        <v>1.4</v>
      </c>
      <c r="K30" s="935"/>
      <c r="L30" s="935"/>
      <c r="M30" s="935"/>
    </row>
    <row r="31" spans="1:13" x14ac:dyDescent="0.2">
      <c r="A31" s="1472" t="s">
        <v>90</v>
      </c>
      <c r="B31" s="1472" t="s">
        <v>323</v>
      </c>
      <c r="C31" s="1472" t="s">
        <v>324</v>
      </c>
      <c r="D31" s="1472" t="s">
        <v>314</v>
      </c>
      <c r="E31" s="1473">
        <v>-0.05</v>
      </c>
      <c r="F31" s="1473">
        <v>0.05</v>
      </c>
      <c r="G31" s="1476">
        <v>-0.5</v>
      </c>
      <c r="H31" s="1476">
        <v>0.5</v>
      </c>
      <c r="I31" s="1475">
        <v>0.5</v>
      </c>
      <c r="J31" s="1475">
        <v>0.5</v>
      </c>
      <c r="K31" s="935"/>
      <c r="L31" s="935"/>
      <c r="M31" s="935"/>
    </row>
    <row r="32" spans="1:13" x14ac:dyDescent="0.2">
      <c r="A32" s="1472"/>
      <c r="B32" s="1472"/>
      <c r="C32" s="1472"/>
      <c r="D32" s="1472"/>
      <c r="E32" s="1472"/>
      <c r="F32" s="1472"/>
      <c r="G32" s="1472"/>
      <c r="H32" s="1472"/>
      <c r="I32" s="1472"/>
      <c r="J32" s="1472"/>
      <c r="K32" s="935"/>
      <c r="L32" s="935"/>
      <c r="M32" s="935"/>
    </row>
    <row r="33" spans="1:13" ht="22.5" x14ac:dyDescent="0.2">
      <c r="A33" s="1472" t="s">
        <v>78</v>
      </c>
      <c r="B33" s="1472" t="s">
        <v>325</v>
      </c>
      <c r="C33" s="1472" t="s">
        <v>320</v>
      </c>
      <c r="D33" s="1472" t="s">
        <v>311</v>
      </c>
      <c r="E33" s="1473">
        <v>-0.3</v>
      </c>
      <c r="F33" s="1473">
        <v>0.3</v>
      </c>
      <c r="G33" s="1478">
        <v>-0.02</v>
      </c>
      <c r="H33" s="1478">
        <v>0.02</v>
      </c>
      <c r="I33" s="1475">
        <v>0.3</v>
      </c>
      <c r="J33" s="1475">
        <v>0.3</v>
      </c>
      <c r="K33" s="935"/>
      <c r="L33" s="935"/>
      <c r="M33" s="935"/>
    </row>
    <row r="34" spans="1:13" x14ac:dyDescent="0.2">
      <c r="A34" s="1472" t="s">
        <v>78</v>
      </c>
      <c r="B34" s="1472" t="s">
        <v>326</v>
      </c>
      <c r="C34" s="1472" t="s">
        <v>321</v>
      </c>
      <c r="D34" s="1472" t="s">
        <v>311</v>
      </c>
      <c r="E34" s="1473">
        <v>-0.3</v>
      </c>
      <c r="F34" s="1473">
        <v>0.3</v>
      </c>
      <c r="G34" s="1478">
        <v>-0.02</v>
      </c>
      <c r="H34" s="1478">
        <v>0.02</v>
      </c>
      <c r="I34" s="1475">
        <v>0.3</v>
      </c>
      <c r="J34" s="1475">
        <v>0.3</v>
      </c>
      <c r="K34" s="935"/>
      <c r="L34" s="935"/>
      <c r="M34" s="935"/>
    </row>
    <row r="35" spans="1:13" x14ac:dyDescent="0.2">
      <c r="A35" s="1472" t="s">
        <v>78</v>
      </c>
      <c r="B35" s="1472" t="s">
        <v>326</v>
      </c>
      <c r="C35" s="1472" t="s">
        <v>34</v>
      </c>
      <c r="D35" s="1472" t="s">
        <v>311</v>
      </c>
      <c r="E35" s="1473">
        <v>-0.3</v>
      </c>
      <c r="F35" s="1473">
        <v>0.3</v>
      </c>
      <c r="G35" s="1478">
        <v>-0.02</v>
      </c>
      <c r="H35" s="1478">
        <v>0.02</v>
      </c>
      <c r="I35" s="1475">
        <v>0.3</v>
      </c>
      <c r="J35" s="1475">
        <v>0.3</v>
      </c>
      <c r="K35" s="935"/>
      <c r="L35" s="935"/>
      <c r="M35" s="935"/>
    </row>
    <row r="36" spans="1:13" x14ac:dyDescent="0.2">
      <c r="A36" s="1472" t="s">
        <v>78</v>
      </c>
      <c r="B36" s="1472" t="s">
        <v>326</v>
      </c>
      <c r="C36" s="1472" t="s">
        <v>320</v>
      </c>
      <c r="D36" s="1472" t="s">
        <v>312</v>
      </c>
      <c r="E36" s="1473">
        <v>-0.3</v>
      </c>
      <c r="F36" s="1473">
        <v>0.3</v>
      </c>
      <c r="G36" s="1476">
        <v>-0.5</v>
      </c>
      <c r="H36" s="1476">
        <v>3</v>
      </c>
      <c r="I36" s="1475">
        <v>0.57999999999999996</v>
      </c>
      <c r="J36" s="1475">
        <v>3.01</v>
      </c>
      <c r="K36" s="935"/>
      <c r="L36" s="935"/>
      <c r="M36" s="935"/>
    </row>
    <row r="37" spans="1:13" x14ac:dyDescent="0.2">
      <c r="A37" s="1472" t="s">
        <v>78</v>
      </c>
      <c r="B37" s="1472" t="s">
        <v>326</v>
      </c>
      <c r="C37" s="1472" t="s">
        <v>321</v>
      </c>
      <c r="D37" s="1472" t="s">
        <v>312</v>
      </c>
      <c r="E37" s="1473">
        <v>-0.3</v>
      </c>
      <c r="F37" s="1473">
        <v>0.3</v>
      </c>
      <c r="G37" s="1476">
        <v>-0.5</v>
      </c>
      <c r="H37" s="1476">
        <v>3</v>
      </c>
      <c r="I37" s="1475">
        <v>0.57999999999999996</v>
      </c>
      <c r="J37" s="1475">
        <v>3.01</v>
      </c>
      <c r="K37" s="935"/>
      <c r="L37" s="935"/>
      <c r="M37" s="935"/>
    </row>
    <row r="38" spans="1:13" x14ac:dyDescent="0.2">
      <c r="A38" s="1472" t="s">
        <v>78</v>
      </c>
      <c r="B38" s="1472" t="s">
        <v>326</v>
      </c>
      <c r="C38" s="1472" t="s">
        <v>34</v>
      </c>
      <c r="D38" s="1472" t="s">
        <v>312</v>
      </c>
      <c r="E38" s="1473">
        <v>-0.3</v>
      </c>
      <c r="F38" s="1473">
        <v>0.3</v>
      </c>
      <c r="G38" s="1474">
        <v>-0.5</v>
      </c>
      <c r="H38" s="1474">
        <v>3</v>
      </c>
      <c r="I38" s="1475">
        <v>0.57999999999999996</v>
      </c>
      <c r="J38" s="1475">
        <v>3.01</v>
      </c>
      <c r="K38" s="935"/>
      <c r="L38" s="935"/>
      <c r="M38" s="935"/>
    </row>
    <row r="39" spans="1:13" x14ac:dyDescent="0.2">
      <c r="A39" s="1472" t="s">
        <v>78</v>
      </c>
      <c r="B39" s="1472" t="s">
        <v>326</v>
      </c>
      <c r="C39" s="1472" t="s">
        <v>320</v>
      </c>
      <c r="D39" s="1472" t="s">
        <v>314</v>
      </c>
      <c r="E39" s="1473">
        <v>-0.3</v>
      </c>
      <c r="F39" s="1473">
        <v>0.3</v>
      </c>
      <c r="G39" s="1476">
        <v>-0.4</v>
      </c>
      <c r="H39" s="1476">
        <v>2.5</v>
      </c>
      <c r="I39" s="1475">
        <v>0.5</v>
      </c>
      <c r="J39" s="1475">
        <v>2.52</v>
      </c>
      <c r="K39" s="935"/>
      <c r="L39" s="935"/>
      <c r="M39" s="935"/>
    </row>
    <row r="40" spans="1:13" x14ac:dyDescent="0.2">
      <c r="A40" s="1472" t="s">
        <v>78</v>
      </c>
      <c r="B40" s="1472" t="s">
        <v>326</v>
      </c>
      <c r="C40" s="1472" t="s">
        <v>321</v>
      </c>
      <c r="D40" s="1472" t="s">
        <v>314</v>
      </c>
      <c r="E40" s="1473">
        <v>-0.3</v>
      </c>
      <c r="F40" s="1473">
        <v>0.3</v>
      </c>
      <c r="G40" s="1476">
        <v>-0.4</v>
      </c>
      <c r="H40" s="1476">
        <v>2.5</v>
      </c>
      <c r="I40" s="1475">
        <v>0.5</v>
      </c>
      <c r="J40" s="1475">
        <v>2.52</v>
      </c>
      <c r="K40" s="935"/>
      <c r="L40" s="935"/>
      <c r="M40" s="935"/>
    </row>
    <row r="41" spans="1:13" x14ac:dyDescent="0.2">
      <c r="A41" s="1472" t="s">
        <v>78</v>
      </c>
      <c r="B41" s="1472" t="s">
        <v>326</v>
      </c>
      <c r="C41" s="1472" t="s">
        <v>34</v>
      </c>
      <c r="D41" s="1472" t="s">
        <v>314</v>
      </c>
      <c r="E41" s="1473">
        <v>-0.3</v>
      </c>
      <c r="F41" s="1473">
        <v>0.3</v>
      </c>
      <c r="G41" s="1474">
        <v>-0.4</v>
      </c>
      <c r="H41" s="1474">
        <v>2.5</v>
      </c>
      <c r="I41" s="1475">
        <v>0.5</v>
      </c>
      <c r="J41" s="1475">
        <v>2.52</v>
      </c>
      <c r="K41" s="935"/>
      <c r="L41" s="935"/>
      <c r="M41" s="935"/>
    </row>
    <row r="42" spans="1:13" x14ac:dyDescent="0.2">
      <c r="A42" s="1472"/>
      <c r="B42" s="1472"/>
      <c r="C42" s="1472"/>
      <c r="D42" s="1472"/>
      <c r="E42" s="1472"/>
      <c r="F42" s="1472"/>
      <c r="G42" s="1472"/>
      <c r="H42" s="1472"/>
      <c r="I42" s="1472"/>
      <c r="J42" s="1472"/>
      <c r="K42" s="935"/>
      <c r="L42" s="935"/>
      <c r="M42" s="935"/>
    </row>
    <row r="43" spans="1:13" x14ac:dyDescent="0.2">
      <c r="A43" s="1472" t="s">
        <v>73</v>
      </c>
      <c r="B43" s="1472" t="s">
        <v>327</v>
      </c>
      <c r="C43" s="1472" t="s">
        <v>320</v>
      </c>
      <c r="D43" s="1472" t="s">
        <v>311</v>
      </c>
      <c r="E43" s="1473">
        <v>-0.2</v>
      </c>
      <c r="F43" s="1473">
        <v>0.2</v>
      </c>
      <c r="G43" s="1478">
        <v>-0.02</v>
      </c>
      <c r="H43" s="1478">
        <v>0.02</v>
      </c>
      <c r="I43" s="1475">
        <v>0.2</v>
      </c>
      <c r="J43" s="1475">
        <v>0.2</v>
      </c>
      <c r="K43" s="935"/>
      <c r="L43" s="935"/>
      <c r="M43" s="935"/>
    </row>
    <row r="44" spans="1:13" x14ac:dyDescent="0.2">
      <c r="A44" s="1472" t="s">
        <v>73</v>
      </c>
      <c r="B44" s="1472" t="s">
        <v>327</v>
      </c>
      <c r="C44" s="1472" t="s">
        <v>320</v>
      </c>
      <c r="D44" s="1472" t="s">
        <v>312</v>
      </c>
      <c r="E44" s="1473">
        <v>-0.2</v>
      </c>
      <c r="F44" s="1473">
        <v>0.2</v>
      </c>
      <c r="G44" s="1476">
        <v>-0.5</v>
      </c>
      <c r="H44" s="1476">
        <v>3</v>
      </c>
      <c r="I44" s="1475">
        <v>0.54</v>
      </c>
      <c r="J44" s="1475">
        <v>3.01</v>
      </c>
      <c r="K44" s="935"/>
      <c r="L44" s="935"/>
      <c r="M44" s="935"/>
    </row>
    <row r="45" spans="1:13" x14ac:dyDescent="0.2">
      <c r="A45" s="1472" t="s">
        <v>73</v>
      </c>
      <c r="B45" s="1472" t="s">
        <v>327</v>
      </c>
      <c r="C45" s="1472" t="s">
        <v>320</v>
      </c>
      <c r="D45" s="1472" t="s">
        <v>314</v>
      </c>
      <c r="E45" s="1474">
        <v>-0.2</v>
      </c>
      <c r="F45" s="1474">
        <v>0.2</v>
      </c>
      <c r="G45" s="1476">
        <v>-0.4</v>
      </c>
      <c r="H45" s="1476">
        <v>2.5</v>
      </c>
      <c r="I45" s="1475">
        <v>0.45</v>
      </c>
      <c r="J45" s="1475">
        <v>2.5099999999999998</v>
      </c>
      <c r="K45" s="935"/>
      <c r="L45" s="935"/>
      <c r="M45" s="935"/>
    </row>
    <row r="46" spans="1:13" x14ac:dyDescent="0.2">
      <c r="A46" s="1472"/>
      <c r="B46" s="1472"/>
      <c r="C46" s="1472"/>
      <c r="D46" s="1472"/>
      <c r="E46" s="1472"/>
      <c r="F46" s="1472"/>
      <c r="G46" s="1472"/>
      <c r="H46" s="1472"/>
      <c r="I46" s="1472"/>
      <c r="J46" s="1472"/>
      <c r="K46" s="935"/>
      <c r="L46" s="935"/>
      <c r="M46" s="935"/>
    </row>
    <row r="47" spans="1:13" x14ac:dyDescent="0.2">
      <c r="A47" s="1472" t="s">
        <v>49</v>
      </c>
      <c r="B47" s="1472" t="s">
        <v>328</v>
      </c>
      <c r="C47" s="1472" t="s">
        <v>320</v>
      </c>
      <c r="D47" s="1472" t="s">
        <v>311</v>
      </c>
      <c r="E47" s="1473">
        <v>-0.15</v>
      </c>
      <c r="F47" s="1473">
        <v>0.15</v>
      </c>
      <c r="G47" s="1478">
        <v>-0.02</v>
      </c>
      <c r="H47" s="1478">
        <v>0.02</v>
      </c>
      <c r="I47" s="1475">
        <v>0.15</v>
      </c>
      <c r="J47" s="1475">
        <v>0.15</v>
      </c>
    </row>
    <row r="48" spans="1:13" x14ac:dyDescent="0.2">
      <c r="A48" s="1472" t="s">
        <v>49</v>
      </c>
      <c r="B48" s="1472" t="s">
        <v>328</v>
      </c>
      <c r="C48" s="1472" t="s">
        <v>321</v>
      </c>
      <c r="D48" s="1472" t="s">
        <v>311</v>
      </c>
      <c r="E48" s="1473">
        <v>-0.15</v>
      </c>
      <c r="F48" s="1473">
        <v>0.15</v>
      </c>
      <c r="G48" s="1478">
        <v>-0.02</v>
      </c>
      <c r="H48" s="1478">
        <v>0.02</v>
      </c>
      <c r="I48" s="1475">
        <v>0.15</v>
      </c>
      <c r="J48" s="1475">
        <v>0.15</v>
      </c>
    </row>
    <row r="49" spans="1:10" x14ac:dyDescent="0.2">
      <c r="A49" s="1472" t="s">
        <v>49</v>
      </c>
      <c r="B49" s="1472" t="s">
        <v>328</v>
      </c>
      <c r="C49" s="1472" t="s">
        <v>320</v>
      </c>
      <c r="D49" s="1472" t="s">
        <v>312</v>
      </c>
      <c r="E49" s="1473">
        <v>-0.15</v>
      </c>
      <c r="F49" s="1473">
        <v>0.15</v>
      </c>
      <c r="G49" s="1476">
        <v>-0.5</v>
      </c>
      <c r="H49" s="1476">
        <v>3</v>
      </c>
      <c r="I49" s="1475">
        <v>0.52</v>
      </c>
      <c r="J49" s="1475">
        <v>3</v>
      </c>
    </row>
    <row r="50" spans="1:10" x14ac:dyDescent="0.2">
      <c r="A50" s="1472" t="s">
        <v>49</v>
      </c>
      <c r="B50" s="1472" t="s">
        <v>328</v>
      </c>
      <c r="C50" s="1472" t="s">
        <v>321</v>
      </c>
      <c r="D50" s="1472" t="s">
        <v>312</v>
      </c>
      <c r="E50" s="1473">
        <v>-0.15</v>
      </c>
      <c r="F50" s="1473">
        <v>0.15</v>
      </c>
      <c r="G50" s="1476">
        <v>-0.5</v>
      </c>
      <c r="H50" s="1476">
        <v>3</v>
      </c>
      <c r="I50" s="1475">
        <v>0.52</v>
      </c>
      <c r="J50" s="1475">
        <v>3</v>
      </c>
    </row>
    <row r="51" spans="1:10" x14ac:dyDescent="0.2">
      <c r="A51" s="1472" t="s">
        <v>49</v>
      </c>
      <c r="B51" s="1472" t="s">
        <v>328</v>
      </c>
      <c r="C51" s="1472" t="s">
        <v>320</v>
      </c>
      <c r="D51" s="1472" t="s">
        <v>314</v>
      </c>
      <c r="E51" s="1473">
        <v>-0.15</v>
      </c>
      <c r="F51" s="1473">
        <v>0.15</v>
      </c>
      <c r="G51" s="1476">
        <v>-0.4</v>
      </c>
      <c r="H51" s="1476">
        <v>2.5</v>
      </c>
      <c r="I51" s="1475">
        <v>0.43</v>
      </c>
      <c r="J51" s="1475">
        <v>2.5</v>
      </c>
    </row>
    <row r="52" spans="1:10" x14ac:dyDescent="0.2">
      <c r="A52" s="1472" t="s">
        <v>49</v>
      </c>
      <c r="B52" s="1472" t="s">
        <v>328</v>
      </c>
      <c r="C52" s="1472" t="s">
        <v>321</v>
      </c>
      <c r="D52" s="1472" t="s">
        <v>314</v>
      </c>
      <c r="E52" s="1473">
        <v>-0.15</v>
      </c>
      <c r="F52" s="1473">
        <v>0.15</v>
      </c>
      <c r="G52" s="1476">
        <v>-0.4</v>
      </c>
      <c r="H52" s="1476">
        <v>2.5</v>
      </c>
      <c r="I52" s="1475">
        <v>0.43</v>
      </c>
      <c r="J52" s="1475">
        <v>2.5</v>
      </c>
    </row>
    <row r="53" spans="1:10" x14ac:dyDescent="0.2">
      <c r="A53" s="1472"/>
      <c r="B53" s="1472"/>
      <c r="C53" s="1472"/>
      <c r="D53" s="1472"/>
      <c r="E53" s="1472"/>
      <c r="F53" s="1472"/>
      <c r="G53" s="1472"/>
      <c r="H53" s="1472"/>
      <c r="I53" s="1472"/>
      <c r="J53" s="1472"/>
    </row>
    <row r="54" spans="1:10" x14ac:dyDescent="0.2">
      <c r="A54" s="1472" t="s">
        <v>57</v>
      </c>
      <c r="B54" s="1472" t="s">
        <v>329</v>
      </c>
      <c r="C54" s="1472" t="s">
        <v>320</v>
      </c>
      <c r="D54" s="1472" t="s">
        <v>311</v>
      </c>
      <c r="E54" s="1473">
        <v>-0.1</v>
      </c>
      <c r="F54" s="1473">
        <v>0.1</v>
      </c>
      <c r="G54" s="1478">
        <v>-0.02</v>
      </c>
      <c r="H54" s="1478">
        <v>0.02</v>
      </c>
      <c r="I54" s="1475">
        <v>0.1</v>
      </c>
      <c r="J54" s="1475">
        <v>0.1</v>
      </c>
    </row>
    <row r="55" spans="1:10" x14ac:dyDescent="0.2">
      <c r="A55" s="1472" t="s">
        <v>57</v>
      </c>
      <c r="B55" s="1472" t="s">
        <v>329</v>
      </c>
      <c r="C55" s="1472" t="s">
        <v>321</v>
      </c>
      <c r="D55" s="1472" t="s">
        <v>311</v>
      </c>
      <c r="E55" s="1473">
        <v>-0.1</v>
      </c>
      <c r="F55" s="1473">
        <v>0.1</v>
      </c>
      <c r="G55" s="1478">
        <v>-0.02</v>
      </c>
      <c r="H55" s="1478">
        <v>0.02</v>
      </c>
      <c r="I55" s="1475">
        <v>0.1</v>
      </c>
      <c r="J55" s="1475">
        <v>0.1</v>
      </c>
    </row>
    <row r="56" spans="1:10" x14ac:dyDescent="0.2">
      <c r="A56" s="1472" t="s">
        <v>57</v>
      </c>
      <c r="B56" s="1472" t="s">
        <v>329</v>
      </c>
      <c r="C56" s="1472" t="s">
        <v>34</v>
      </c>
      <c r="D56" s="1472" t="s">
        <v>311</v>
      </c>
      <c r="E56" s="1473">
        <v>-0.1</v>
      </c>
      <c r="F56" s="1473">
        <v>0.1</v>
      </c>
      <c r="G56" s="1478">
        <v>-0.02</v>
      </c>
      <c r="H56" s="1478">
        <v>0.02</v>
      </c>
      <c r="I56" s="1475">
        <v>0.1</v>
      </c>
      <c r="J56" s="1475">
        <v>0.1</v>
      </c>
    </row>
    <row r="57" spans="1:10" x14ac:dyDescent="0.2">
      <c r="A57" s="1472" t="s">
        <v>57</v>
      </c>
      <c r="B57" s="1472" t="s">
        <v>329</v>
      </c>
      <c r="C57" s="1472" t="s">
        <v>320</v>
      </c>
      <c r="D57" s="1472" t="s">
        <v>312</v>
      </c>
      <c r="E57" s="1473">
        <v>-0.1</v>
      </c>
      <c r="F57" s="1473">
        <v>0.1</v>
      </c>
      <c r="G57" s="1476">
        <v>-0.5</v>
      </c>
      <c r="H57" s="1476">
        <v>3</v>
      </c>
      <c r="I57" s="1475">
        <v>0.51</v>
      </c>
      <c r="J57" s="1475">
        <v>3</v>
      </c>
    </row>
    <row r="58" spans="1:10" x14ac:dyDescent="0.2">
      <c r="A58" s="1472" t="s">
        <v>57</v>
      </c>
      <c r="B58" s="1472" t="s">
        <v>329</v>
      </c>
      <c r="C58" s="1472" t="s">
        <v>321</v>
      </c>
      <c r="D58" s="1472" t="s">
        <v>312</v>
      </c>
      <c r="E58" s="1473">
        <v>-0.1</v>
      </c>
      <c r="F58" s="1473">
        <v>0.1</v>
      </c>
      <c r="G58" s="1476">
        <v>-0.5</v>
      </c>
      <c r="H58" s="1476">
        <v>3</v>
      </c>
      <c r="I58" s="1475">
        <v>0.51</v>
      </c>
      <c r="J58" s="1475">
        <v>3</v>
      </c>
    </row>
    <row r="59" spans="1:10" x14ac:dyDescent="0.2">
      <c r="A59" s="1472" t="s">
        <v>57</v>
      </c>
      <c r="B59" s="1472" t="s">
        <v>329</v>
      </c>
      <c r="C59" s="1472" t="s">
        <v>34</v>
      </c>
      <c r="D59" s="1472" t="s">
        <v>312</v>
      </c>
      <c r="E59" s="1473">
        <v>-0.1</v>
      </c>
      <c r="F59" s="1473">
        <v>0.1</v>
      </c>
      <c r="G59" s="1474">
        <v>-0.5</v>
      </c>
      <c r="H59" s="1474">
        <v>3</v>
      </c>
      <c r="I59" s="1475">
        <v>0.51</v>
      </c>
      <c r="J59" s="1475">
        <v>3</v>
      </c>
    </row>
    <row r="60" spans="1:10" x14ac:dyDescent="0.2">
      <c r="A60" s="1472" t="s">
        <v>57</v>
      </c>
      <c r="B60" s="1472" t="s">
        <v>329</v>
      </c>
      <c r="C60" s="1472" t="s">
        <v>320</v>
      </c>
      <c r="D60" s="1472" t="s">
        <v>314</v>
      </c>
      <c r="E60" s="1473">
        <v>-0.1</v>
      </c>
      <c r="F60" s="1473">
        <v>0.1</v>
      </c>
      <c r="G60" s="1476">
        <v>-0.4</v>
      </c>
      <c r="H60" s="1476">
        <v>2.5</v>
      </c>
      <c r="I60" s="1475">
        <v>0.41</v>
      </c>
      <c r="J60" s="1475">
        <v>2.5</v>
      </c>
    </row>
    <row r="61" spans="1:10" x14ac:dyDescent="0.2">
      <c r="A61" s="1472" t="s">
        <v>57</v>
      </c>
      <c r="B61" s="1472" t="s">
        <v>329</v>
      </c>
      <c r="C61" s="1472" t="s">
        <v>321</v>
      </c>
      <c r="D61" s="1472" t="s">
        <v>314</v>
      </c>
      <c r="E61" s="1473">
        <v>-0.1</v>
      </c>
      <c r="F61" s="1473">
        <v>0.1</v>
      </c>
      <c r="G61" s="1476">
        <v>-0.4</v>
      </c>
      <c r="H61" s="1476">
        <v>2.5</v>
      </c>
      <c r="I61" s="1475">
        <v>0.41</v>
      </c>
      <c r="J61" s="1475">
        <v>2.5</v>
      </c>
    </row>
    <row r="62" spans="1:10" x14ac:dyDescent="0.2">
      <c r="A62" s="1472" t="s">
        <v>57</v>
      </c>
      <c r="B62" s="1472" t="s">
        <v>329</v>
      </c>
      <c r="C62" s="1472" t="s">
        <v>34</v>
      </c>
      <c r="D62" s="1472" t="s">
        <v>314</v>
      </c>
      <c r="E62" s="1473">
        <v>-0.1</v>
      </c>
      <c r="F62" s="1473">
        <v>0.1</v>
      </c>
      <c r="G62" s="1474">
        <v>-0.4</v>
      </c>
      <c r="H62" s="1474">
        <v>2.5</v>
      </c>
      <c r="I62" s="1475">
        <v>0.41</v>
      </c>
      <c r="J62" s="1475">
        <v>2.5</v>
      </c>
    </row>
    <row r="63" spans="1:10" x14ac:dyDescent="0.2">
      <c r="A63" s="1472"/>
      <c r="B63" s="1472"/>
      <c r="C63" s="1472"/>
      <c r="D63" s="1472"/>
      <c r="E63" s="1472"/>
      <c r="F63" s="1472"/>
      <c r="G63" s="1472"/>
      <c r="H63" s="1472"/>
      <c r="I63" s="1472"/>
      <c r="J63" s="1472"/>
    </row>
    <row r="64" spans="1:10" x14ac:dyDescent="0.2">
      <c r="A64" s="1472" t="s">
        <v>136</v>
      </c>
      <c r="B64" s="1472" t="s">
        <v>330</v>
      </c>
      <c r="C64" s="1472" t="s">
        <v>324</v>
      </c>
      <c r="D64" s="1472" t="s">
        <v>311</v>
      </c>
      <c r="E64" s="1473">
        <v>-0.2</v>
      </c>
      <c r="F64" s="1473">
        <v>0.2</v>
      </c>
      <c r="G64" s="1478">
        <v>-0.02</v>
      </c>
      <c r="H64" s="1478">
        <v>0.02</v>
      </c>
      <c r="I64" s="1475">
        <v>0.2</v>
      </c>
      <c r="J64" s="1475">
        <v>0.2</v>
      </c>
    </row>
    <row r="65" spans="1:10" x14ac:dyDescent="0.2">
      <c r="A65" s="1472" t="s">
        <v>136</v>
      </c>
      <c r="B65" s="1472" t="s">
        <v>330</v>
      </c>
      <c r="C65" s="1472" t="s">
        <v>324</v>
      </c>
      <c r="D65" s="1472" t="s">
        <v>312</v>
      </c>
      <c r="E65" s="1473">
        <v>-0.2</v>
      </c>
      <c r="F65" s="1473">
        <v>0.2</v>
      </c>
      <c r="G65" s="1478">
        <v>-0.4</v>
      </c>
      <c r="H65" s="1478">
        <v>1.4</v>
      </c>
      <c r="I65" s="1475">
        <v>0.45</v>
      </c>
      <c r="J65" s="1475">
        <v>1.41</v>
      </c>
    </row>
    <row r="66" spans="1:10" x14ac:dyDescent="0.2">
      <c r="A66" s="1472" t="s">
        <v>136</v>
      </c>
      <c r="B66" s="1472" t="s">
        <v>330</v>
      </c>
      <c r="C66" s="1472" t="s">
        <v>324</v>
      </c>
      <c r="D66" s="1472" t="s">
        <v>314</v>
      </c>
      <c r="E66" s="1473">
        <v>-0.2</v>
      </c>
      <c r="F66" s="1473">
        <v>0.2</v>
      </c>
      <c r="G66" s="1478">
        <v>-0.5</v>
      </c>
      <c r="H66" s="1478">
        <v>0.5</v>
      </c>
      <c r="I66" s="1475">
        <v>0.54</v>
      </c>
      <c r="J66" s="1475">
        <v>0.54</v>
      </c>
    </row>
    <row r="67" spans="1:10" x14ac:dyDescent="0.2">
      <c r="A67" s="1472"/>
      <c r="B67" s="1472"/>
      <c r="C67" s="1472"/>
      <c r="D67" s="1472"/>
      <c r="E67" s="1472"/>
      <c r="F67" s="1472"/>
      <c r="G67" s="1472"/>
      <c r="H67" s="1472"/>
      <c r="I67" s="1472"/>
      <c r="J67" s="1472"/>
    </row>
    <row r="68" spans="1:10" x14ac:dyDescent="0.2">
      <c r="A68" s="1472" t="s">
        <v>109</v>
      </c>
      <c r="B68" s="1472" t="s">
        <v>331</v>
      </c>
      <c r="C68" s="1472" t="s">
        <v>332</v>
      </c>
      <c r="D68" s="1472" t="s">
        <v>311</v>
      </c>
      <c r="E68" s="1474">
        <v>-0.05</v>
      </c>
      <c r="F68" s="1474">
        <v>0.05</v>
      </c>
      <c r="G68" s="1479">
        <v>-0.02</v>
      </c>
      <c r="H68" s="1479">
        <v>0.02</v>
      </c>
      <c r="I68" s="1475">
        <v>0.05</v>
      </c>
      <c r="J68" s="1475">
        <v>0.05</v>
      </c>
    </row>
    <row r="69" spans="1:10" x14ac:dyDescent="0.2">
      <c r="A69" s="1472" t="s">
        <v>109</v>
      </c>
      <c r="B69" s="1472" t="s">
        <v>331</v>
      </c>
      <c r="C69" s="1472" t="s">
        <v>332</v>
      </c>
      <c r="D69" s="1472" t="s">
        <v>312</v>
      </c>
      <c r="E69" s="1474">
        <v>-0.05</v>
      </c>
      <c r="F69" s="1474">
        <v>0.05</v>
      </c>
      <c r="G69" s="1479">
        <v>-0.4</v>
      </c>
      <c r="H69" s="1479">
        <v>1.4</v>
      </c>
      <c r="I69" s="1475">
        <v>0.4</v>
      </c>
      <c r="J69" s="1475">
        <v>1.4</v>
      </c>
    </row>
    <row r="70" spans="1:10" x14ac:dyDescent="0.2">
      <c r="A70" s="1472" t="s">
        <v>109</v>
      </c>
      <c r="B70" s="1472" t="s">
        <v>331</v>
      </c>
      <c r="C70" s="1472" t="s">
        <v>332</v>
      </c>
      <c r="D70" s="1472" t="s">
        <v>314</v>
      </c>
      <c r="E70" s="1474">
        <v>-0.05</v>
      </c>
      <c r="F70" s="1474">
        <v>0.05</v>
      </c>
      <c r="G70" s="1479">
        <v>-0.5</v>
      </c>
      <c r="H70" s="1479">
        <v>0.5</v>
      </c>
      <c r="I70" s="1475">
        <v>0.5</v>
      </c>
      <c r="J70" s="1475">
        <v>0.5</v>
      </c>
    </row>
    <row r="71" spans="1:10" x14ac:dyDescent="0.2">
      <c r="A71" s="1472" t="s">
        <v>109</v>
      </c>
      <c r="B71" s="1472" t="s">
        <v>331</v>
      </c>
      <c r="C71" s="1472" t="s">
        <v>333</v>
      </c>
      <c r="D71" s="1472" t="s">
        <v>311</v>
      </c>
      <c r="E71" s="1478">
        <v>-0.1</v>
      </c>
      <c r="F71" s="1478">
        <v>0.1</v>
      </c>
      <c r="G71" s="1479">
        <v>-0.04</v>
      </c>
      <c r="H71" s="1479">
        <v>0.04</v>
      </c>
      <c r="I71" s="1475">
        <v>0.11</v>
      </c>
      <c r="J71" s="1475">
        <v>0.11</v>
      </c>
    </row>
    <row r="72" spans="1:10" x14ac:dyDescent="0.2">
      <c r="A72" s="1472" t="s">
        <v>109</v>
      </c>
      <c r="B72" s="1472" t="s">
        <v>331</v>
      </c>
      <c r="C72" s="1472" t="s">
        <v>333</v>
      </c>
      <c r="D72" s="1472" t="s">
        <v>312</v>
      </c>
      <c r="E72" s="1478">
        <v>-0.1</v>
      </c>
      <c r="F72" s="1478">
        <v>0.1</v>
      </c>
      <c r="G72" s="1479">
        <v>-0.7</v>
      </c>
      <c r="H72" s="1479">
        <v>1.5</v>
      </c>
      <c r="I72" s="1475">
        <v>0.71</v>
      </c>
      <c r="J72" s="1475">
        <v>1.5</v>
      </c>
    </row>
    <row r="73" spans="1:10" x14ac:dyDescent="0.2">
      <c r="A73" s="1472" t="s">
        <v>109</v>
      </c>
      <c r="B73" s="1472" t="s">
        <v>331</v>
      </c>
      <c r="C73" s="1472" t="s">
        <v>333</v>
      </c>
      <c r="D73" s="1472" t="s">
        <v>314</v>
      </c>
      <c r="E73" s="1478">
        <v>-0.1</v>
      </c>
      <c r="F73" s="1478">
        <v>0.1</v>
      </c>
      <c r="G73" s="1479">
        <v>-0.56999999999999995</v>
      </c>
      <c r="H73" s="1479">
        <v>1</v>
      </c>
      <c r="I73" s="1475">
        <v>0.57999999999999996</v>
      </c>
      <c r="J73" s="1475">
        <v>1</v>
      </c>
    </row>
    <row r="74" spans="1:10" x14ac:dyDescent="0.2">
      <c r="A74" s="1480"/>
      <c r="B74" s="1480"/>
      <c r="C74" s="1480"/>
      <c r="D74" s="1480"/>
      <c r="E74" s="1472"/>
      <c r="F74" s="1472"/>
      <c r="G74" s="1472"/>
      <c r="H74" s="1472"/>
      <c r="I74" s="1472"/>
      <c r="J74" s="1472"/>
    </row>
    <row r="75" spans="1:10" x14ac:dyDescent="0.2">
      <c r="A75" s="1481" t="s">
        <v>334</v>
      </c>
      <c r="B75" s="1481" t="s">
        <v>335</v>
      </c>
      <c r="C75" s="1481" t="s">
        <v>324</v>
      </c>
      <c r="D75" s="1480" t="s">
        <v>336</v>
      </c>
      <c r="E75" s="1478">
        <v>-0.05</v>
      </c>
      <c r="F75" s="1478">
        <v>0.05</v>
      </c>
      <c r="G75" s="1478">
        <v>-0.04</v>
      </c>
      <c r="H75" s="1478">
        <v>0.04</v>
      </c>
      <c r="I75" s="1475">
        <v>0.06</v>
      </c>
      <c r="J75" s="1475">
        <v>0.06</v>
      </c>
    </row>
    <row r="76" spans="1:10" x14ac:dyDescent="0.2">
      <c r="A76" s="1481" t="s">
        <v>334</v>
      </c>
      <c r="B76" s="1481" t="s">
        <v>335</v>
      </c>
      <c r="C76" s="1481" t="s">
        <v>324</v>
      </c>
      <c r="D76" s="1480" t="s">
        <v>337</v>
      </c>
      <c r="E76" s="1478">
        <v>-0.05</v>
      </c>
      <c r="F76" s="1478">
        <v>0.05</v>
      </c>
      <c r="G76" s="1478">
        <v>-0.7</v>
      </c>
      <c r="H76" s="1478">
        <v>1.5</v>
      </c>
      <c r="I76" s="1475">
        <v>0.7</v>
      </c>
      <c r="J76" s="1475">
        <v>1.5</v>
      </c>
    </row>
    <row r="77" spans="1:10" x14ac:dyDescent="0.2">
      <c r="A77" s="1481" t="s">
        <v>334</v>
      </c>
      <c r="B77" s="1481" t="s">
        <v>335</v>
      </c>
      <c r="C77" s="1481" t="s">
        <v>324</v>
      </c>
      <c r="D77" s="1480" t="s">
        <v>338</v>
      </c>
      <c r="E77" s="1478">
        <v>-0.05</v>
      </c>
      <c r="F77" s="1478">
        <v>0.05</v>
      </c>
      <c r="G77" s="1478">
        <v>-0.56999999999999995</v>
      </c>
      <c r="H77" s="1478">
        <v>1</v>
      </c>
      <c r="I77" s="1475">
        <v>0.56999999999999995</v>
      </c>
      <c r="J77" s="1475">
        <v>1</v>
      </c>
    </row>
    <row r="78" spans="1:10" x14ac:dyDescent="0.2">
      <c r="A78" s="1481" t="s">
        <v>339</v>
      </c>
      <c r="B78" s="1481" t="s">
        <v>340</v>
      </c>
      <c r="C78" s="1481" t="s">
        <v>324</v>
      </c>
      <c r="D78" s="1480" t="s">
        <v>336</v>
      </c>
      <c r="E78" s="1478">
        <v>-0.05</v>
      </c>
      <c r="F78" s="1478">
        <v>0.05</v>
      </c>
      <c r="G78" s="1479">
        <v>-0.02</v>
      </c>
      <c r="H78" s="1479">
        <v>0.02</v>
      </c>
      <c r="I78" s="1475">
        <v>0.05</v>
      </c>
      <c r="J78" s="1475">
        <v>0.05</v>
      </c>
    </row>
    <row r="79" spans="1:10" x14ac:dyDescent="0.2">
      <c r="A79" s="1481" t="s">
        <v>339</v>
      </c>
      <c r="B79" s="1481" t="s">
        <v>340</v>
      </c>
      <c r="C79" s="1481" t="s">
        <v>324</v>
      </c>
      <c r="D79" s="1480" t="s">
        <v>337</v>
      </c>
      <c r="E79" s="1478">
        <v>-0.05</v>
      </c>
      <c r="F79" s="1478">
        <v>0.05</v>
      </c>
      <c r="G79" s="1478">
        <v>-0.4</v>
      </c>
      <c r="H79" s="1478">
        <v>1.4</v>
      </c>
      <c r="I79" s="1475">
        <v>0.4</v>
      </c>
      <c r="J79" s="1475">
        <v>1.4</v>
      </c>
    </row>
    <row r="80" spans="1:10" x14ac:dyDescent="0.2">
      <c r="A80" s="1481" t="s">
        <v>339</v>
      </c>
      <c r="B80" s="1481" t="s">
        <v>340</v>
      </c>
      <c r="C80" s="1481" t="s">
        <v>324</v>
      </c>
      <c r="D80" s="1480" t="s">
        <v>338</v>
      </c>
      <c r="E80" s="1478">
        <v>-0.05</v>
      </c>
      <c r="F80" s="1478">
        <v>0.05</v>
      </c>
      <c r="G80" s="1478">
        <v>-0.5</v>
      </c>
      <c r="H80" s="1478">
        <v>0.5</v>
      </c>
      <c r="I80" s="1475">
        <v>0.5</v>
      </c>
      <c r="J80" s="1475">
        <v>0.5</v>
      </c>
    </row>
    <row r="81" spans="1:10" x14ac:dyDescent="0.2">
      <c r="A81" s="1481"/>
      <c r="B81" s="1481"/>
      <c r="C81" s="1481"/>
      <c r="D81" s="1481"/>
      <c r="E81" s="1472"/>
      <c r="F81" s="1472"/>
      <c r="G81" s="1472"/>
      <c r="H81" s="1472"/>
      <c r="I81" s="1472"/>
      <c r="J81" s="1472"/>
    </row>
    <row r="82" spans="1:10" x14ac:dyDescent="0.2">
      <c r="A82" s="1482" t="s">
        <v>341</v>
      </c>
      <c r="B82" s="1482"/>
      <c r="C82" s="1481"/>
      <c r="D82" s="1481"/>
      <c r="E82" s="1472"/>
      <c r="F82" s="1472"/>
      <c r="G82" s="1472"/>
      <c r="H82" s="1472"/>
      <c r="I82" s="1472"/>
      <c r="J82" s="1472"/>
    </row>
    <row r="83" spans="1:10" x14ac:dyDescent="0.2">
      <c r="A83" s="1480" t="s">
        <v>57</v>
      </c>
      <c r="B83" s="1480" t="s">
        <v>342</v>
      </c>
      <c r="C83" s="1480" t="s">
        <v>321</v>
      </c>
      <c r="D83" s="1480" t="s">
        <v>336</v>
      </c>
      <c r="E83" s="1483">
        <v>-0.35</v>
      </c>
      <c r="F83" s="1483">
        <v>0.35</v>
      </c>
      <c r="G83" s="1472"/>
      <c r="H83" s="1472"/>
      <c r="I83" s="1475">
        <v>0.35</v>
      </c>
      <c r="J83" s="1475">
        <v>0.35</v>
      </c>
    </row>
    <row r="84" spans="1:10" x14ac:dyDescent="0.2">
      <c r="A84" s="1480" t="s">
        <v>57</v>
      </c>
      <c r="B84" s="1480" t="s">
        <v>343</v>
      </c>
      <c r="C84" s="1480" t="s">
        <v>321</v>
      </c>
      <c r="D84" s="1480" t="s">
        <v>336</v>
      </c>
      <c r="E84" s="1483">
        <v>-0.5</v>
      </c>
      <c r="F84" s="1483">
        <v>0.5</v>
      </c>
      <c r="G84" s="1472"/>
      <c r="H84" s="1472"/>
      <c r="I84" s="1475">
        <v>0.5</v>
      </c>
      <c r="J84" s="1475">
        <v>0.5</v>
      </c>
    </row>
    <row r="85" spans="1:10" x14ac:dyDescent="0.2">
      <c r="A85" s="1480" t="s">
        <v>78</v>
      </c>
      <c r="B85" s="1481" t="s">
        <v>344</v>
      </c>
      <c r="C85" s="1480" t="s">
        <v>321</v>
      </c>
      <c r="D85" s="1480" t="s">
        <v>336</v>
      </c>
      <c r="E85" s="1483">
        <v>-0.5</v>
      </c>
      <c r="F85" s="1483">
        <v>0.5</v>
      </c>
      <c r="G85" s="1472"/>
      <c r="H85" s="1472"/>
      <c r="I85" s="1475">
        <v>0.5</v>
      </c>
      <c r="J85" s="1475">
        <v>0.5</v>
      </c>
    </row>
    <row r="86" spans="1:10" x14ac:dyDescent="0.2">
      <c r="A86" s="1480" t="s">
        <v>78</v>
      </c>
      <c r="B86" s="1481" t="s">
        <v>345</v>
      </c>
      <c r="C86" s="1480" t="s">
        <v>321</v>
      </c>
      <c r="D86" s="1480" t="s">
        <v>336</v>
      </c>
      <c r="E86" s="1483">
        <v>-0.5</v>
      </c>
      <c r="F86" s="1483">
        <v>0.5</v>
      </c>
      <c r="G86" s="1472"/>
      <c r="H86" s="1472"/>
      <c r="I86" s="1475">
        <v>0.5</v>
      </c>
      <c r="J86" s="1475">
        <v>0.5</v>
      </c>
    </row>
    <row r="87" spans="1:10" x14ac:dyDescent="0.2">
      <c r="A87" s="1480" t="s">
        <v>49</v>
      </c>
      <c r="B87" s="1480" t="s">
        <v>346</v>
      </c>
      <c r="C87" s="1480" t="s">
        <v>321</v>
      </c>
      <c r="D87" s="1480" t="s">
        <v>336</v>
      </c>
      <c r="E87" s="1483">
        <v>-0.35</v>
      </c>
      <c r="F87" s="1483">
        <v>0.35</v>
      </c>
      <c r="G87" s="1472"/>
      <c r="H87" s="1472"/>
      <c r="I87" s="1475">
        <v>0.35</v>
      </c>
      <c r="J87" s="1475">
        <v>0.35</v>
      </c>
    </row>
  </sheetData>
  <mergeCells count="8">
    <mergeCell ref="I3:J4"/>
    <mergeCell ref="A1:B1"/>
    <mergeCell ref="A3:A4"/>
    <mergeCell ref="B3:B4"/>
    <mergeCell ref="C3:C4"/>
    <mergeCell ref="D3:D4"/>
    <mergeCell ref="E3:F4"/>
    <mergeCell ref="G3:H4"/>
  </mergeCells>
  <hyperlinks>
    <hyperlink ref="A1" location="Contents!A1" display="To table of contents" xr:uid="{00000000-0004-0000-0600-000000000000}"/>
  </hyperlinks>
  <pageMargins left="0.70866141732283472" right="0.70866141732283472" top="0.55118110236220474" bottom="0.15748031496062992" header="0.31496062992125984" footer="0.31496062992125984"/>
  <pageSetup paperSize="9" scale="78" orientation="landscape" r:id="rId1"/>
  <customProperties>
    <customPr name="EpmWorksheetKeyString_GUID" r:id="rId2"/>
  </customPropertie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4688-AAC9-4896-A9CA-7C2C964BC80E}">
  <sheetPr codeName="Blad64">
    <pageSetUpPr fitToPage="1"/>
  </sheetPr>
  <dimension ref="A1:N79"/>
  <sheetViews>
    <sheetView zoomScaleNormal="100" workbookViewId="0">
      <selection activeCell="A2" sqref="A2"/>
    </sheetView>
  </sheetViews>
  <sheetFormatPr defaultColWidth="10.6640625" defaultRowHeight="12.75" x14ac:dyDescent="0.2"/>
  <cols>
    <col min="1" max="1" width="10.6640625" style="12"/>
    <col min="2" max="8" width="14.6640625" style="12" customWidth="1"/>
    <col min="9" max="11" width="15.5" style="12" customWidth="1"/>
    <col min="12" max="13" width="10.6640625" style="12"/>
    <col min="14" max="14" width="20.83203125" style="12" bestFit="1" customWidth="1"/>
    <col min="15" max="16384" width="10.6640625" style="12"/>
  </cols>
  <sheetData>
    <row r="1" spans="1:14" ht="30.75" customHeight="1" x14ac:dyDescent="0.2">
      <c r="A1" s="1942" t="s">
        <v>10</v>
      </c>
      <c r="B1" s="1942"/>
      <c r="C1" s="1942"/>
      <c r="D1" s="1942"/>
    </row>
    <row r="2" spans="1:14" ht="20.25" x14ac:dyDescent="0.3">
      <c r="A2" s="140" t="s">
        <v>2213</v>
      </c>
    </row>
    <row r="3" spans="1:14" ht="15" x14ac:dyDescent="0.25">
      <c r="A3" s="1869"/>
      <c r="B3" s="1870" t="s">
        <v>2214</v>
      </c>
      <c r="C3" s="2085" t="s">
        <v>453</v>
      </c>
      <c r="D3" s="2086"/>
      <c r="E3" s="2085" t="s">
        <v>2215</v>
      </c>
      <c r="F3" s="2087"/>
      <c r="G3" s="2086"/>
      <c r="H3" s="2085" t="s">
        <v>2216</v>
      </c>
      <c r="I3" s="2086"/>
      <c r="J3" s="1873" t="s">
        <v>2217</v>
      </c>
      <c r="K3" s="2088" t="s">
        <v>2218</v>
      </c>
      <c r="L3" s="2089"/>
      <c r="M3" s="2089"/>
      <c r="N3" s="611" t="s">
        <v>2219</v>
      </c>
    </row>
    <row r="4" spans="1:14" x14ac:dyDescent="0.2">
      <c r="A4" s="1267"/>
      <c r="B4" s="1875"/>
      <c r="C4" s="1876" t="s">
        <v>235</v>
      </c>
      <c r="D4" s="1877" t="s">
        <v>321</v>
      </c>
      <c r="E4" s="1876" t="s">
        <v>235</v>
      </c>
      <c r="F4" s="1877" t="s">
        <v>321</v>
      </c>
      <c r="G4" s="1877" t="s">
        <v>34</v>
      </c>
      <c r="H4" s="1876" t="s">
        <v>321</v>
      </c>
      <c r="I4" s="1877" t="s">
        <v>34</v>
      </c>
      <c r="J4" s="1876" t="s">
        <v>235</v>
      </c>
      <c r="K4" s="1871" t="s">
        <v>235</v>
      </c>
      <c r="L4" s="1872" t="s">
        <v>321</v>
      </c>
      <c r="M4" s="1872" t="s">
        <v>34</v>
      </c>
      <c r="N4" s="611" t="s">
        <v>321</v>
      </c>
    </row>
    <row r="5" spans="1:14" x14ac:dyDescent="0.2">
      <c r="A5" s="1878"/>
      <c r="B5" s="1879" t="s">
        <v>1711</v>
      </c>
      <c r="C5" s="246"/>
      <c r="D5" s="246"/>
      <c r="E5" s="246"/>
      <c r="F5" s="246"/>
      <c r="G5" s="246"/>
      <c r="H5" s="246"/>
      <c r="I5" s="246"/>
      <c r="J5" s="246"/>
      <c r="K5" s="246"/>
      <c r="L5" s="246"/>
      <c r="M5" s="246"/>
      <c r="N5" s="1880"/>
    </row>
    <row r="6" spans="1:14" x14ac:dyDescent="0.2">
      <c r="A6" s="17"/>
      <c r="B6" s="16"/>
      <c r="N6" s="19"/>
    </row>
    <row r="7" spans="1:14" x14ac:dyDescent="0.2">
      <c r="A7" s="193">
        <v>1990</v>
      </c>
      <c r="B7" s="1099">
        <v>1314.1631984786313</v>
      </c>
      <c r="C7" s="303">
        <v>12.167805561507048</v>
      </c>
      <c r="D7" s="303">
        <v>346.51162790697668</v>
      </c>
      <c r="E7" s="303">
        <v>6.6435511061456465</v>
      </c>
      <c r="F7" s="303">
        <v>698.37432145505534</v>
      </c>
      <c r="G7" s="303">
        <v>10.938448930016245</v>
      </c>
      <c r="H7" s="303">
        <v>39.576437204325728</v>
      </c>
      <c r="I7" s="303">
        <v>16.022498709328303</v>
      </c>
      <c r="J7" s="303">
        <v>35.482595813271899</v>
      </c>
      <c r="K7" s="303">
        <v>12.134862880119197</v>
      </c>
      <c r="L7" s="303">
        <v>85.584927466214097</v>
      </c>
      <c r="M7" s="303">
        <v>26.737614829410177</v>
      </c>
      <c r="N7" s="1100">
        <v>23.988506616260818</v>
      </c>
    </row>
    <row r="8" spans="1:14" x14ac:dyDescent="0.2">
      <c r="A8" s="193">
        <v>1991</v>
      </c>
      <c r="B8" s="1099">
        <v>1308.1317799225033</v>
      </c>
      <c r="C8" s="303">
        <v>12.126243223174482</v>
      </c>
      <c r="D8" s="303">
        <v>334.88372093023258</v>
      </c>
      <c r="E8" s="303">
        <v>6.6199781040323389</v>
      </c>
      <c r="F8" s="303">
        <v>700.68233910125082</v>
      </c>
      <c r="G8" s="303">
        <v>10.809026016962063</v>
      </c>
      <c r="H8" s="303">
        <v>41.61976120595898</v>
      </c>
      <c r="I8" s="303">
        <v>15.914129999155383</v>
      </c>
      <c r="J8" s="303">
        <v>35.485874502504792</v>
      </c>
      <c r="K8" s="303">
        <v>12.115054270923736</v>
      </c>
      <c r="L8" s="303">
        <v>86.648548173762038</v>
      </c>
      <c r="M8" s="303">
        <v>26.554675821095628</v>
      </c>
      <c r="N8" s="1100">
        <v>24.672428573450308</v>
      </c>
    </row>
    <row r="9" spans="1:14" x14ac:dyDescent="0.2">
      <c r="A9" s="193">
        <v>1992</v>
      </c>
      <c r="B9" s="1099">
        <v>1297.9842999885911</v>
      </c>
      <c r="C9" s="303">
        <v>12.070381300949844</v>
      </c>
      <c r="D9" s="303">
        <v>330.23255813953506</v>
      </c>
      <c r="E9" s="303">
        <v>6.5336682810938127</v>
      </c>
      <c r="F9" s="303">
        <v>692.0152109238735</v>
      </c>
      <c r="G9" s="303">
        <v>10.592939964425543</v>
      </c>
      <c r="H9" s="303">
        <v>44.553500152829372</v>
      </c>
      <c r="I9" s="303">
        <v>15.799056533188235</v>
      </c>
      <c r="J9" s="303">
        <v>35.43718282027082</v>
      </c>
      <c r="K9" s="303">
        <v>12.079462903184487</v>
      </c>
      <c r="L9" s="303">
        <v>85.90724370237227</v>
      </c>
      <c r="M9" s="303">
        <v>26.360883055551248</v>
      </c>
      <c r="N9" s="1100">
        <v>26.40221221131694</v>
      </c>
    </row>
    <row r="10" spans="1:14" x14ac:dyDescent="0.2">
      <c r="A10" s="193">
        <v>1993</v>
      </c>
      <c r="B10" s="1099">
        <v>1277.5610297116882</v>
      </c>
      <c r="C10" s="303">
        <v>11.992643864228775</v>
      </c>
      <c r="D10" s="303">
        <v>330.23255813953494</v>
      </c>
      <c r="E10" s="303">
        <v>6.353379805342021</v>
      </c>
      <c r="F10" s="303">
        <v>672.10520108432479</v>
      </c>
      <c r="G10" s="303">
        <v>10.206881312132298</v>
      </c>
      <c r="H10" s="303">
        <v>45.758159712688929</v>
      </c>
      <c r="I10" s="303">
        <v>15.677115988062576</v>
      </c>
      <c r="J10" s="303">
        <v>35.275465127893199</v>
      </c>
      <c r="K10" s="303">
        <v>12.008232055700059</v>
      </c>
      <c r="L10" s="303">
        <v>85.200299913368227</v>
      </c>
      <c r="M10" s="303">
        <v>26.157670643153622</v>
      </c>
      <c r="N10" s="1100">
        <v>26.593422065258935</v>
      </c>
    </row>
    <row r="11" spans="1:14" x14ac:dyDescent="0.2">
      <c r="A11" s="193">
        <v>1994</v>
      </c>
      <c r="B11" s="1099">
        <v>1313.2315549456148</v>
      </c>
      <c r="C11" s="303">
        <v>11.945092950022349</v>
      </c>
      <c r="D11" s="303">
        <v>330.23255813953483</v>
      </c>
      <c r="E11" s="303">
        <v>6.7330219872568655</v>
      </c>
      <c r="F11" s="303">
        <v>704.31964798656327</v>
      </c>
      <c r="G11" s="303">
        <v>10.699643726094886</v>
      </c>
      <c r="H11" s="303">
        <v>46.687511482774973</v>
      </c>
      <c r="I11" s="303">
        <v>15.552710423060512</v>
      </c>
      <c r="J11" s="303">
        <v>35.176859139252535</v>
      </c>
      <c r="K11" s="303">
        <v>11.960616843179983</v>
      </c>
      <c r="L11" s="303">
        <v>85.072091503057337</v>
      </c>
      <c r="M11" s="303">
        <v>25.950764990384567</v>
      </c>
      <c r="N11" s="1100">
        <v>28.901035774433119</v>
      </c>
    </row>
    <row r="12" spans="1:14" x14ac:dyDescent="0.2">
      <c r="A12" s="193">
        <v>1995</v>
      </c>
      <c r="B12" s="1099">
        <v>1324.0880059254414</v>
      </c>
      <c r="C12" s="303">
        <v>11.867499271829708</v>
      </c>
      <c r="D12" s="303">
        <v>351.1627906976745</v>
      </c>
      <c r="E12" s="303">
        <v>6.6578722314272669</v>
      </c>
      <c r="F12" s="303">
        <v>692.34288631666323</v>
      </c>
      <c r="G12" s="303">
        <v>10.530165718756979</v>
      </c>
      <c r="H12" s="303">
        <v>49.071035527565989</v>
      </c>
      <c r="I12" s="303">
        <v>15.425923724509831</v>
      </c>
      <c r="J12" s="303">
        <v>34.97924415257706</v>
      </c>
      <c r="K12" s="303">
        <v>11.880661252520705</v>
      </c>
      <c r="L12" s="303">
        <v>84.050811487309588</v>
      </c>
      <c r="M12" s="303">
        <v>25.740373166898479</v>
      </c>
      <c r="N12" s="1100">
        <v>30.378742377707958</v>
      </c>
    </row>
    <row r="13" spans="1:14" x14ac:dyDescent="0.2">
      <c r="A13" s="193">
        <v>1996</v>
      </c>
      <c r="B13" s="1099">
        <v>1330.5482662151273</v>
      </c>
      <c r="C13" s="303">
        <v>11.789763772269948</v>
      </c>
      <c r="D13" s="303">
        <v>324.82599757877335</v>
      </c>
      <c r="E13" s="303">
        <v>6.9292238667927188</v>
      </c>
      <c r="F13" s="303">
        <v>719.58810501212224</v>
      </c>
      <c r="G13" s="303">
        <v>10.927509529987002</v>
      </c>
      <c r="H13" s="303">
        <v>52.877088027722102</v>
      </c>
      <c r="I13" s="303">
        <v>15.297232217815235</v>
      </c>
      <c r="J13" s="303">
        <v>34.770614833014726</v>
      </c>
      <c r="K13" s="303">
        <v>11.79891919425058</v>
      </c>
      <c r="L13" s="303">
        <v>84.851871901475192</v>
      </c>
      <c r="M13" s="303">
        <v>25.525453807345361</v>
      </c>
      <c r="N13" s="1100">
        <v>31.366486473559039</v>
      </c>
    </row>
    <row r="14" spans="1:14" x14ac:dyDescent="0.2">
      <c r="A14" s="193">
        <v>1997</v>
      </c>
      <c r="B14" s="1099">
        <v>1314.8305942052671</v>
      </c>
      <c r="C14" s="303">
        <v>11.741825751748523</v>
      </c>
      <c r="D14" s="303">
        <v>322.50581188178211</v>
      </c>
      <c r="E14" s="303">
        <v>6.7121967193357692</v>
      </c>
      <c r="F14" s="303">
        <v>697.81765793437125</v>
      </c>
      <c r="G14" s="303">
        <v>10.529463742706056</v>
      </c>
      <c r="H14" s="303">
        <v>59.237491447182038</v>
      </c>
      <c r="I14" s="303">
        <v>15.166621211356992</v>
      </c>
      <c r="J14" s="303">
        <v>34.638108428529755</v>
      </c>
      <c r="K14" s="303">
        <v>11.744922418563535</v>
      </c>
      <c r="L14" s="303">
        <v>85.213281612824375</v>
      </c>
      <c r="M14" s="303">
        <v>25.307682481090637</v>
      </c>
      <c r="N14" s="1100">
        <v>34.215530575776086</v>
      </c>
    </row>
    <row r="15" spans="1:14" x14ac:dyDescent="0.2">
      <c r="A15" s="193">
        <v>1998</v>
      </c>
      <c r="B15" s="1099">
        <v>1310.0761076785534</v>
      </c>
      <c r="C15" s="303">
        <v>11.66859713869875</v>
      </c>
      <c r="D15" s="303">
        <v>320.18562618479109</v>
      </c>
      <c r="E15" s="303">
        <v>6.613853708170196</v>
      </c>
      <c r="F15" s="303">
        <v>687.7824600256904</v>
      </c>
      <c r="G15" s="303">
        <v>10.326883881511757</v>
      </c>
      <c r="H15" s="303">
        <v>66.223813552260552</v>
      </c>
      <c r="I15" s="303">
        <v>15.027387641636183</v>
      </c>
      <c r="J15" s="303">
        <v>34.414191793936659</v>
      </c>
      <c r="K15" s="303">
        <v>11.662056297820255</v>
      </c>
      <c r="L15" s="303">
        <v>83.906261897858386</v>
      </c>
      <c r="M15" s="303">
        <v>25.065277701932303</v>
      </c>
      <c r="N15" s="1100">
        <v>37.19969785424702</v>
      </c>
    </row>
    <row r="16" spans="1:14" x14ac:dyDescent="0.2">
      <c r="A16" s="193">
        <v>1999</v>
      </c>
      <c r="B16" s="1099">
        <v>1391.598370149685</v>
      </c>
      <c r="C16" s="303">
        <v>11.5932119863006</v>
      </c>
      <c r="D16" s="303">
        <v>348.02785454868587</v>
      </c>
      <c r="E16" s="303">
        <v>6.9853273016671817</v>
      </c>
      <c r="F16" s="303">
        <v>729.91129399348745</v>
      </c>
      <c r="G16" s="303">
        <v>10.890805928042992</v>
      </c>
      <c r="H16" s="303">
        <v>74.799868074566305</v>
      </c>
      <c r="I16" s="303">
        <v>14.937347432204287</v>
      </c>
      <c r="J16" s="303">
        <v>34.186724873375859</v>
      </c>
      <c r="K16" s="303">
        <v>11.579180186378318</v>
      </c>
      <c r="L16" s="303">
        <v>84.482827803413386</v>
      </c>
      <c r="M16" s="303">
        <v>24.890271257027614</v>
      </c>
      <c r="N16" s="1100">
        <v>39.31365676453543</v>
      </c>
    </row>
    <row r="17" spans="1:14" x14ac:dyDescent="0.2">
      <c r="A17" s="193">
        <v>2000</v>
      </c>
      <c r="B17" s="1099">
        <v>1364.1953454333047</v>
      </c>
      <c r="C17" s="303">
        <v>11.510293929453876</v>
      </c>
      <c r="D17" s="303">
        <v>352.66822594266841</v>
      </c>
      <c r="E17" s="303">
        <v>6.6348146040539815</v>
      </c>
      <c r="F17" s="303">
        <v>691.73403873815084</v>
      </c>
      <c r="G17" s="303">
        <v>10.267254758351026</v>
      </c>
      <c r="H17" s="303">
        <v>81.705454636539315</v>
      </c>
      <c r="I17" s="303">
        <v>14.746344993916853</v>
      </c>
      <c r="J17" s="303">
        <v>33.958305154172422</v>
      </c>
      <c r="K17" s="303">
        <v>11.496443026393953</v>
      </c>
      <c r="L17" s="303">
        <v>86.114786622090747</v>
      </c>
      <c r="M17" s="303">
        <v>24.570224232421737</v>
      </c>
      <c r="N17" s="1100">
        <v>38.789158795091545</v>
      </c>
    </row>
    <row r="18" spans="1:14" x14ac:dyDescent="0.2">
      <c r="A18" s="193">
        <v>2001</v>
      </c>
      <c r="B18" s="1099">
        <v>1365.9662596453331</v>
      </c>
      <c r="C18" s="303">
        <v>11.426100716920512</v>
      </c>
      <c r="D18" s="303">
        <v>348.02785454868581</v>
      </c>
      <c r="E18" s="303">
        <v>6.6079973051497447</v>
      </c>
      <c r="F18" s="303">
        <v>692.83352618982451</v>
      </c>
      <c r="G18" s="303">
        <v>10.130103499922161</v>
      </c>
      <c r="H18" s="303">
        <v>88.531551098821708</v>
      </c>
      <c r="I18" s="303">
        <v>14.514924839619301</v>
      </c>
      <c r="J18" s="303">
        <v>33.729778304077556</v>
      </c>
      <c r="K18" s="303">
        <v>11.413958486179807</v>
      </c>
      <c r="L18" s="303">
        <v>87.500741049820022</v>
      </c>
      <c r="M18" s="303">
        <v>24.1898395485536</v>
      </c>
      <c r="N18" s="1100">
        <v>37.059884057758673</v>
      </c>
    </row>
    <row r="19" spans="1:14" x14ac:dyDescent="0.2">
      <c r="A19" s="193">
        <v>2002</v>
      </c>
      <c r="B19" s="1099">
        <v>1302.1159197682964</v>
      </c>
      <c r="C19" s="303">
        <v>11.346654470793686</v>
      </c>
      <c r="D19" s="303">
        <v>334.10674036673845</v>
      </c>
      <c r="E19" s="303">
        <v>6.1380489803428517</v>
      </c>
      <c r="F19" s="303">
        <v>638.98093273772713</v>
      </c>
      <c r="G19" s="303">
        <v>9.2212798625163561</v>
      </c>
      <c r="H19" s="303">
        <v>91.83776981806929</v>
      </c>
      <c r="I19" s="303">
        <v>14.169828974814255</v>
      </c>
      <c r="J19" s="303">
        <v>33.501977829168951</v>
      </c>
      <c r="K19" s="303">
        <v>11.332342616201913</v>
      </c>
      <c r="L19" s="303">
        <v>88.69812267182995</v>
      </c>
      <c r="M19" s="303">
        <v>23.617746713630098</v>
      </c>
      <c r="N19" s="1100">
        <v>39.164474726463688</v>
      </c>
    </row>
    <row r="20" spans="1:14" x14ac:dyDescent="0.2">
      <c r="A20" s="193">
        <v>2003</v>
      </c>
      <c r="B20" s="1099">
        <v>1281.6939365770781</v>
      </c>
      <c r="C20" s="303">
        <v>11.264354905119793</v>
      </c>
      <c r="D20" s="303">
        <v>336.42692606372998</v>
      </c>
      <c r="E20" s="303">
        <v>5.9740017024826439</v>
      </c>
      <c r="F20" s="303">
        <v>613.16077190085059</v>
      </c>
      <c r="G20" s="303">
        <v>8.6047979868277356</v>
      </c>
      <c r="H20" s="303">
        <v>95.02268179331692</v>
      </c>
      <c r="I20" s="303">
        <v>13.467070024264203</v>
      </c>
      <c r="J20" s="303">
        <v>33.275162273161421</v>
      </c>
      <c r="K20" s="303">
        <v>11.251941177582388</v>
      </c>
      <c r="L20" s="303">
        <v>88.195133774712318</v>
      </c>
      <c r="M20" s="303">
        <v>22.431226371597521</v>
      </c>
      <c r="N20" s="1100">
        <v>42.619868603432558</v>
      </c>
    </row>
    <row r="21" spans="1:14" x14ac:dyDescent="0.2">
      <c r="A21" s="193">
        <v>2004</v>
      </c>
      <c r="B21" s="1099">
        <v>1269.984807579538</v>
      </c>
      <c r="C21" s="303">
        <v>11.183979707126795</v>
      </c>
      <c r="D21" s="303">
        <v>322.50581188178217</v>
      </c>
      <c r="E21" s="303">
        <v>6.1740348117693848</v>
      </c>
      <c r="F21" s="303">
        <v>613.71208791860613</v>
      </c>
      <c r="G21" s="303">
        <v>8.3793562522069873</v>
      </c>
      <c r="H21" s="303">
        <v>94.456247894811071</v>
      </c>
      <c r="I21" s="303">
        <v>12.707909819275523</v>
      </c>
      <c r="J21" s="303">
        <v>33.049318052967756</v>
      </c>
      <c r="K21" s="303">
        <v>11.172667471072778</v>
      </c>
      <c r="L21" s="303">
        <v>86.209555257761792</v>
      </c>
      <c r="M21" s="303">
        <v>21.155831745225509</v>
      </c>
      <c r="N21" s="1100">
        <v>49.278006766932201</v>
      </c>
    </row>
    <row r="22" spans="1:14" x14ac:dyDescent="0.2">
      <c r="A22" s="193">
        <v>2005</v>
      </c>
      <c r="B22" s="1099">
        <v>1315.3982406605949</v>
      </c>
      <c r="C22" s="303">
        <v>10.946315999615528</v>
      </c>
      <c r="D22" s="303">
        <v>338.74711176072094</v>
      </c>
      <c r="E22" s="303">
        <v>6.6842465663165402</v>
      </c>
      <c r="F22" s="303">
        <v>638.06915719003075</v>
      </c>
      <c r="G22" s="303">
        <v>8.6278929470032839</v>
      </c>
      <c r="H22" s="303">
        <v>95.408761145314344</v>
      </c>
      <c r="I22" s="303">
        <v>12.225229479798044</v>
      </c>
      <c r="J22" s="303">
        <v>32.573645143397201</v>
      </c>
      <c r="K22" s="303">
        <v>11.188545931105212</v>
      </c>
      <c r="L22" s="303">
        <v>85.64080865094607</v>
      </c>
      <c r="M22" s="303">
        <v>20.351389866494664</v>
      </c>
      <c r="N22" s="1100">
        <v>54.935135979852262</v>
      </c>
    </row>
    <row r="23" spans="1:14" x14ac:dyDescent="0.2">
      <c r="A23" s="193">
        <v>2006</v>
      </c>
      <c r="B23" s="1099">
        <v>1295.7935148809154</v>
      </c>
      <c r="C23" s="303">
        <v>10.771206627333211</v>
      </c>
      <c r="D23" s="303">
        <v>334.70735754297709</v>
      </c>
      <c r="E23" s="303">
        <v>6.7474903493446226</v>
      </c>
      <c r="F23" s="303">
        <v>624.9050715463726</v>
      </c>
      <c r="G23" s="303">
        <v>8.3214784385079099</v>
      </c>
      <c r="H23" s="303">
        <v>95.188128288545812</v>
      </c>
      <c r="I23" s="303">
        <v>11.881104916002064</v>
      </c>
      <c r="J23" s="303">
        <v>32.383640851981525</v>
      </c>
      <c r="K23" s="303">
        <v>11.01914245281586</v>
      </c>
      <c r="L23" s="303">
        <v>84.487179007346256</v>
      </c>
      <c r="M23" s="303">
        <v>19.762843760925417</v>
      </c>
      <c r="N23" s="1100">
        <v>55.618871098763371</v>
      </c>
    </row>
    <row r="24" spans="1:14" x14ac:dyDescent="0.2">
      <c r="A24" s="193">
        <v>2007</v>
      </c>
      <c r="B24" s="1099">
        <v>1304.533850083129</v>
      </c>
      <c r="C24" s="303">
        <v>10.851398060206821</v>
      </c>
      <c r="D24" s="303">
        <v>338.12331275550622</v>
      </c>
      <c r="E24" s="303">
        <v>6.6909243210051992</v>
      </c>
      <c r="F24" s="303">
        <v>622.37397102055559</v>
      </c>
      <c r="G24" s="303">
        <v>8.2324441566480218</v>
      </c>
      <c r="H24" s="303">
        <v>97.108254165676001</v>
      </c>
      <c r="I24" s="303">
        <v>11.868744220871978</v>
      </c>
      <c r="J24" s="303">
        <v>31.871280600706484</v>
      </c>
      <c r="K24" s="303">
        <v>10.762001829909314</v>
      </c>
      <c r="L24" s="303">
        <v>84.902706549479561</v>
      </c>
      <c r="M24" s="303">
        <v>19.761922646270239</v>
      </c>
      <c r="N24" s="1100">
        <v>61.986889756293635</v>
      </c>
    </row>
    <row r="25" spans="1:14" x14ac:dyDescent="0.2">
      <c r="A25" s="193">
        <v>2008</v>
      </c>
      <c r="B25" s="1099">
        <v>1313.7952034904392</v>
      </c>
      <c r="C25" s="303">
        <v>11.077076726166924</v>
      </c>
      <c r="D25" s="303">
        <v>339.26559005475946</v>
      </c>
      <c r="E25" s="303">
        <v>6.7852247125139602</v>
      </c>
      <c r="F25" s="303">
        <v>627.23779761955711</v>
      </c>
      <c r="G25" s="303">
        <v>8.4088391221579855</v>
      </c>
      <c r="H25" s="303">
        <v>99.13222988846961</v>
      </c>
      <c r="I25" s="303">
        <v>12.153081156539917</v>
      </c>
      <c r="J25" s="303">
        <v>31.776961668969978</v>
      </c>
      <c r="K25" s="303">
        <v>10.629958395981001</v>
      </c>
      <c r="L25" s="303">
        <v>85.71477315156055</v>
      </c>
      <c r="M25" s="303">
        <v>20.243419810780324</v>
      </c>
      <c r="N25" s="1100">
        <v>61.3702511829824</v>
      </c>
    </row>
    <row r="26" spans="1:14" x14ac:dyDescent="0.2">
      <c r="A26" s="193">
        <v>2009</v>
      </c>
      <c r="B26" s="1099">
        <v>1294.1681326059556</v>
      </c>
      <c r="C26" s="303">
        <v>11.294146937064108</v>
      </c>
      <c r="D26" s="303">
        <v>332.47837612306574</v>
      </c>
      <c r="E26" s="303">
        <v>6.7268205434476442</v>
      </c>
      <c r="F26" s="303">
        <v>615.37284408557366</v>
      </c>
      <c r="G26" s="303">
        <v>8.3578924136777726</v>
      </c>
      <c r="H26" s="303">
        <v>102.93517867418886</v>
      </c>
      <c r="I26" s="303">
        <v>12.288542513589958</v>
      </c>
      <c r="J26" s="303">
        <v>31.796375363037836</v>
      </c>
      <c r="K26" s="303">
        <v>10.666175177976609</v>
      </c>
      <c r="L26" s="303">
        <v>86.636079574440927</v>
      </c>
      <c r="M26" s="303">
        <v>20.476563608456317</v>
      </c>
      <c r="N26" s="1100">
        <v>55.139137591436516</v>
      </c>
    </row>
    <row r="27" spans="1:14" x14ac:dyDescent="0.2">
      <c r="A27" s="193">
        <v>2010</v>
      </c>
      <c r="B27" s="1099">
        <v>1237.0226468932403</v>
      </c>
      <c r="C27" s="303">
        <v>11.289506130767782</v>
      </c>
      <c r="D27" s="303">
        <v>351.22612363496836</v>
      </c>
      <c r="E27" s="303">
        <v>6.1886690449304664</v>
      </c>
      <c r="F27" s="303">
        <v>541.62989920178472</v>
      </c>
      <c r="G27" s="303">
        <v>7.1910097113272844</v>
      </c>
      <c r="H27" s="303">
        <v>99.360352277575785</v>
      </c>
      <c r="I27" s="303">
        <v>11.558426942343321</v>
      </c>
      <c r="J27" s="303">
        <v>31.97480565973521</v>
      </c>
      <c r="K27" s="303">
        <v>10.926535334461784</v>
      </c>
      <c r="L27" s="303">
        <v>84.01303044765092</v>
      </c>
      <c r="M27" s="303">
        <v>19.241111359729743</v>
      </c>
      <c r="N27" s="1100">
        <v>62.423177147964829</v>
      </c>
    </row>
    <row r="28" spans="1:14" x14ac:dyDescent="0.2">
      <c r="A28" s="193">
        <v>2011</v>
      </c>
      <c r="B28" s="1099">
        <v>1277.5008464236289</v>
      </c>
      <c r="C28" s="303">
        <v>11.284938201409906</v>
      </c>
      <c r="D28" s="303">
        <v>361.91702926346437</v>
      </c>
      <c r="E28" s="303">
        <v>6.7914491587693071</v>
      </c>
      <c r="F28" s="303">
        <v>575.18749887432318</v>
      </c>
      <c r="G28" s="303">
        <v>7.3915404364297705</v>
      </c>
      <c r="H28" s="303">
        <v>95.716241770649276</v>
      </c>
      <c r="I28" s="303">
        <v>10.824205189130145</v>
      </c>
      <c r="J28" s="303">
        <v>31.899522866717213</v>
      </c>
      <c r="K28" s="303">
        <v>11.331181512349788</v>
      </c>
      <c r="L28" s="303">
        <v>81.968192777121317</v>
      </c>
      <c r="M28" s="303">
        <v>18.017318931551142</v>
      </c>
      <c r="N28" s="1100">
        <v>65.171727441713415</v>
      </c>
    </row>
    <row r="29" spans="1:14" x14ac:dyDescent="0.2">
      <c r="A29" s="193">
        <v>2012</v>
      </c>
      <c r="B29" s="1099">
        <v>1201.1983967969709</v>
      </c>
      <c r="C29" s="303">
        <v>11.464816586520305</v>
      </c>
      <c r="D29" s="303">
        <v>357.06797231687153</v>
      </c>
      <c r="E29" s="303">
        <v>6.2846555069707515</v>
      </c>
      <c r="F29" s="303">
        <v>512.71472130257007</v>
      </c>
      <c r="G29" s="303">
        <v>6.393432173835504</v>
      </c>
      <c r="H29" s="303">
        <v>92.361523842348433</v>
      </c>
      <c r="I29" s="303">
        <v>10.219881225666446</v>
      </c>
      <c r="J29" s="303">
        <v>31.089937757742156</v>
      </c>
      <c r="K29" s="303">
        <v>11.380435127262624</v>
      </c>
      <c r="L29" s="303">
        <v>79.98683272198285</v>
      </c>
      <c r="M29" s="303">
        <v>17.041366190752147</v>
      </c>
      <c r="N29" s="1100">
        <v>65.192822044447837</v>
      </c>
    </row>
    <row r="30" spans="1:14" x14ac:dyDescent="0.2">
      <c r="A30" s="193">
        <v>2013</v>
      </c>
      <c r="B30" s="1099">
        <v>1216.5176105998437</v>
      </c>
      <c r="C30" s="303">
        <v>11.570638064404543</v>
      </c>
      <c r="D30" s="303">
        <v>375.54551584207866</v>
      </c>
      <c r="E30" s="303">
        <v>6.6120920444884472</v>
      </c>
      <c r="F30" s="303">
        <v>519.92915200756045</v>
      </c>
      <c r="G30" s="303">
        <v>6.1122338388827506</v>
      </c>
      <c r="H30" s="303">
        <v>88.436930855947821</v>
      </c>
      <c r="I30" s="303">
        <v>9.3153196005259371</v>
      </c>
      <c r="J30" s="303">
        <v>30.846212996234811</v>
      </c>
      <c r="K30" s="303">
        <v>11.703143694693127</v>
      </c>
      <c r="L30" s="303">
        <v>77.289436898826622</v>
      </c>
      <c r="M30" s="303">
        <v>15.529970329694462</v>
      </c>
      <c r="N30" s="1100">
        <v>63.626964426506284</v>
      </c>
    </row>
    <row r="31" spans="1:14" x14ac:dyDescent="0.2">
      <c r="A31" s="193">
        <v>2014</v>
      </c>
      <c r="B31" s="1099">
        <v>1251.2124166050994</v>
      </c>
      <c r="C31" s="303">
        <v>11.369152536968741</v>
      </c>
      <c r="D31" s="303">
        <v>410.19962815480892</v>
      </c>
      <c r="E31" s="303">
        <v>6.8837662124979495</v>
      </c>
      <c r="F31" s="303">
        <v>525.93397798827255</v>
      </c>
      <c r="G31" s="303">
        <v>5.7701273741414294</v>
      </c>
      <c r="H31" s="303">
        <v>83.833806856533869</v>
      </c>
      <c r="I31" s="303">
        <v>8.3740154910834601</v>
      </c>
      <c r="J31" s="303">
        <v>30.067401493833231</v>
      </c>
      <c r="K31" s="303">
        <v>11.728872950778982</v>
      </c>
      <c r="L31" s="303">
        <v>75.99115427112099</v>
      </c>
      <c r="M31" s="303">
        <v>13.97015575260963</v>
      </c>
      <c r="N31" s="1100">
        <v>67.090357522449835</v>
      </c>
    </row>
    <row r="32" spans="1:14" x14ac:dyDescent="0.2">
      <c r="A32" s="193">
        <v>2015</v>
      </c>
      <c r="B32" s="1099">
        <v>1214.5493635432097</v>
      </c>
      <c r="C32" s="303">
        <v>11.051372081939567</v>
      </c>
      <c r="D32" s="303">
        <v>411.95452292767072</v>
      </c>
      <c r="E32" s="303">
        <v>6.6730207821956382</v>
      </c>
      <c r="F32" s="303">
        <v>498.90672250370739</v>
      </c>
      <c r="G32" s="303">
        <v>5.0885739811269435</v>
      </c>
      <c r="H32" s="303">
        <v>80.394592445792341</v>
      </c>
      <c r="I32" s="303">
        <v>7.6089863400652824</v>
      </c>
      <c r="J32" s="303">
        <v>29.554174870528897</v>
      </c>
      <c r="K32" s="303">
        <v>11.769347537007285</v>
      </c>
      <c r="L32" s="303">
        <v>73.884258318329643</v>
      </c>
      <c r="M32" s="303">
        <v>12.715760259473328</v>
      </c>
      <c r="N32" s="1100">
        <v>64.948031495372874</v>
      </c>
    </row>
    <row r="33" spans="1:14" x14ac:dyDescent="0.2">
      <c r="A33" s="193">
        <v>2016</v>
      </c>
      <c r="B33" s="1099">
        <v>1226.2581771790967</v>
      </c>
      <c r="C33" s="303">
        <v>10.535513537870594</v>
      </c>
      <c r="D33" s="303">
        <v>389.94420504383339</v>
      </c>
      <c r="E33" s="303">
        <v>7.301725989412712</v>
      </c>
      <c r="F33" s="303">
        <v>545.57398515386546</v>
      </c>
      <c r="G33" s="303">
        <v>5.1060747695901139</v>
      </c>
      <c r="H33" s="303">
        <v>76.528615103586802</v>
      </c>
      <c r="I33" s="303">
        <v>6.9303273271733152</v>
      </c>
      <c r="J33" s="303">
        <v>29.220359995514425</v>
      </c>
      <c r="K33" s="303">
        <v>11.83364926239137</v>
      </c>
      <c r="L33" s="303">
        <v>72.055163992304585</v>
      </c>
      <c r="M33" s="303">
        <v>11.537623325324784</v>
      </c>
      <c r="N33" s="1100">
        <v>59.690933678229129</v>
      </c>
    </row>
    <row r="34" spans="1:14" x14ac:dyDescent="0.2">
      <c r="A34" s="193">
        <v>2017</v>
      </c>
      <c r="B34" s="1099">
        <v>1179.1439105124275</v>
      </c>
      <c r="C34" s="303">
        <v>10.06173577335859</v>
      </c>
      <c r="D34" s="303">
        <v>384.60308852289967</v>
      </c>
      <c r="E34" s="303">
        <v>6.8346140633539099</v>
      </c>
      <c r="F34" s="303">
        <v>511.80377507161671</v>
      </c>
      <c r="G34" s="303">
        <v>4.4285668383849828</v>
      </c>
      <c r="H34" s="303">
        <v>73.209758554637801</v>
      </c>
      <c r="I34" s="303">
        <v>6.3379360746190514</v>
      </c>
      <c r="J34" s="303">
        <v>28.977746262821675</v>
      </c>
      <c r="K34" s="303">
        <v>11.821828163190375</v>
      </c>
      <c r="L34" s="303">
        <v>70.057740375965025</v>
      </c>
      <c r="M34" s="303">
        <v>10.583601704100667</v>
      </c>
      <c r="N34" s="1100">
        <v>60.423519107479343</v>
      </c>
    </row>
    <row r="35" spans="1:14" x14ac:dyDescent="0.2">
      <c r="A35" s="193">
        <v>2018</v>
      </c>
      <c r="B35" s="1099">
        <v>1230.816107258966</v>
      </c>
      <c r="C35" s="303">
        <v>9.5040688567717879</v>
      </c>
      <c r="D35" s="303">
        <v>438.9336054403164</v>
      </c>
      <c r="E35" s="303">
        <v>6.8041286388873825</v>
      </c>
      <c r="F35" s="303">
        <v>515.88876705618668</v>
      </c>
      <c r="G35" s="303">
        <v>4.114807374481634</v>
      </c>
      <c r="H35" s="303">
        <v>70.874757133896907</v>
      </c>
      <c r="I35" s="303">
        <v>5.86207461963222</v>
      </c>
      <c r="J35" s="303">
        <v>28.027150952923357</v>
      </c>
      <c r="K35" s="303">
        <v>11.565486805024399</v>
      </c>
      <c r="L35" s="303">
        <v>68.406719546497968</v>
      </c>
      <c r="M35" s="303">
        <v>9.7640608832521263</v>
      </c>
      <c r="N35" s="1100">
        <v>61.070479951094995</v>
      </c>
    </row>
    <row r="36" spans="1:14" x14ac:dyDescent="0.2">
      <c r="A36" s="193">
        <v>2019</v>
      </c>
      <c r="B36" s="1099">
        <v>1185.627156028778</v>
      </c>
      <c r="C36" s="303">
        <v>9.0441592194845715</v>
      </c>
      <c r="D36" s="303">
        <v>422.54065592069543</v>
      </c>
      <c r="E36" s="303">
        <v>6.2949317264990183</v>
      </c>
      <c r="F36" s="303">
        <v>493.34236341360679</v>
      </c>
      <c r="G36" s="303">
        <v>3.6004465505950365</v>
      </c>
      <c r="H36" s="303">
        <v>69.047871085871137</v>
      </c>
      <c r="I36" s="303">
        <v>5.4539396918063376</v>
      </c>
      <c r="J36" s="303">
        <v>26.873835802258387</v>
      </c>
      <c r="K36" s="303">
        <v>11.174450783017605</v>
      </c>
      <c r="L36" s="303">
        <v>67.872064333301296</v>
      </c>
      <c r="M36" s="303">
        <v>9.0888682382225134</v>
      </c>
      <c r="N36" s="1100">
        <v>61.293569263419798</v>
      </c>
    </row>
    <row r="37" spans="1:14" x14ac:dyDescent="0.2">
      <c r="A37" s="193">
        <v>2020</v>
      </c>
      <c r="B37" s="1099">
        <v>1221.5183347801044</v>
      </c>
      <c r="C37" s="303">
        <v>8.9496911620576043</v>
      </c>
      <c r="D37" s="303">
        <v>441.6083435075422</v>
      </c>
      <c r="E37" s="303">
        <v>6.4911289618054973</v>
      </c>
      <c r="F37" s="303">
        <v>517.85837687844582</v>
      </c>
      <c r="G37" s="303">
        <v>3.510574666209163</v>
      </c>
      <c r="H37" s="303">
        <v>67.546970032559216</v>
      </c>
      <c r="I37" s="303">
        <v>5.1075543950650184</v>
      </c>
      <c r="J37" s="303">
        <v>25.924808357472358</v>
      </c>
      <c r="K37" s="303">
        <v>10.850639770796096</v>
      </c>
      <c r="L37" s="303">
        <v>66.667240886166752</v>
      </c>
      <c r="M37" s="303">
        <v>8.532121378965293</v>
      </c>
      <c r="N37" s="1100">
        <v>58.470884783019393</v>
      </c>
    </row>
    <row r="38" spans="1:14" x14ac:dyDescent="0.2">
      <c r="A38" s="193">
        <v>2021</v>
      </c>
      <c r="B38" s="1099">
        <v>1175.2504915912723</v>
      </c>
      <c r="C38" s="303">
        <v>8.6193189978051095</v>
      </c>
      <c r="D38" s="303">
        <v>402.98955064058197</v>
      </c>
      <c r="E38" s="303">
        <v>6.3357442413271503</v>
      </c>
      <c r="F38" s="303">
        <v>512.55024278388066</v>
      </c>
      <c r="G38" s="303">
        <v>3.3119169565911477</v>
      </c>
      <c r="H38" s="303">
        <v>65.181716087989301</v>
      </c>
      <c r="I38" s="303">
        <v>4.8350308344038408</v>
      </c>
      <c r="J38" s="303">
        <v>24.565561389512329</v>
      </c>
      <c r="K38" s="303">
        <v>10.375867527214217</v>
      </c>
      <c r="L38" s="303">
        <v>65.436014848848487</v>
      </c>
      <c r="M38" s="303">
        <v>8.0760800400845252</v>
      </c>
      <c r="N38" s="1100">
        <v>62.973447243033327</v>
      </c>
    </row>
    <row r="39" spans="1:14" x14ac:dyDescent="0.2">
      <c r="A39" s="193">
        <v>2022</v>
      </c>
      <c r="B39" s="1099">
        <v>1178.7471387754463</v>
      </c>
      <c r="C39" s="303">
        <v>8.3902306831874593</v>
      </c>
      <c r="D39" s="303">
        <v>432.08843279944114</v>
      </c>
      <c r="E39" s="303">
        <v>6.0247757076618536</v>
      </c>
      <c r="F39" s="303">
        <v>495.1519333992137</v>
      </c>
      <c r="G39" s="303">
        <v>3.0417764008214436</v>
      </c>
      <c r="H39" s="303">
        <v>63.638735927253968</v>
      </c>
      <c r="I39" s="303">
        <v>4.6045824044810688</v>
      </c>
      <c r="J39" s="303">
        <v>23.400040148355277</v>
      </c>
      <c r="K39" s="303">
        <v>9.9784911047928606</v>
      </c>
      <c r="L39" s="303">
        <v>64.734769166665558</v>
      </c>
      <c r="M39" s="303">
        <v>7.6833426902390221</v>
      </c>
      <c r="N39" s="1100">
        <v>60.010028343333097</v>
      </c>
    </row>
    <row r="40" spans="1:14" x14ac:dyDescent="0.2">
      <c r="A40" s="193">
        <v>2023</v>
      </c>
      <c r="B40" s="1099">
        <v>1177.3102068858993</v>
      </c>
      <c r="C40" s="303">
        <v>8.1082416654339617</v>
      </c>
      <c r="D40" s="303">
        <v>432.08843279944074</v>
      </c>
      <c r="E40" s="303">
        <v>5.9995630297389066</v>
      </c>
      <c r="F40" s="303">
        <v>501.66359597118691</v>
      </c>
      <c r="G40" s="303">
        <v>2.9680160544048566</v>
      </c>
      <c r="H40" s="303">
        <v>62.248877067839715</v>
      </c>
      <c r="I40" s="303">
        <v>4.4122773572322522</v>
      </c>
      <c r="J40" s="303">
        <v>22.164189522794679</v>
      </c>
      <c r="K40" s="303">
        <v>9.5526938962242252</v>
      </c>
      <c r="L40" s="303">
        <v>64.827173806980511</v>
      </c>
      <c r="M40" s="303">
        <v>7.3566350631743553</v>
      </c>
      <c r="N40" s="1100">
        <v>55.920510651448552</v>
      </c>
    </row>
    <row r="41" spans="1:14" x14ac:dyDescent="0.2">
      <c r="A41" s="209"/>
      <c r="B41" s="302"/>
      <c r="C41" s="303"/>
      <c r="D41" s="303"/>
      <c r="E41" s="303"/>
      <c r="F41" s="303"/>
      <c r="G41" s="303"/>
      <c r="H41" s="303"/>
      <c r="I41" s="303"/>
      <c r="J41" s="303"/>
      <c r="K41" s="303"/>
      <c r="L41" s="303"/>
      <c r="M41" s="303"/>
      <c r="N41" s="625"/>
    </row>
    <row r="42" spans="1:14" x14ac:dyDescent="0.2">
      <c r="A42" s="209"/>
      <c r="B42" s="274" t="s">
        <v>18</v>
      </c>
      <c r="C42" s="272"/>
      <c r="D42" s="272"/>
      <c r="E42" s="272"/>
      <c r="F42" s="272"/>
      <c r="G42" s="272"/>
      <c r="H42" s="272"/>
      <c r="I42" s="272"/>
      <c r="J42" s="272"/>
      <c r="K42" s="272"/>
      <c r="N42" s="19"/>
    </row>
    <row r="43" spans="1:14" x14ac:dyDescent="0.2">
      <c r="A43" s="209"/>
      <c r="B43" s="273"/>
      <c r="C43" s="272"/>
      <c r="D43" s="272"/>
      <c r="E43" s="272"/>
      <c r="F43" s="272"/>
      <c r="G43" s="272"/>
      <c r="H43" s="272"/>
      <c r="I43" s="272"/>
      <c r="J43" s="272"/>
      <c r="K43" s="272"/>
      <c r="N43" s="19"/>
    </row>
    <row r="44" spans="1:14" x14ac:dyDescent="0.2">
      <c r="A44" s="193">
        <v>1990</v>
      </c>
      <c r="B44" s="302">
        <v>56.534153970113373</v>
      </c>
      <c r="C44" s="730">
        <v>0.50618069279209543</v>
      </c>
      <c r="D44" s="730">
        <v>14.899999999999999</v>
      </c>
      <c r="E44" s="730">
        <v>0.27637171587840442</v>
      </c>
      <c r="F44" s="730">
        <v>30.030095822567379</v>
      </c>
      <c r="G44" s="730">
        <v>0.4944178999821085</v>
      </c>
      <c r="H44" s="730">
        <v>1.7017867997860063</v>
      </c>
      <c r="I44" s="730">
        <v>0.72421695388583562</v>
      </c>
      <c r="J44" s="730">
        <v>1.4760759316899665</v>
      </c>
      <c r="K44" s="730">
        <v>0.50481027729662731</v>
      </c>
      <c r="L44" s="730">
        <v>3.6801518810472063</v>
      </c>
      <c r="M44" s="730">
        <v>1.2085402106885212</v>
      </c>
      <c r="N44" s="731">
        <v>1.0315057844992153</v>
      </c>
    </row>
    <row r="45" spans="1:14" x14ac:dyDescent="0.2">
      <c r="A45" s="193">
        <v>1991</v>
      </c>
      <c r="B45" s="302">
        <v>56.26735708220631</v>
      </c>
      <c r="C45" s="730">
        <v>0.50323909376174103</v>
      </c>
      <c r="D45" s="730">
        <v>14.4</v>
      </c>
      <c r="E45" s="730">
        <v>0.27472909131734208</v>
      </c>
      <c r="F45" s="730">
        <v>30.129340581353787</v>
      </c>
      <c r="G45" s="730">
        <v>0.48856798421331765</v>
      </c>
      <c r="H45" s="730">
        <v>1.7896497318562361</v>
      </c>
      <c r="I45" s="730">
        <v>0.71931868810334099</v>
      </c>
      <c r="J45" s="730">
        <v>1.4726637918539494</v>
      </c>
      <c r="K45" s="730">
        <v>0.50277475224333501</v>
      </c>
      <c r="L45" s="730">
        <v>3.7258875714717679</v>
      </c>
      <c r="M45" s="730">
        <v>1.2002713673731322</v>
      </c>
      <c r="N45" s="731">
        <v>1.0609144286583632</v>
      </c>
    </row>
    <row r="46" spans="1:14" x14ac:dyDescent="0.2">
      <c r="A46" s="193">
        <v>1992</v>
      </c>
      <c r="B46" s="302">
        <v>55.823588263177001</v>
      </c>
      <c r="C46" s="730">
        <v>0.49971380427726375</v>
      </c>
      <c r="D46" s="730">
        <v>14.200000000000006</v>
      </c>
      <c r="E46" s="730">
        <v>0.27049387680687043</v>
      </c>
      <c r="F46" s="730">
        <v>29.756654069726558</v>
      </c>
      <c r="G46" s="730">
        <v>0.47880089447380636</v>
      </c>
      <c r="H46" s="730">
        <v>1.915800506571663</v>
      </c>
      <c r="I46" s="730">
        <v>0.7141173673538318</v>
      </c>
      <c r="J46" s="730">
        <v>1.4670994228320617</v>
      </c>
      <c r="K46" s="730">
        <v>0.50008978262363546</v>
      </c>
      <c r="L46" s="730">
        <v>3.6940114792020076</v>
      </c>
      <c r="M46" s="730">
        <v>1.1915119342226741</v>
      </c>
      <c r="N46" s="731">
        <v>1.1352951250866283</v>
      </c>
    </row>
    <row r="47" spans="1:14" x14ac:dyDescent="0.2">
      <c r="A47" s="193">
        <v>1993</v>
      </c>
      <c r="B47" s="302">
        <v>54.944608533560547</v>
      </c>
      <c r="C47" s="730">
        <v>0.49649547427839358</v>
      </c>
      <c r="D47" s="730">
        <v>14.200000000000001</v>
      </c>
      <c r="E47" s="730">
        <v>0.26302993363564792</v>
      </c>
      <c r="F47" s="730">
        <v>28.900523646625967</v>
      </c>
      <c r="G47" s="730">
        <v>0.46135104309561226</v>
      </c>
      <c r="H47" s="730">
        <v>1.967600867645624</v>
      </c>
      <c r="I47" s="730">
        <v>0.70860565462111869</v>
      </c>
      <c r="J47" s="730">
        <v>1.4604043101208666</v>
      </c>
      <c r="K47" s="730">
        <v>0.49714082542909044</v>
      </c>
      <c r="L47" s="730">
        <v>3.663612896274834</v>
      </c>
      <c r="M47" s="730">
        <v>1.1823267330272627</v>
      </c>
      <c r="N47" s="731">
        <v>1.1435171488061342</v>
      </c>
    </row>
    <row r="48" spans="1:14" x14ac:dyDescent="0.2">
      <c r="A48" s="193">
        <v>1994</v>
      </c>
      <c r="B48" s="302">
        <v>56.471917209819445</v>
      </c>
      <c r="C48" s="730">
        <v>0.49333232972254037</v>
      </c>
      <c r="D48" s="730">
        <v>14.199999999999998</v>
      </c>
      <c r="E48" s="730">
        <v>0.27807380293682049</v>
      </c>
      <c r="F48" s="730">
        <v>30.285744863422227</v>
      </c>
      <c r="G48" s="730">
        <v>0.48362390458266918</v>
      </c>
      <c r="H48" s="730">
        <v>2.0075629937593238</v>
      </c>
      <c r="I48" s="730">
        <v>0.70298252298811159</v>
      </c>
      <c r="J48" s="730">
        <v>1.4528042556133161</v>
      </c>
      <c r="K48" s="730">
        <v>0.49397346649810681</v>
      </c>
      <c r="L48" s="730">
        <v>3.6580999346314651</v>
      </c>
      <c r="M48" s="730">
        <v>1.1729745973642447</v>
      </c>
      <c r="N48" s="731">
        <v>1.2427445383006241</v>
      </c>
    </row>
    <row r="49" spans="1:14" x14ac:dyDescent="0.2">
      <c r="A49" s="193">
        <v>1995</v>
      </c>
      <c r="B49" s="302">
        <v>56.938361491348395</v>
      </c>
      <c r="C49" s="730">
        <v>0.49012771087238349</v>
      </c>
      <c r="D49" s="730">
        <v>15.100000000000003</v>
      </c>
      <c r="E49" s="730">
        <v>0.27497011807839272</v>
      </c>
      <c r="F49" s="730">
        <v>29.770744111616516</v>
      </c>
      <c r="G49" s="730">
        <v>0.47596349852169434</v>
      </c>
      <c r="H49" s="730">
        <v>2.1100545276853375</v>
      </c>
      <c r="I49" s="730">
        <v>0.69725176411689016</v>
      </c>
      <c r="J49" s="730">
        <v>1.4446427568143871</v>
      </c>
      <c r="K49" s="730">
        <v>0.49067130066487996</v>
      </c>
      <c r="L49" s="730">
        <v>3.6141848939543126</v>
      </c>
      <c r="M49" s="730">
        <v>1.1634648867821575</v>
      </c>
      <c r="N49" s="731">
        <v>1.3062859222414422</v>
      </c>
    </row>
    <row r="50" spans="1:14" x14ac:dyDescent="0.2">
      <c r="A50" s="193">
        <v>1996</v>
      </c>
      <c r="B50" s="302">
        <v>57.337784483540872</v>
      </c>
      <c r="C50" s="730">
        <v>0.48691723479987292</v>
      </c>
      <c r="D50" s="730">
        <v>13.999999999999995</v>
      </c>
      <c r="E50" s="730">
        <v>0.28617694041196101</v>
      </c>
      <c r="F50" s="730">
        <v>31.014246228018155</v>
      </c>
      <c r="G50" s="730">
        <v>0.49392343909244063</v>
      </c>
      <c r="H50" s="730">
        <v>2.2790024133107893</v>
      </c>
      <c r="I50" s="730">
        <v>0.69143490791611062</v>
      </c>
      <c r="J50" s="730">
        <v>1.4360263660756343</v>
      </c>
      <c r="K50" s="730">
        <v>0.487295353720688</v>
      </c>
      <c r="L50" s="730">
        <v>3.6571155494798995</v>
      </c>
      <c r="M50" s="730">
        <v>1.1537505315663861</v>
      </c>
      <c r="N50" s="731">
        <v>1.3518955191489344</v>
      </c>
    </row>
    <row r="51" spans="1:14" x14ac:dyDescent="0.2">
      <c r="A51" s="193">
        <v>1997</v>
      </c>
      <c r="B51" s="302">
        <v>56.653114379422618</v>
      </c>
      <c r="C51" s="730">
        <v>0.48376322993034127</v>
      </c>
      <c r="D51" s="730">
        <v>13.899999999999993</v>
      </c>
      <c r="E51" s="730">
        <v>0.27654250995763341</v>
      </c>
      <c r="F51" s="730">
        <v>30.075939992186157</v>
      </c>
      <c r="G51" s="730">
        <v>0.47593176920365704</v>
      </c>
      <c r="H51" s="730">
        <v>2.5531357909843071</v>
      </c>
      <c r="I51" s="730">
        <v>0.68553129032454962</v>
      </c>
      <c r="J51" s="730">
        <v>1.4270900936822053</v>
      </c>
      <c r="K51" s="730">
        <v>0.48389081260548233</v>
      </c>
      <c r="L51" s="730">
        <v>3.6726923074875817</v>
      </c>
      <c r="M51" s="730">
        <v>1.1439072674535262</v>
      </c>
      <c r="N51" s="731">
        <v>1.474689315607193</v>
      </c>
    </row>
    <row r="52" spans="1:14" x14ac:dyDescent="0.2">
      <c r="A52" s="193">
        <v>1998</v>
      </c>
      <c r="B52" s="302">
        <v>56.447878030024</v>
      </c>
      <c r="C52" s="730">
        <v>0.48074621101682163</v>
      </c>
      <c r="D52" s="730">
        <v>13.800000000000004</v>
      </c>
      <c r="E52" s="730">
        <v>0.27249077782258202</v>
      </c>
      <c r="F52" s="730">
        <v>29.643422977634508</v>
      </c>
      <c r="G52" s="730">
        <v>0.46677515932311853</v>
      </c>
      <c r="H52" s="730">
        <v>2.85424626305291</v>
      </c>
      <c r="I52" s="730">
        <v>0.67923793286694245</v>
      </c>
      <c r="J52" s="730">
        <v>1.4178647281661352</v>
      </c>
      <c r="K52" s="730">
        <v>0.48047672836763738</v>
      </c>
      <c r="L52" s="730">
        <v>3.6163597597669015</v>
      </c>
      <c r="M52" s="730">
        <v>1.1329505712506294</v>
      </c>
      <c r="N52" s="731">
        <v>1.6033069207558124</v>
      </c>
    </row>
    <row r="53" spans="1:14" x14ac:dyDescent="0.2">
      <c r="A53" s="193">
        <v>1999</v>
      </c>
      <c r="B53" s="302">
        <v>59.962142140834445</v>
      </c>
      <c r="C53" s="730">
        <v>0.47764034268050354</v>
      </c>
      <c r="D53" s="730">
        <v>14.999999999999998</v>
      </c>
      <c r="E53" s="730">
        <v>0.28779549015806971</v>
      </c>
      <c r="F53" s="730">
        <v>31.459175657363062</v>
      </c>
      <c r="G53" s="730">
        <v>0.49226443625656879</v>
      </c>
      <c r="H53" s="730">
        <v>3.2238741998782672</v>
      </c>
      <c r="I53" s="730">
        <v>0.67516811533192544</v>
      </c>
      <c r="J53" s="730">
        <v>1.4084930908654865</v>
      </c>
      <c r="K53" s="730">
        <v>0.47706223251300012</v>
      </c>
      <c r="L53" s="730">
        <v>3.6412097494165523</v>
      </c>
      <c r="M53" s="730">
        <v>1.1250402798074182</v>
      </c>
      <c r="N53" s="731">
        <v>1.6944185465635975</v>
      </c>
    </row>
    <row r="54" spans="1:14" x14ac:dyDescent="0.2">
      <c r="A54" s="193">
        <v>2000</v>
      </c>
      <c r="B54" s="302">
        <v>58.780103868246513</v>
      </c>
      <c r="C54" s="730">
        <v>0.47422411867515707</v>
      </c>
      <c r="D54" s="730">
        <v>15.200000000000001</v>
      </c>
      <c r="E54" s="730">
        <v>0.27335436674898583</v>
      </c>
      <c r="F54" s="730">
        <v>29.813736014111921</v>
      </c>
      <c r="G54" s="730">
        <v>0.46407992291076011</v>
      </c>
      <c r="H54" s="730">
        <v>3.5215049701622148</v>
      </c>
      <c r="I54" s="730">
        <v>0.66653480497561024</v>
      </c>
      <c r="J54" s="730">
        <v>1.3990821982600345</v>
      </c>
      <c r="K54" s="730">
        <v>0.47365346145852083</v>
      </c>
      <c r="L54" s="730">
        <v>3.7115471720113749</v>
      </c>
      <c r="M54" s="730">
        <v>1.1105741540510561</v>
      </c>
      <c r="N54" s="731">
        <v>1.6718126848808865</v>
      </c>
    </row>
    <row r="55" spans="1:14" x14ac:dyDescent="0.2">
      <c r="A55" s="193">
        <v>2001</v>
      </c>
      <c r="B55" s="302">
        <v>58.85565929921308</v>
      </c>
      <c r="C55" s="730">
        <v>0.47075535825454812</v>
      </c>
      <c r="D55" s="730">
        <v>14.999999999999996</v>
      </c>
      <c r="E55" s="730">
        <v>0.27224949401367132</v>
      </c>
      <c r="F55" s="730">
        <v>29.861123921601376</v>
      </c>
      <c r="G55" s="730">
        <v>0.45788068592513731</v>
      </c>
      <c r="H55" s="730">
        <v>3.815709717270789</v>
      </c>
      <c r="I55" s="730">
        <v>0.65607461382480114</v>
      </c>
      <c r="J55" s="730">
        <v>1.3896668918617738</v>
      </c>
      <c r="K55" s="730">
        <v>0.47025509833876733</v>
      </c>
      <c r="L55" s="730">
        <v>3.7712818057317077</v>
      </c>
      <c r="M55" s="730">
        <v>1.0933807660500057</v>
      </c>
      <c r="N55" s="731">
        <v>1.5972809463405035</v>
      </c>
    </row>
    <row r="56" spans="1:14" x14ac:dyDescent="0.2">
      <c r="A56" s="193">
        <v>2002</v>
      </c>
      <c r="B56" s="302">
        <v>56.10150685662768</v>
      </c>
      <c r="C56" s="730">
        <v>0.46748217285351018</v>
      </c>
      <c r="D56" s="730">
        <v>14.4</v>
      </c>
      <c r="E56" s="730">
        <v>0.25288762267308523</v>
      </c>
      <c r="F56" s="730">
        <v>27.540077225988512</v>
      </c>
      <c r="G56" s="730">
        <v>0.4168018568210175</v>
      </c>
      <c r="H56" s="730">
        <v>3.9582077390254704</v>
      </c>
      <c r="I56" s="730">
        <v>0.64047628047232597</v>
      </c>
      <c r="J56" s="730">
        <v>1.3802815121217413</v>
      </c>
      <c r="K56" s="730">
        <v>0.46689252443341006</v>
      </c>
      <c r="L56" s="730">
        <v>3.8228889518132765</v>
      </c>
      <c r="M56" s="730">
        <v>1.0675221694749912</v>
      </c>
      <c r="N56" s="731">
        <v>1.687988800950339</v>
      </c>
    </row>
    <row r="57" spans="1:14" x14ac:dyDescent="0.2">
      <c r="A57" s="193">
        <v>2003</v>
      </c>
      <c r="B57" s="302">
        <v>55.217109078084526</v>
      </c>
      <c r="C57" s="730">
        <v>0.46409143068495629</v>
      </c>
      <c r="D57" s="730">
        <v>14.500000000000011</v>
      </c>
      <c r="E57" s="730">
        <v>0.24612887470008651</v>
      </c>
      <c r="F57" s="730">
        <v>26.427228333317569</v>
      </c>
      <c r="G57" s="730">
        <v>0.38893687556955353</v>
      </c>
      <c r="H57" s="730">
        <v>4.0954774402988532</v>
      </c>
      <c r="I57" s="730">
        <v>0.60871157537130105</v>
      </c>
      <c r="J57" s="730">
        <v>1.3709367110411848</v>
      </c>
      <c r="K57" s="730">
        <v>0.46357998510094423</v>
      </c>
      <c r="L57" s="730">
        <v>3.8012101311150062</v>
      </c>
      <c r="M57" s="730">
        <v>1.0138914491098756</v>
      </c>
      <c r="N57" s="731">
        <v>1.8369162717751846</v>
      </c>
    </row>
    <row r="58" spans="1:14" x14ac:dyDescent="0.2">
      <c r="A58" s="193">
        <v>2004</v>
      </c>
      <c r="B58" s="302">
        <v>54.708052011800788</v>
      </c>
      <c r="C58" s="730">
        <v>0.46077997246632335</v>
      </c>
      <c r="D58" s="730">
        <v>13.899999999999997</v>
      </c>
      <c r="E58" s="730">
        <v>0.25437023895531341</v>
      </c>
      <c r="F58" s="730">
        <v>26.450990052841597</v>
      </c>
      <c r="G58" s="730">
        <v>0.37874690899269736</v>
      </c>
      <c r="H58" s="730">
        <v>4.0710641401375609</v>
      </c>
      <c r="I58" s="730">
        <v>0.57439753352661949</v>
      </c>
      <c r="J58" s="730">
        <v>1.3616319289969001</v>
      </c>
      <c r="K58" s="730">
        <v>0.46031390833226726</v>
      </c>
      <c r="L58" s="730">
        <v>3.7156317000641912</v>
      </c>
      <c r="M58" s="730">
        <v>0.9562436110248117</v>
      </c>
      <c r="N58" s="731">
        <v>2.1238820164625065</v>
      </c>
    </row>
    <row r="59" spans="1:14" x14ac:dyDescent="0.2">
      <c r="A59" s="193">
        <v>2005</v>
      </c>
      <c r="B59" s="302">
        <v>56.663545644058814</v>
      </c>
      <c r="C59" s="730">
        <v>0.45098822753553613</v>
      </c>
      <c r="D59" s="730">
        <v>14.6</v>
      </c>
      <c r="E59" s="730">
        <v>0.27539096363191684</v>
      </c>
      <c r="F59" s="730">
        <v>27.500779701274059</v>
      </c>
      <c r="G59" s="730">
        <v>0.38998076778710838</v>
      </c>
      <c r="H59" s="730">
        <v>4.1121174597808325</v>
      </c>
      <c r="I59" s="730">
        <v>0.5525803818139815</v>
      </c>
      <c r="J59" s="730">
        <v>1.3420342047596836</v>
      </c>
      <c r="K59" s="730">
        <v>0.46096810089771784</v>
      </c>
      <c r="L59" s="730">
        <v>3.6911187221782726</v>
      </c>
      <c r="M59" s="730">
        <v>0.91988283749243704</v>
      </c>
      <c r="N59" s="731">
        <v>2.3677042769072671</v>
      </c>
    </row>
    <row r="60" spans="1:14" x14ac:dyDescent="0.2">
      <c r="A60" s="193">
        <v>2006</v>
      </c>
      <c r="B60" s="302">
        <v>55.822967384532248</v>
      </c>
      <c r="C60" s="730">
        <v>0.44485082549108307</v>
      </c>
      <c r="D60" s="730">
        <v>14.425886599379417</v>
      </c>
      <c r="E60" s="730">
        <v>0.27867134628000634</v>
      </c>
      <c r="F60" s="730">
        <v>26.933407630119191</v>
      </c>
      <c r="G60" s="730">
        <v>0.37613083176934176</v>
      </c>
      <c r="H60" s="730">
        <v>4.1026081839907675</v>
      </c>
      <c r="I60" s="730">
        <v>0.5370259512678569</v>
      </c>
      <c r="J60" s="730">
        <v>1.3374443424800797</v>
      </c>
      <c r="K60" s="730">
        <v>0.4550905748943565</v>
      </c>
      <c r="L60" s="730">
        <v>3.6413972862994197</v>
      </c>
      <c r="M60" s="730">
        <v>0.89328055307168197</v>
      </c>
      <c r="N60" s="731">
        <v>2.3971732594890391</v>
      </c>
    </row>
    <row r="61" spans="1:14" x14ac:dyDescent="0.2">
      <c r="A61" s="193">
        <v>2007</v>
      </c>
      <c r="B61" s="302">
        <v>55.989995981044451</v>
      </c>
      <c r="C61" s="730">
        <v>0.45358843063768539</v>
      </c>
      <c r="D61" s="730">
        <v>14.505490633146445</v>
      </c>
      <c r="E61" s="730">
        <v>0.27968063151324718</v>
      </c>
      <c r="F61" s="730">
        <v>26.699844306449148</v>
      </c>
      <c r="G61" s="730">
        <v>0.37210648216134706</v>
      </c>
      <c r="H61" s="730">
        <v>4.1659442518829373</v>
      </c>
      <c r="I61" s="730">
        <v>0.5364672478385466</v>
      </c>
      <c r="J61" s="730">
        <v>1.3322195047936736</v>
      </c>
      <c r="K61" s="730">
        <v>0.44985166827945355</v>
      </c>
      <c r="L61" s="730">
        <v>3.6423262405239218</v>
      </c>
      <c r="M61" s="730">
        <v>0.89323891868856531</v>
      </c>
      <c r="N61" s="731">
        <v>2.6592376651294845</v>
      </c>
    </row>
    <row r="62" spans="1:14" x14ac:dyDescent="0.2">
      <c r="A62" s="193">
        <v>2008</v>
      </c>
      <c r="B62" s="302">
        <v>56.510642417631608</v>
      </c>
      <c r="C62" s="730">
        <v>0.46302179870263854</v>
      </c>
      <c r="D62" s="730">
        <v>14.588420372354657</v>
      </c>
      <c r="E62" s="730">
        <v>0.28362238780636789</v>
      </c>
      <c r="F62" s="730">
        <v>26.971225297640959</v>
      </c>
      <c r="G62" s="730">
        <v>0.38007953473697603</v>
      </c>
      <c r="H62" s="730">
        <v>4.2626858852041929</v>
      </c>
      <c r="I62" s="730">
        <v>0.54931927754766929</v>
      </c>
      <c r="J62" s="730">
        <v>1.3282769735190472</v>
      </c>
      <c r="K62" s="730">
        <v>0.44433225284199118</v>
      </c>
      <c r="L62" s="730">
        <v>3.6857352455171037</v>
      </c>
      <c r="M62" s="730">
        <v>0.91500259089177427</v>
      </c>
      <c r="N62" s="731">
        <v>2.638920800868243</v>
      </c>
    </row>
    <row r="63" spans="1:14" x14ac:dyDescent="0.2">
      <c r="A63" s="193">
        <v>2009</v>
      </c>
      <c r="B63" s="302">
        <v>55.559962470287282</v>
      </c>
      <c r="C63" s="730">
        <v>0.4743541713566925</v>
      </c>
      <c r="D63" s="730">
        <v>14.263322843001262</v>
      </c>
      <c r="E63" s="730">
        <v>0.28252646282480104</v>
      </c>
      <c r="F63" s="730">
        <v>26.399495950255552</v>
      </c>
      <c r="G63" s="730">
        <v>0.37777674347480122</v>
      </c>
      <c r="H63" s="730">
        <v>4.4159193221893203</v>
      </c>
      <c r="I63" s="730">
        <v>0.55544213098967998</v>
      </c>
      <c r="J63" s="730">
        <v>1.3354477652475891</v>
      </c>
      <c r="K63" s="730">
        <v>0.44797935747501755</v>
      </c>
      <c r="L63" s="730">
        <v>3.7166879459396824</v>
      </c>
      <c r="M63" s="730">
        <v>0.92554069072460377</v>
      </c>
      <c r="N63" s="731">
        <v>2.3654690868082735</v>
      </c>
    </row>
    <row r="64" spans="1:14" x14ac:dyDescent="0.2">
      <c r="A64" s="193">
        <v>2010</v>
      </c>
      <c r="B64" s="302">
        <v>53.329037055678434</v>
      </c>
      <c r="C64" s="730">
        <v>0.47415925749224686</v>
      </c>
      <c r="D64" s="730">
        <v>15.137845392738603</v>
      </c>
      <c r="E64" s="730">
        <v>0.2599240998870796</v>
      </c>
      <c r="F64" s="730">
        <v>23.344247829135281</v>
      </c>
      <c r="G64" s="730">
        <v>0.32503364443829824</v>
      </c>
      <c r="H64" s="730">
        <v>4.2824310315516501</v>
      </c>
      <c r="I64" s="730">
        <v>0.52244090661229803</v>
      </c>
      <c r="J64" s="730">
        <v>1.3429418377088789</v>
      </c>
      <c r="K64" s="730">
        <v>0.45891448404739493</v>
      </c>
      <c r="L64" s="730">
        <v>3.6209614841000439</v>
      </c>
      <c r="M64" s="730">
        <v>0.8696982481395874</v>
      </c>
      <c r="N64" s="731">
        <v>2.6904388398270749</v>
      </c>
    </row>
    <row r="65" spans="1:14" x14ac:dyDescent="0.2">
      <c r="A65" s="193">
        <v>2011</v>
      </c>
      <c r="B65" s="302">
        <v>54.95094207414607</v>
      </c>
      <c r="C65" s="730">
        <v>0.47396740445921604</v>
      </c>
      <c r="D65" s="730">
        <v>15.562432258328968</v>
      </c>
      <c r="E65" s="730">
        <v>0.28524086466831089</v>
      </c>
      <c r="F65" s="730">
        <v>24.733062451595899</v>
      </c>
      <c r="G65" s="730">
        <v>0.33409763336592346</v>
      </c>
      <c r="H65" s="730">
        <v>4.1157983961379188</v>
      </c>
      <c r="I65" s="730">
        <v>0.48925408280689581</v>
      </c>
      <c r="J65" s="730">
        <v>1.339779960402123</v>
      </c>
      <c r="K65" s="730">
        <v>0.47590962351869109</v>
      </c>
      <c r="L65" s="730">
        <v>3.5246322894162168</v>
      </c>
      <c r="M65" s="730">
        <v>0.81438282945223495</v>
      </c>
      <c r="N65" s="731">
        <v>2.8023842799936771</v>
      </c>
    </row>
    <row r="66" spans="1:14" x14ac:dyDescent="0.2">
      <c r="A66" s="193">
        <v>2012</v>
      </c>
      <c r="B66" s="302">
        <v>51.659329645456623</v>
      </c>
      <c r="C66" s="730">
        <v>0.48037583246912252</v>
      </c>
      <c r="D66" s="730">
        <v>15.353922809625475</v>
      </c>
      <c r="E66" s="730">
        <v>0.26332707533169775</v>
      </c>
      <c r="F66" s="730">
        <v>22.046733016010513</v>
      </c>
      <c r="G66" s="730">
        <v>0.28898313913516643</v>
      </c>
      <c r="H66" s="730">
        <v>3.9715455252209826</v>
      </c>
      <c r="I66" s="730">
        <v>0.46193863919727396</v>
      </c>
      <c r="J66" s="730">
        <v>1.3026684394888766</v>
      </c>
      <c r="K66" s="730">
        <v>0.47684024919746987</v>
      </c>
      <c r="L66" s="730">
        <v>3.4394338070452628</v>
      </c>
      <c r="M66" s="730">
        <v>0.7702697648235276</v>
      </c>
      <c r="N66" s="731">
        <v>2.8032913479112569</v>
      </c>
    </row>
    <row r="67" spans="1:14" x14ac:dyDescent="0.2">
      <c r="A67" s="193">
        <v>2013</v>
      </c>
      <c r="B67" s="302">
        <v>52.317631744904212</v>
      </c>
      <c r="C67" s="730">
        <v>0.48596679870499082</v>
      </c>
      <c r="D67" s="730">
        <v>16.14845718120938</v>
      </c>
      <c r="E67" s="730">
        <v>0.27770786586851476</v>
      </c>
      <c r="F67" s="730">
        <v>22.356953536325101</v>
      </c>
      <c r="G67" s="730">
        <v>0.27627297418076469</v>
      </c>
      <c r="H67" s="730">
        <v>3.8027880268057559</v>
      </c>
      <c r="I67" s="730">
        <v>0.42105245305079725</v>
      </c>
      <c r="J67" s="730">
        <v>1.2955409458418621</v>
      </c>
      <c r="K67" s="730">
        <v>0.4915320351771113</v>
      </c>
      <c r="L67" s="730">
        <v>3.3234457866495446</v>
      </c>
      <c r="M67" s="730">
        <v>0.70195467075061679</v>
      </c>
      <c r="N67" s="731">
        <v>2.73595947033977</v>
      </c>
    </row>
    <row r="68" spans="1:14" x14ac:dyDescent="0.2">
      <c r="A68" s="193">
        <v>2014</v>
      </c>
      <c r="B68" s="302">
        <v>53.69363790911806</v>
      </c>
      <c r="C68" s="730">
        <v>0.478641304458434</v>
      </c>
      <c r="D68" s="730">
        <v>17.597564673756263</v>
      </c>
      <c r="E68" s="730">
        <v>0.28980654704237002</v>
      </c>
      <c r="F68" s="730">
        <v>22.562568458208453</v>
      </c>
      <c r="G68" s="730">
        <v>0.26080976171345044</v>
      </c>
      <c r="H68" s="730">
        <v>3.5964704420655402</v>
      </c>
      <c r="I68" s="730">
        <v>0.3785055065858392</v>
      </c>
      <c r="J68" s="730">
        <v>1.2658375570111653</v>
      </c>
      <c r="K68" s="730">
        <v>0.49378553333095526</v>
      </c>
      <c r="L68" s="730">
        <v>3.2600206341843894</v>
      </c>
      <c r="M68" s="730">
        <v>0.63145105067633822</v>
      </c>
      <c r="N68" s="731">
        <v>2.8781764400848591</v>
      </c>
    </row>
    <row r="69" spans="1:14" x14ac:dyDescent="0.2">
      <c r="A69" s="193">
        <v>2015</v>
      </c>
      <c r="B69" s="302">
        <v>52.228388743179835</v>
      </c>
      <c r="C69" s="730">
        <v>0.46526274778660021</v>
      </c>
      <c r="D69" s="730">
        <v>17.71404448588984</v>
      </c>
      <c r="E69" s="730">
        <v>0.2809341647482147</v>
      </c>
      <c r="F69" s="730">
        <v>21.45298906765942</v>
      </c>
      <c r="G69" s="730">
        <v>0.2300035478292117</v>
      </c>
      <c r="H69" s="730">
        <v>3.4569674751690704</v>
      </c>
      <c r="I69" s="730">
        <v>0.34392618837614664</v>
      </c>
      <c r="J69" s="730">
        <v>1.2442307169531746</v>
      </c>
      <c r="K69" s="730">
        <v>0.4954895133494075</v>
      </c>
      <c r="L69" s="730">
        <v>3.1770231076881745</v>
      </c>
      <c r="M69" s="730">
        <v>0.57475237342954966</v>
      </c>
      <c r="N69" s="731">
        <v>2.7927653543010331</v>
      </c>
    </row>
    <row r="70" spans="1:14" x14ac:dyDescent="0.2">
      <c r="A70" s="193">
        <v>2016</v>
      </c>
      <c r="B70" s="302">
        <v>52.733851538517605</v>
      </c>
      <c r="C70" s="730">
        <v>0.44459867933609803</v>
      </c>
      <c r="D70" s="730">
        <v>16.767600816884833</v>
      </c>
      <c r="E70" s="730">
        <v>0.3081328423239913</v>
      </c>
      <c r="F70" s="730">
        <v>23.459681361616216</v>
      </c>
      <c r="G70" s="730">
        <v>0.23079458348109905</v>
      </c>
      <c r="H70" s="730">
        <v>3.2907304494542329</v>
      </c>
      <c r="I70" s="730">
        <v>0.31325080047565401</v>
      </c>
      <c r="J70" s="730">
        <v>1.2330992141040742</v>
      </c>
      <c r="K70" s="730">
        <v>0.49938000790127374</v>
      </c>
      <c r="L70" s="730">
        <v>3.0983720516690969</v>
      </c>
      <c r="M70" s="730">
        <v>0.52150058310718816</v>
      </c>
      <c r="N70" s="731">
        <v>2.5667101481638523</v>
      </c>
    </row>
    <row r="71" spans="1:14" x14ac:dyDescent="0.2">
      <c r="A71" s="193">
        <v>2017</v>
      </c>
      <c r="B71" s="302">
        <v>50.704001703089176</v>
      </c>
      <c r="C71" s="730">
        <v>0.4246052573122277</v>
      </c>
      <c r="D71" s="730">
        <v>16.537932806484687</v>
      </c>
      <c r="E71" s="730">
        <v>0.28842071868793168</v>
      </c>
      <c r="F71" s="730">
        <v>22.007562328079519</v>
      </c>
      <c r="G71" s="730">
        <v>0.20017122447372959</v>
      </c>
      <c r="H71" s="730">
        <v>3.1480196178494255</v>
      </c>
      <c r="I71" s="730">
        <v>0.2864747154082426</v>
      </c>
      <c r="J71" s="730">
        <v>1.2228609143993405</v>
      </c>
      <c r="K71" s="730">
        <v>0.49888115750597295</v>
      </c>
      <c r="L71" s="730">
        <v>3.0124828361664959</v>
      </c>
      <c r="M71" s="730">
        <v>0.47837880509999747</v>
      </c>
      <c r="N71" s="731">
        <v>2.5982113216216116</v>
      </c>
    </row>
    <row r="72" spans="1:14" x14ac:dyDescent="0.2">
      <c r="A72" s="193">
        <v>2018</v>
      </c>
      <c r="B72" s="302">
        <v>52.923802075972944</v>
      </c>
      <c r="C72" s="730">
        <v>0.4010717130067985</v>
      </c>
      <c r="D72" s="730">
        <v>18.874145033933605</v>
      </c>
      <c r="E72" s="730">
        <v>0.28713423375218572</v>
      </c>
      <c r="F72" s="730">
        <v>22.183216983416028</v>
      </c>
      <c r="G72" s="730">
        <v>0.18598929646591875</v>
      </c>
      <c r="H72" s="730">
        <v>3.047614556757567</v>
      </c>
      <c r="I72" s="730">
        <v>0.26496577727978432</v>
      </c>
      <c r="J72" s="730">
        <v>1.1827457915963848</v>
      </c>
      <c r="K72" s="730">
        <v>0.48806355199579582</v>
      </c>
      <c r="L72" s="730">
        <v>2.9414889404994122</v>
      </c>
      <c r="M72" s="730">
        <v>0.44133555937238339</v>
      </c>
      <c r="N72" s="731">
        <v>2.626030637897085</v>
      </c>
    </row>
    <row r="73" spans="1:14" x14ac:dyDescent="0.2">
      <c r="A73" s="193">
        <v>2019</v>
      </c>
      <c r="B73" s="302">
        <v>50.761691523142233</v>
      </c>
      <c r="C73" s="730">
        <v>0.38256792808405149</v>
      </c>
      <c r="D73" s="730">
        <v>18.084739751032828</v>
      </c>
      <c r="E73" s="730">
        <v>0.26627560722825672</v>
      </c>
      <c r="F73" s="730">
        <v>21.11505277771202</v>
      </c>
      <c r="G73" s="730">
        <v>0.16274018683381841</v>
      </c>
      <c r="H73" s="730">
        <v>2.9552488297959396</v>
      </c>
      <c r="I73" s="730">
        <v>0.24651807823067221</v>
      </c>
      <c r="J73" s="730">
        <v>1.1367632339324203</v>
      </c>
      <c r="K73" s="730">
        <v>0.47267925959621526</v>
      </c>
      <c r="L73" s="730">
        <v>2.9049243016830202</v>
      </c>
      <c r="M73" s="730">
        <v>0.41081685130191375</v>
      </c>
      <c r="N73" s="731">
        <v>2.6233647177110853</v>
      </c>
    </row>
    <row r="74" spans="1:14" x14ac:dyDescent="0.2">
      <c r="A74" s="193">
        <v>2020</v>
      </c>
      <c r="B74" s="302">
        <v>52.275149901956361</v>
      </c>
      <c r="C74" s="730">
        <v>0.37499207334635853</v>
      </c>
      <c r="D74" s="730">
        <v>18.900836765202378</v>
      </c>
      <c r="E74" s="730">
        <v>0.2719783134043271</v>
      </c>
      <c r="F74" s="730">
        <v>22.164338135302895</v>
      </c>
      <c r="G74" s="730">
        <v>0.1586779775910101</v>
      </c>
      <c r="H74" s="730">
        <v>2.8910102658592858</v>
      </c>
      <c r="I74" s="730">
        <v>0.23086146255369358</v>
      </c>
      <c r="J74" s="730">
        <v>1.0862495097362099</v>
      </c>
      <c r="K74" s="730">
        <v>0.45464182295311878</v>
      </c>
      <c r="L74" s="730">
        <v>2.8533578590648685</v>
      </c>
      <c r="M74" s="730">
        <v>0.3856518928387232</v>
      </c>
      <c r="N74" s="731">
        <v>2.5025538241034853</v>
      </c>
    </row>
    <row r="75" spans="1:14" x14ac:dyDescent="0.2">
      <c r="A75" s="193">
        <v>2021</v>
      </c>
      <c r="B75" s="302">
        <v>50.294748706274177</v>
      </c>
      <c r="C75" s="730">
        <v>0.36114947916007117</v>
      </c>
      <c r="D75" s="730">
        <v>17.247952459960281</v>
      </c>
      <c r="E75" s="730">
        <v>0.26546769337918608</v>
      </c>
      <c r="F75" s="730">
        <v>21.937150000105287</v>
      </c>
      <c r="G75" s="730">
        <v>0.14969864896471199</v>
      </c>
      <c r="H75" s="730">
        <v>2.7897773988362391</v>
      </c>
      <c r="I75" s="730">
        <v>0.21854339740388939</v>
      </c>
      <c r="J75" s="730">
        <v>1.0292970597046385</v>
      </c>
      <c r="K75" s="730">
        <v>0.43474886522259304</v>
      </c>
      <c r="L75" s="730">
        <v>2.8006613856069982</v>
      </c>
      <c r="M75" s="730">
        <v>0.36503882397338067</v>
      </c>
      <c r="N75" s="731">
        <v>2.6952634939568987</v>
      </c>
    </row>
    <row r="76" spans="1:14" x14ac:dyDescent="0.2">
      <c r="A76" s="193">
        <v>2022</v>
      </c>
      <c r="B76" s="302">
        <v>50.530060294457712</v>
      </c>
      <c r="C76" s="730">
        <v>0.35096336484070262</v>
      </c>
      <c r="D76" s="730">
        <v>18.527952459960275</v>
      </c>
      <c r="E76" s="730">
        <v>0.25201637888318912</v>
      </c>
      <c r="F76" s="730">
        <v>21.23211543303761</v>
      </c>
      <c r="G76" s="730">
        <v>0.13748829563782047</v>
      </c>
      <c r="H76" s="730">
        <v>2.7288290645341537</v>
      </c>
      <c r="I76" s="730">
        <v>0.20812712819556192</v>
      </c>
      <c r="J76" s="730">
        <v>0.97882372225245429</v>
      </c>
      <c r="K76" s="730">
        <v>0.41740030118464821</v>
      </c>
      <c r="L76" s="730">
        <v>2.7758269710108121</v>
      </c>
      <c r="M76" s="730">
        <v>0.34728709546072906</v>
      </c>
      <c r="N76" s="731">
        <v>2.5732300794597487</v>
      </c>
    </row>
    <row r="77" spans="1:14" x14ac:dyDescent="0.2">
      <c r="A77" s="193">
        <v>2023</v>
      </c>
      <c r="B77" s="302">
        <v>50.469136710776105</v>
      </c>
      <c r="C77" s="730">
        <v>0.33916776371173651</v>
      </c>
      <c r="D77" s="730">
        <v>18.527952459960254</v>
      </c>
      <c r="E77" s="730">
        <v>0.25096173251950643</v>
      </c>
      <c r="F77" s="730">
        <v>21.511335531079023</v>
      </c>
      <c r="G77" s="730">
        <v>0.13415432792351606</v>
      </c>
      <c r="H77" s="730">
        <v>2.6692319151579409</v>
      </c>
      <c r="I77" s="730">
        <v>0.1994349399131983</v>
      </c>
      <c r="J77" s="730">
        <v>0.9271280883223445</v>
      </c>
      <c r="K77" s="730">
        <v>0.39958920317056429</v>
      </c>
      <c r="L77" s="730">
        <v>2.7797892820862162</v>
      </c>
      <c r="M77" s="730">
        <v>0.33251991046814799</v>
      </c>
      <c r="N77" s="731">
        <v>2.397871556463663</v>
      </c>
    </row>
    <row r="78" spans="1:14" x14ac:dyDescent="0.2">
      <c r="A78" s="1189"/>
      <c r="B78" s="1267"/>
      <c r="C78" s="249"/>
      <c r="D78" s="249"/>
      <c r="E78" s="249"/>
      <c r="F78" s="249"/>
      <c r="G78" s="249"/>
      <c r="H78" s="249"/>
      <c r="I78" s="249"/>
      <c r="J78" s="249"/>
      <c r="K78" s="249"/>
      <c r="L78" s="249"/>
      <c r="M78" s="249"/>
      <c r="N78" s="1268"/>
    </row>
    <row r="79" spans="1:14" x14ac:dyDescent="0.2">
      <c r="A79" s="12" t="s">
        <v>2220</v>
      </c>
    </row>
  </sheetData>
  <mergeCells count="5">
    <mergeCell ref="A1:D1"/>
    <mergeCell ref="C3:D3"/>
    <mergeCell ref="E3:G3"/>
    <mergeCell ref="H3:I3"/>
    <mergeCell ref="K3:M3"/>
  </mergeCells>
  <hyperlinks>
    <hyperlink ref="A1" location="Contents!A1" display="To table of contents" xr:uid="{F327F495-A53B-475F-B1D2-5A61FF81CFE7}"/>
  </hyperlinks>
  <pageMargins left="0.75" right="0.75" top="0.44" bottom="0.42" header="0.36" footer="0.34"/>
  <pageSetup paperSize="9" scale="59" orientation="landscape" r:id="rId1"/>
  <headerFooter alignWithMargins="0"/>
  <customProperties>
    <customPr name="EpmWorksheetKeyString_GUID" r:id="rId2"/>
  </customPropertie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0CAE-592F-4014-B12E-561919F9A2C5}">
  <sheetPr codeName="Blad65">
    <pageSetUpPr fitToPage="1"/>
  </sheetPr>
  <dimension ref="A1:M42"/>
  <sheetViews>
    <sheetView zoomScaleNormal="100" workbookViewId="0">
      <selection activeCell="A2" sqref="A2"/>
    </sheetView>
  </sheetViews>
  <sheetFormatPr defaultColWidth="10.6640625" defaultRowHeight="12.75" x14ac:dyDescent="0.2"/>
  <cols>
    <col min="1" max="1" width="10.6640625" style="12"/>
    <col min="2" max="7" width="14.6640625" style="12" customWidth="1"/>
    <col min="8" max="10" width="15.5" style="12" customWidth="1"/>
    <col min="11" max="16384" width="10.6640625" style="12"/>
  </cols>
  <sheetData>
    <row r="1" spans="1:13" ht="30.75" customHeight="1" x14ac:dyDescent="0.2">
      <c r="A1" s="1942" t="s">
        <v>10</v>
      </c>
      <c r="B1" s="1942"/>
      <c r="C1" s="1942"/>
      <c r="D1" s="1942"/>
    </row>
    <row r="2" spans="1:13" ht="20.25" x14ac:dyDescent="0.3">
      <c r="A2" s="140" t="s">
        <v>2221</v>
      </c>
    </row>
    <row r="3" spans="1:13" ht="15" x14ac:dyDescent="0.25">
      <c r="A3" s="1869"/>
      <c r="B3" s="2085" t="s">
        <v>453</v>
      </c>
      <c r="C3" s="2086"/>
      <c r="D3" s="2085" t="s">
        <v>2215</v>
      </c>
      <c r="E3" s="2087"/>
      <c r="F3" s="2086"/>
      <c r="G3" s="2085" t="s">
        <v>2216</v>
      </c>
      <c r="H3" s="2086"/>
      <c r="I3" s="1873" t="s">
        <v>2217</v>
      </c>
      <c r="J3" s="2088" t="s">
        <v>2218</v>
      </c>
      <c r="K3" s="2089"/>
      <c r="L3" s="2089"/>
      <c r="M3" s="611" t="s">
        <v>2219</v>
      </c>
    </row>
    <row r="4" spans="1:13" x14ac:dyDescent="0.2">
      <c r="A4" s="16"/>
      <c r="B4" s="210" t="s">
        <v>235</v>
      </c>
      <c r="C4" s="211" t="s">
        <v>321</v>
      </c>
      <c r="D4" s="210" t="s">
        <v>235</v>
      </c>
      <c r="E4" s="211" t="s">
        <v>321</v>
      </c>
      <c r="F4" s="211" t="s">
        <v>34</v>
      </c>
      <c r="G4" s="210" t="s">
        <v>321</v>
      </c>
      <c r="H4" s="211" t="s">
        <v>34</v>
      </c>
      <c r="I4" s="210" t="s">
        <v>235</v>
      </c>
      <c r="J4" s="1874" t="s">
        <v>235</v>
      </c>
      <c r="K4" s="714" t="s">
        <v>321</v>
      </c>
      <c r="L4" s="714" t="s">
        <v>34</v>
      </c>
      <c r="M4" s="611" t="s">
        <v>321</v>
      </c>
    </row>
    <row r="5" spans="1:13" x14ac:dyDescent="0.2">
      <c r="A5" s="1878"/>
      <c r="B5" s="1879" t="s">
        <v>363</v>
      </c>
      <c r="C5" s="246"/>
      <c r="D5" s="246"/>
      <c r="E5" s="246"/>
      <c r="F5" s="246"/>
      <c r="G5" s="246"/>
      <c r="H5" s="246"/>
      <c r="I5" s="246"/>
      <c r="J5" s="246"/>
      <c r="K5" s="246"/>
      <c r="L5" s="246"/>
      <c r="M5" s="1880"/>
    </row>
    <row r="6" spans="1:13" x14ac:dyDescent="0.2">
      <c r="A6" s="17"/>
      <c r="B6" s="16"/>
      <c r="M6" s="19"/>
    </row>
    <row r="7" spans="1:13" x14ac:dyDescent="0.2">
      <c r="A7" s="193">
        <v>1990</v>
      </c>
      <c r="B7" s="1099">
        <v>1088.5680177759978</v>
      </c>
      <c r="C7" s="1289">
        <v>17.053927467704753</v>
      </c>
      <c r="D7" s="1289">
        <v>1157.7133088775124</v>
      </c>
      <c r="E7" s="1289">
        <v>17.443991504236369</v>
      </c>
      <c r="F7" s="1289">
        <v>9.3176387166609498</v>
      </c>
      <c r="G7" s="1289">
        <v>14.476899002593861</v>
      </c>
      <c r="H7" s="1289">
        <v>9.3188891576164377</v>
      </c>
      <c r="I7" s="1289">
        <v>1265.38712310408</v>
      </c>
      <c r="J7" s="1289">
        <v>1226.9832851351839</v>
      </c>
      <c r="K7" s="1289">
        <v>16.755111097430227</v>
      </c>
      <c r="L7" s="1289">
        <v>9.3187650041398946</v>
      </c>
      <c r="M7" s="1100">
        <v>14.200700472543165</v>
      </c>
    </row>
    <row r="8" spans="1:13" x14ac:dyDescent="0.2">
      <c r="A8" s="193">
        <v>1991</v>
      </c>
      <c r="B8" s="1099">
        <v>1089.6390916056746</v>
      </c>
      <c r="C8" s="1289">
        <v>17.130424787942079</v>
      </c>
      <c r="D8" s="1289">
        <v>1143.2834071890447</v>
      </c>
      <c r="E8" s="1289">
        <v>17.458897746679838</v>
      </c>
      <c r="F8" s="1289">
        <v>9.399191713604985</v>
      </c>
      <c r="G8" s="1289">
        <v>14.446014602274291</v>
      </c>
      <c r="H8" s="1289">
        <v>9.4001371530364395</v>
      </c>
      <c r="I8" s="1289">
        <v>1248.2467321115028</v>
      </c>
      <c r="J8" s="1289">
        <v>1209.8705753264205</v>
      </c>
      <c r="K8" s="1289">
        <v>16.686240611712886</v>
      </c>
      <c r="L8" s="1289">
        <v>9.4001498512336106</v>
      </c>
      <c r="M8" s="1100">
        <v>14.191575147257629</v>
      </c>
    </row>
    <row r="9" spans="1:13" x14ac:dyDescent="0.2">
      <c r="A9" s="193">
        <v>1992</v>
      </c>
      <c r="B9" s="1099">
        <v>1049.3919223538187</v>
      </c>
      <c r="C9" s="1289">
        <v>17.059272002897384</v>
      </c>
      <c r="D9" s="1289">
        <v>1111.5572163803736</v>
      </c>
      <c r="E9" s="1289">
        <v>17.445952745158152</v>
      </c>
      <c r="F9" s="1289">
        <v>9.4808752363891937</v>
      </c>
      <c r="G9" s="1289">
        <v>14.613344180304658</v>
      </c>
      <c r="H9" s="1289">
        <v>9.4817994519608746</v>
      </c>
      <c r="I9" s="1289">
        <v>1212.4813791811434</v>
      </c>
      <c r="J9" s="1289">
        <v>1170.7845105581664</v>
      </c>
      <c r="K9" s="1289">
        <v>16.9370831769156</v>
      </c>
      <c r="L9" s="1289">
        <v>9.4819370750449146</v>
      </c>
      <c r="M9" s="1100">
        <v>14.285810636144152</v>
      </c>
    </row>
    <row r="10" spans="1:13" x14ac:dyDescent="0.2">
      <c r="A10" s="193">
        <v>1993</v>
      </c>
      <c r="B10" s="1099">
        <v>1013.5359015797152</v>
      </c>
      <c r="C10" s="1289">
        <v>16.988030073973356</v>
      </c>
      <c r="D10" s="1289">
        <v>1090.3515668773186</v>
      </c>
      <c r="E10" s="1289">
        <v>17.455307296998559</v>
      </c>
      <c r="F10" s="1289">
        <v>9.563271669849577</v>
      </c>
      <c r="G10" s="1289">
        <v>14.894854673187966</v>
      </c>
      <c r="H10" s="1289">
        <v>9.564266914326053</v>
      </c>
      <c r="I10" s="1289">
        <v>1180.685561835732</v>
      </c>
      <c r="J10" s="1289">
        <v>1136.1643445403697</v>
      </c>
      <c r="K10" s="1289">
        <v>17.214538124651863</v>
      </c>
      <c r="L10" s="1289">
        <v>9.5643792346524954</v>
      </c>
      <c r="M10" s="1100">
        <v>14.283580309638065</v>
      </c>
    </row>
    <row r="11" spans="1:13" x14ac:dyDescent="0.2">
      <c r="A11" s="193">
        <v>1994</v>
      </c>
      <c r="B11" s="1099">
        <v>984.43383191628061</v>
      </c>
      <c r="C11" s="1289">
        <v>16.970946891894503</v>
      </c>
      <c r="D11" s="1289">
        <v>1072.4068121575162</v>
      </c>
      <c r="E11" s="1289">
        <v>17.47162099938431</v>
      </c>
      <c r="F11" s="1289">
        <v>9.6460443810731284</v>
      </c>
      <c r="G11" s="1289">
        <v>15.341461488042084</v>
      </c>
      <c r="H11" s="1289">
        <v>9.6472107145790211</v>
      </c>
      <c r="I11" s="1289">
        <v>1152.283338724332</v>
      </c>
      <c r="J11" s="1289">
        <v>1105.5068611002555</v>
      </c>
      <c r="K11" s="1289">
        <v>17.485397879099839</v>
      </c>
      <c r="L11" s="1289">
        <v>9.6473017898736249</v>
      </c>
      <c r="M11" s="1100">
        <v>14.285890382093751</v>
      </c>
    </row>
    <row r="12" spans="1:13" x14ac:dyDescent="0.2">
      <c r="A12" s="193">
        <v>1995</v>
      </c>
      <c r="B12" s="1099">
        <v>963.8289621475999</v>
      </c>
      <c r="C12" s="1289">
        <v>16.951939687717992</v>
      </c>
      <c r="D12" s="1289">
        <v>1052.1109453560025</v>
      </c>
      <c r="E12" s="1289">
        <v>17.504916164300603</v>
      </c>
      <c r="F12" s="1289">
        <v>9.7295602505861982</v>
      </c>
      <c r="G12" s="1289">
        <v>15.428448190247028</v>
      </c>
      <c r="H12" s="1289">
        <v>9.7308747108558276</v>
      </c>
      <c r="I12" s="1289">
        <v>1126.9360756562085</v>
      </c>
      <c r="J12" s="1289">
        <v>1079.0418278482175</v>
      </c>
      <c r="K12" s="1289">
        <v>17.741881911199147</v>
      </c>
      <c r="L12" s="1289">
        <v>9.7308208566285135</v>
      </c>
      <c r="M12" s="1100">
        <v>14.293697270681211</v>
      </c>
    </row>
    <row r="13" spans="1:13" x14ac:dyDescent="0.2">
      <c r="A13" s="193">
        <v>1996</v>
      </c>
      <c r="B13" s="1099">
        <v>951.07956026974921</v>
      </c>
      <c r="C13" s="1289">
        <v>16.93606768128971</v>
      </c>
      <c r="D13" s="1289">
        <v>1033.1919313287231</v>
      </c>
      <c r="E13" s="1289">
        <v>17.551758046756831</v>
      </c>
      <c r="F13" s="1289">
        <v>9.81389102086926</v>
      </c>
      <c r="G13" s="1289">
        <v>15.590836824797677</v>
      </c>
      <c r="H13" s="1289">
        <v>9.8153031269399893</v>
      </c>
      <c r="I13" s="1289">
        <v>1104.8685769226029</v>
      </c>
      <c r="J13" s="1289">
        <v>1057.0153700585793</v>
      </c>
      <c r="K13" s="1289">
        <v>17.952865496348362</v>
      </c>
      <c r="L13" s="1289">
        <v>9.8152643832244415</v>
      </c>
      <c r="M13" s="1100">
        <v>14.315139651196928</v>
      </c>
    </row>
    <row r="14" spans="1:13" x14ac:dyDescent="0.2">
      <c r="A14" s="193">
        <v>1997</v>
      </c>
      <c r="B14" s="1099">
        <v>943.43964928471382</v>
      </c>
      <c r="C14" s="1289">
        <v>16.912010457337384</v>
      </c>
      <c r="D14" s="1289">
        <v>1017.6133576784703</v>
      </c>
      <c r="E14" s="1289">
        <v>17.585310651969284</v>
      </c>
      <c r="F14" s="1289">
        <v>9.8993706792624785</v>
      </c>
      <c r="G14" s="1289">
        <v>15.921362344444304</v>
      </c>
      <c r="H14" s="1289">
        <v>9.9006472994946755</v>
      </c>
      <c r="I14" s="1289">
        <v>1086.1834702950584</v>
      </c>
      <c r="J14" s="1289">
        <v>1039.4578696864173</v>
      </c>
      <c r="K14" s="1289">
        <v>18.132374570769223</v>
      </c>
      <c r="L14" s="1289">
        <v>9.9005491132962806</v>
      </c>
      <c r="M14" s="1100">
        <v>14.437473685468852</v>
      </c>
    </row>
    <row r="15" spans="1:13" x14ac:dyDescent="0.2">
      <c r="A15" s="193">
        <v>1998</v>
      </c>
      <c r="B15" s="1099">
        <v>939.73220384239698</v>
      </c>
      <c r="C15" s="1289">
        <v>16.900494932868249</v>
      </c>
      <c r="D15" s="1289">
        <v>1006.885839610018</v>
      </c>
      <c r="E15" s="1289">
        <v>17.632523290358908</v>
      </c>
      <c r="F15" s="1289">
        <v>9.9991876720943331</v>
      </c>
      <c r="G15" s="1289">
        <v>16.293870349544346</v>
      </c>
      <c r="H15" s="1289">
        <v>10.00081460885472</v>
      </c>
      <c r="I15" s="1289">
        <v>1071.079451535212</v>
      </c>
      <c r="J15" s="1289">
        <v>1026.1430901452147</v>
      </c>
      <c r="K15" s="1289">
        <v>18.306307438035109</v>
      </c>
      <c r="L15" s="1289">
        <v>10.000409570782486</v>
      </c>
      <c r="M15" s="1100">
        <v>14.4660684008426</v>
      </c>
    </row>
    <row r="16" spans="1:13" x14ac:dyDescent="0.2">
      <c r="A16" s="193">
        <v>1999</v>
      </c>
      <c r="B16" s="1099">
        <v>938.30779380890783</v>
      </c>
      <c r="C16" s="1289">
        <v>16.892920529016507</v>
      </c>
      <c r="D16" s="1289">
        <v>997.28794189290636</v>
      </c>
      <c r="E16" s="1289">
        <v>17.687705183114623</v>
      </c>
      <c r="F16" s="1289">
        <v>10.101512489216601</v>
      </c>
      <c r="G16" s="1289">
        <v>16.527517051152689</v>
      </c>
      <c r="H16" s="1289">
        <v>10.104963020375065</v>
      </c>
      <c r="I16" s="1289">
        <v>1059.3917850717132</v>
      </c>
      <c r="J16" s="1289">
        <v>1016.6726973006226</v>
      </c>
      <c r="K16" s="1289">
        <v>18.485609812036984</v>
      </c>
      <c r="L16" s="1289">
        <v>10.103542126749252</v>
      </c>
      <c r="M16" s="1100">
        <v>14.486119490028411</v>
      </c>
    </row>
    <row r="17" spans="1:13" x14ac:dyDescent="0.2">
      <c r="A17" s="193">
        <v>2000</v>
      </c>
      <c r="B17" s="1099">
        <v>939.77487348018326</v>
      </c>
      <c r="C17" s="1289">
        <v>16.263607669925328</v>
      </c>
      <c r="D17" s="1289">
        <v>991.52144517818363</v>
      </c>
      <c r="E17" s="1289">
        <v>16.907501622911624</v>
      </c>
      <c r="F17" s="1289">
        <v>10.200403603821728</v>
      </c>
      <c r="G17" s="1289">
        <v>15.278439888632874</v>
      </c>
      <c r="H17" s="1289">
        <v>10.203795957599253</v>
      </c>
      <c r="I17" s="1289">
        <v>1050.574232758021</v>
      </c>
      <c r="J17" s="1289">
        <v>1010.5188269666999</v>
      </c>
      <c r="K17" s="1289">
        <v>17.533945923514274</v>
      </c>
      <c r="L17" s="1289">
        <v>10.20250926820245</v>
      </c>
      <c r="M17" s="1100">
        <v>14.448749650168798</v>
      </c>
    </row>
    <row r="18" spans="1:13" x14ac:dyDescent="0.2">
      <c r="A18" s="193">
        <v>2001</v>
      </c>
      <c r="B18" s="1099">
        <v>942.3307404668343</v>
      </c>
      <c r="C18" s="1289">
        <v>15.603585500953081</v>
      </c>
      <c r="D18" s="1289">
        <v>986.46994602051427</v>
      </c>
      <c r="E18" s="1289">
        <v>16.108179107519383</v>
      </c>
      <c r="F18" s="1289">
        <v>10.302242256518102</v>
      </c>
      <c r="G18" s="1289">
        <v>14.302847251444392</v>
      </c>
      <c r="H18" s="1289">
        <v>10.305451404616784</v>
      </c>
      <c r="I18" s="1289">
        <v>1044.3636938150587</v>
      </c>
      <c r="J18" s="1289">
        <v>1006.9698085235699</v>
      </c>
      <c r="K18" s="1289">
        <v>16.690968667380549</v>
      </c>
      <c r="L18" s="1289">
        <v>10.304437406846752</v>
      </c>
      <c r="M18" s="1100">
        <v>13.816680071416391</v>
      </c>
    </row>
    <row r="19" spans="1:13" x14ac:dyDescent="0.2">
      <c r="A19" s="193">
        <v>2002</v>
      </c>
      <c r="B19" s="1099">
        <v>945.92026633113812</v>
      </c>
      <c r="C19" s="1289">
        <v>15.025622114751442</v>
      </c>
      <c r="D19" s="1289">
        <v>983.96976472818824</v>
      </c>
      <c r="E19" s="1289">
        <v>15.338614283280601</v>
      </c>
      <c r="F19" s="1289">
        <v>10.399334925147482</v>
      </c>
      <c r="G19" s="1289">
        <v>13.656923345983014</v>
      </c>
      <c r="H19" s="1289">
        <v>10.403014340536512</v>
      </c>
      <c r="I19" s="1289">
        <v>1040.3958843644573</v>
      </c>
      <c r="J19" s="1289">
        <v>1005.4999266223609</v>
      </c>
      <c r="K19" s="1289">
        <v>15.822756317776053</v>
      </c>
      <c r="L19" s="1289">
        <v>10.402109485251755</v>
      </c>
      <c r="M19" s="1100">
        <v>13.503430573435455</v>
      </c>
    </row>
    <row r="20" spans="1:13" x14ac:dyDescent="0.2">
      <c r="A20" s="193">
        <v>2003</v>
      </c>
      <c r="B20" s="1099">
        <v>950.00189857722444</v>
      </c>
      <c r="C20" s="1289">
        <v>14.322824244543641</v>
      </c>
      <c r="D20" s="1289">
        <v>981.79635780767171</v>
      </c>
      <c r="E20" s="1289">
        <v>14.525279801614824</v>
      </c>
      <c r="F20" s="1289">
        <v>10.484984275989865</v>
      </c>
      <c r="G20" s="1289">
        <v>13.000841680975629</v>
      </c>
      <c r="H20" s="1289">
        <v>10.488539836947053</v>
      </c>
      <c r="I20" s="1289">
        <v>1038.2741975534225</v>
      </c>
      <c r="J20" s="1289">
        <v>1005.6535968548721</v>
      </c>
      <c r="K20" s="1289">
        <v>15.101861331095916</v>
      </c>
      <c r="L20" s="1289">
        <v>10.487395649440815</v>
      </c>
      <c r="M20" s="1100">
        <v>13.312672754803987</v>
      </c>
    </row>
    <row r="21" spans="1:13" x14ac:dyDescent="0.2">
      <c r="A21" s="193">
        <v>2004</v>
      </c>
      <c r="B21" s="1099">
        <v>954.29780510912337</v>
      </c>
      <c r="C21" s="1289">
        <v>13.62068521016381</v>
      </c>
      <c r="D21" s="1289">
        <v>982.28285454085722</v>
      </c>
      <c r="E21" s="1289">
        <v>13.730214272421122</v>
      </c>
      <c r="F21" s="1289">
        <v>10.569181245914782</v>
      </c>
      <c r="G21" s="1289">
        <v>12.514898140163348</v>
      </c>
      <c r="H21" s="1289">
        <v>10.573225825640515</v>
      </c>
      <c r="I21" s="1289">
        <v>1037.7583884115154</v>
      </c>
      <c r="J21" s="1289">
        <v>1007.2023690488016</v>
      </c>
      <c r="K21" s="1289">
        <v>14.535489263968826</v>
      </c>
      <c r="L21" s="1289">
        <v>10.57171739926387</v>
      </c>
      <c r="M21" s="1100">
        <v>13.17951345331341</v>
      </c>
    </row>
    <row r="22" spans="1:13" x14ac:dyDescent="0.2">
      <c r="A22" s="193">
        <v>2005</v>
      </c>
      <c r="B22" s="1099">
        <v>960.8729164534692</v>
      </c>
      <c r="C22" s="1289">
        <v>12.859590099242615</v>
      </c>
      <c r="D22" s="1289">
        <v>983.03783377834316</v>
      </c>
      <c r="E22" s="1289">
        <v>12.898429418432787</v>
      </c>
      <c r="F22" s="1289">
        <v>10.67202090037039</v>
      </c>
      <c r="G22" s="1289">
        <v>11.724880799893413</v>
      </c>
      <c r="H22" s="1289">
        <v>10.675620838436304</v>
      </c>
      <c r="I22" s="1289">
        <v>1038.6989580252812</v>
      </c>
      <c r="J22" s="1289">
        <v>1006.6867537633966</v>
      </c>
      <c r="K22" s="1289">
        <v>13.648263932604952</v>
      </c>
      <c r="L22" s="1289">
        <v>10.674040081158433</v>
      </c>
      <c r="M22" s="1100">
        <v>12.972812141298931</v>
      </c>
    </row>
    <row r="23" spans="1:13" x14ac:dyDescent="0.2">
      <c r="A23" s="193">
        <v>2006</v>
      </c>
      <c r="B23" s="1099">
        <v>967.47879025280565</v>
      </c>
      <c r="C23" s="1289">
        <v>12.092153666295316</v>
      </c>
      <c r="D23" s="1289">
        <v>988.93063309657191</v>
      </c>
      <c r="E23" s="1289">
        <v>12.023014925289253</v>
      </c>
      <c r="F23" s="1289">
        <v>10.781553878077894</v>
      </c>
      <c r="G23" s="1289">
        <v>11.067422707259665</v>
      </c>
      <c r="H23" s="1289">
        <v>10.785017705579312</v>
      </c>
      <c r="I23" s="1289">
        <v>1041.4138879711265</v>
      </c>
      <c r="J23" s="1289">
        <v>1017.0130670628139</v>
      </c>
      <c r="K23" s="1289">
        <v>12.92196817262899</v>
      </c>
      <c r="L23" s="1289">
        <v>10.783508902320129</v>
      </c>
      <c r="M23" s="1100">
        <v>11.545737626862488</v>
      </c>
    </row>
    <row r="24" spans="1:13" x14ac:dyDescent="0.2">
      <c r="A24" s="193">
        <v>2007</v>
      </c>
      <c r="B24" s="1099">
        <v>970.41446990247084</v>
      </c>
      <c r="C24" s="1289">
        <v>11.287755680905269</v>
      </c>
      <c r="D24" s="1289">
        <v>992.66148032059971</v>
      </c>
      <c r="E24" s="1289">
        <v>11.087223498094108</v>
      </c>
      <c r="F24" s="1289">
        <v>10.900448555325852</v>
      </c>
      <c r="G24" s="1289">
        <v>10.341118985896081</v>
      </c>
      <c r="H24" s="1289">
        <v>10.902970207804124</v>
      </c>
      <c r="I24" s="1289">
        <v>1042.8243251203864</v>
      </c>
      <c r="J24" s="1289">
        <v>1025.1574045100099</v>
      </c>
      <c r="K24" s="1289">
        <v>12.086608984445592</v>
      </c>
      <c r="L24" s="1289">
        <v>10.902004677649753</v>
      </c>
      <c r="M24" s="1100">
        <v>11.150993856722565</v>
      </c>
    </row>
    <row r="25" spans="1:13" x14ac:dyDescent="0.2">
      <c r="A25" s="193">
        <v>2008</v>
      </c>
      <c r="B25" s="1099">
        <v>973.32049853169724</v>
      </c>
      <c r="C25" s="1289">
        <v>10.43432756743098</v>
      </c>
      <c r="D25" s="1289">
        <v>994.13235053268806</v>
      </c>
      <c r="E25" s="1289">
        <v>10.227982115886112</v>
      </c>
      <c r="F25" s="1289">
        <v>11.03885197718475</v>
      </c>
      <c r="G25" s="1289">
        <v>9.6151463750651782</v>
      </c>
      <c r="H25" s="1289">
        <v>11.041740922350927</v>
      </c>
      <c r="I25" s="1289">
        <v>1046.1773627923892</v>
      </c>
      <c r="J25" s="1289">
        <v>1036.6816347373485</v>
      </c>
      <c r="K25" s="1289">
        <v>11.226540765697669</v>
      </c>
      <c r="L25" s="1289">
        <v>11.04067602209826</v>
      </c>
      <c r="M25" s="1100">
        <v>10.79438151584449</v>
      </c>
    </row>
    <row r="26" spans="1:13" x14ac:dyDescent="0.2">
      <c r="A26" s="193">
        <v>2009</v>
      </c>
      <c r="B26" s="1099">
        <v>975.1968422420623</v>
      </c>
      <c r="C26" s="1289">
        <v>9.6705321624448874</v>
      </c>
      <c r="D26" s="1289">
        <v>995.21251417201904</v>
      </c>
      <c r="E26" s="1289">
        <v>9.5601208001010178</v>
      </c>
      <c r="F26" s="1289">
        <v>11.160569724858197</v>
      </c>
      <c r="G26" s="1289">
        <v>8.9352263025795331</v>
      </c>
      <c r="H26" s="1289">
        <v>11.162460985059806</v>
      </c>
      <c r="I26" s="1289">
        <v>1049.2252184167439</v>
      </c>
      <c r="J26" s="1289">
        <v>1046.1765134594241</v>
      </c>
      <c r="K26" s="1289">
        <v>10.482021254855452</v>
      </c>
      <c r="L26" s="1289">
        <v>11.162087843832712</v>
      </c>
      <c r="M26" s="1100">
        <v>10.399907178883382</v>
      </c>
    </row>
    <row r="27" spans="1:13" x14ac:dyDescent="0.2">
      <c r="A27" s="193">
        <v>2010</v>
      </c>
      <c r="B27" s="1099">
        <v>979.4089630392541</v>
      </c>
      <c r="C27" s="1289">
        <v>9.130995576740883</v>
      </c>
      <c r="D27" s="1289">
        <v>996.90128119037286</v>
      </c>
      <c r="E27" s="1289">
        <v>9.1084399717562103</v>
      </c>
      <c r="F27" s="1289">
        <v>11.241029825588665</v>
      </c>
      <c r="G27" s="1289">
        <v>8.6440177016799495</v>
      </c>
      <c r="H27" s="1289">
        <v>11.24343533008939</v>
      </c>
      <c r="I27" s="1289">
        <v>1053.6464457778432</v>
      </c>
      <c r="J27" s="1289">
        <v>1054.4144706936518</v>
      </c>
      <c r="K27" s="1289">
        <v>10.009245396028216</v>
      </c>
      <c r="L27" s="1289">
        <v>11.242244993796565</v>
      </c>
      <c r="M27" s="1100">
        <v>10.101868627587761</v>
      </c>
    </row>
    <row r="28" spans="1:13" x14ac:dyDescent="0.2">
      <c r="A28" s="193">
        <v>2011</v>
      </c>
      <c r="B28" s="1099">
        <v>984.44262228236494</v>
      </c>
      <c r="C28" s="1289">
        <v>8.6408776933923566</v>
      </c>
      <c r="D28" s="1289">
        <v>1002.6658517285034</v>
      </c>
      <c r="E28" s="1289">
        <v>8.7122063407187902</v>
      </c>
      <c r="F28" s="1289">
        <v>11.321410877814998</v>
      </c>
      <c r="G28" s="1289">
        <v>8.4297596101255703</v>
      </c>
      <c r="H28" s="1289">
        <v>11.322637126630362</v>
      </c>
      <c r="I28" s="1289">
        <v>1057.5524569399122</v>
      </c>
      <c r="J28" s="1289">
        <v>1057.3413750679588</v>
      </c>
      <c r="K28" s="1289">
        <v>9.5882456046864455</v>
      </c>
      <c r="L28" s="1289">
        <v>11.322854081754798</v>
      </c>
      <c r="M28" s="1100">
        <v>9.651161235960064</v>
      </c>
    </row>
    <row r="29" spans="1:13" x14ac:dyDescent="0.2">
      <c r="A29" s="193">
        <v>2012</v>
      </c>
      <c r="B29" s="1099">
        <v>988.63080417650121</v>
      </c>
      <c r="C29" s="1289">
        <v>8.1274017832953422</v>
      </c>
      <c r="D29" s="1289">
        <v>1008.8372359141358</v>
      </c>
      <c r="E29" s="1289">
        <v>8.3328157250073236</v>
      </c>
      <c r="F29" s="1289">
        <v>11.407922283073544</v>
      </c>
      <c r="G29" s="1289">
        <v>8.2290764975330202</v>
      </c>
      <c r="H29" s="1289">
        <v>11.409503354366402</v>
      </c>
      <c r="I29" s="1289">
        <v>1063.0170817850958</v>
      </c>
      <c r="J29" s="1289">
        <v>1060.922526364074</v>
      </c>
      <c r="K29" s="1289">
        <v>9.1967366581326218</v>
      </c>
      <c r="L29" s="1289">
        <v>11.409509790185288</v>
      </c>
      <c r="M29" s="1100">
        <v>9.0811314106293537</v>
      </c>
    </row>
    <row r="30" spans="1:13" x14ac:dyDescent="0.2">
      <c r="A30" s="193">
        <v>2013</v>
      </c>
      <c r="B30" s="1099">
        <v>993.13540927417614</v>
      </c>
      <c r="C30" s="1289">
        <v>7.7013231030038423</v>
      </c>
      <c r="D30" s="1289">
        <v>1013.6018535128466</v>
      </c>
      <c r="E30" s="1289">
        <v>8.0258634717057138</v>
      </c>
      <c r="F30" s="1289">
        <v>11.482001154699795</v>
      </c>
      <c r="G30" s="1289">
        <v>8.0868424973177717</v>
      </c>
      <c r="H30" s="1289">
        <v>11.481474137284769</v>
      </c>
      <c r="I30" s="1289">
        <v>1074.7124513499903</v>
      </c>
      <c r="J30" s="1289">
        <v>1073.3914249038728</v>
      </c>
      <c r="K30" s="1289">
        <v>8.888428362751883</v>
      </c>
      <c r="L30" s="1289">
        <v>11.48255277032375</v>
      </c>
      <c r="M30" s="1100">
        <v>8.6614571189294605</v>
      </c>
    </row>
    <row r="31" spans="1:13" x14ac:dyDescent="0.2">
      <c r="A31" s="193">
        <v>2014</v>
      </c>
      <c r="B31" s="1099">
        <v>999.3519905382492</v>
      </c>
      <c r="C31" s="1289">
        <v>7.3384862856483108</v>
      </c>
      <c r="D31" s="1289">
        <v>1015.6619973526713</v>
      </c>
      <c r="E31" s="1289">
        <v>7.7624003447130301</v>
      </c>
      <c r="F31" s="1289">
        <v>11.550311929758152</v>
      </c>
      <c r="G31" s="1289">
        <v>8.0013590123626361</v>
      </c>
      <c r="H31" s="1289">
        <v>11.550089125007716</v>
      </c>
      <c r="I31" s="1289">
        <v>1082.1376752190331</v>
      </c>
      <c r="J31" s="1289">
        <v>1077.78105086858</v>
      </c>
      <c r="K31" s="1289">
        <v>8.5517293589018344</v>
      </c>
      <c r="L31" s="1289">
        <v>11.5507409102767</v>
      </c>
      <c r="M31" s="1100">
        <v>8.3057401816367449</v>
      </c>
    </row>
    <row r="32" spans="1:13" x14ac:dyDescent="0.2">
      <c r="A32" s="193">
        <v>2015</v>
      </c>
      <c r="B32" s="1099">
        <v>1007.0047393507405</v>
      </c>
      <c r="C32" s="1289">
        <v>6.8832825937433819</v>
      </c>
      <c r="D32" s="1289">
        <v>1018.4821160079589</v>
      </c>
      <c r="E32" s="1289">
        <v>7.3571585207542185</v>
      </c>
      <c r="F32" s="1289">
        <v>11.628785346512629</v>
      </c>
      <c r="G32" s="1289">
        <v>7.8774872228750246</v>
      </c>
      <c r="H32" s="1289">
        <v>11.626079005186366</v>
      </c>
      <c r="I32" s="1289">
        <v>1088.9490084484369</v>
      </c>
      <c r="J32" s="1289">
        <v>1082.7496308361381</v>
      </c>
      <c r="K32" s="1289">
        <v>8.2150119275291296</v>
      </c>
      <c r="L32" s="1289">
        <v>11.629018943040096</v>
      </c>
      <c r="M32" s="1100">
        <v>7.720919223304799</v>
      </c>
    </row>
    <row r="33" spans="1:13" x14ac:dyDescent="0.2">
      <c r="A33" s="193">
        <v>2016</v>
      </c>
      <c r="B33" s="1099">
        <v>1016.3115363065738</v>
      </c>
      <c r="C33" s="1289">
        <v>6.3871787585634525</v>
      </c>
      <c r="D33" s="1289">
        <v>1021.9926313323084</v>
      </c>
      <c r="E33" s="1289">
        <v>6.8589915410264561</v>
      </c>
      <c r="F33" s="1289">
        <v>11.717303667567645</v>
      </c>
      <c r="G33" s="1289">
        <v>7.7216636374402583</v>
      </c>
      <c r="H33" s="1289">
        <v>11.716791532925301</v>
      </c>
      <c r="I33" s="1289">
        <v>1098.5314677112015</v>
      </c>
      <c r="J33" s="1289">
        <v>1091.8004689988311</v>
      </c>
      <c r="K33" s="1289">
        <v>7.882775822186546</v>
      </c>
      <c r="L33" s="1289">
        <v>11.718310764292495</v>
      </c>
      <c r="M33" s="1100">
        <v>7.016041430688098</v>
      </c>
    </row>
    <row r="34" spans="1:13" x14ac:dyDescent="0.2">
      <c r="A34" s="193">
        <v>2017</v>
      </c>
      <c r="B34" s="1099">
        <v>1026.1738861037868</v>
      </c>
      <c r="C34" s="1289">
        <v>5.9511126310127596</v>
      </c>
      <c r="D34" s="1289">
        <v>1027.0675792059719</v>
      </c>
      <c r="E34" s="1289">
        <v>6.3996146994880947</v>
      </c>
      <c r="F34" s="1289">
        <v>11.812422924808267</v>
      </c>
      <c r="G34" s="1289">
        <v>7.5439032981711609</v>
      </c>
      <c r="H34" s="1289">
        <v>11.813428088829712</v>
      </c>
      <c r="I34" s="1289">
        <v>1103.4633250295155</v>
      </c>
      <c r="J34" s="1289">
        <v>1096.7018686158651</v>
      </c>
      <c r="K34" s="1289">
        <v>7.5759153385862259</v>
      </c>
      <c r="L34" s="1289">
        <v>11.813754605316372</v>
      </c>
      <c r="M34" s="1100">
        <v>6.4256890090186056</v>
      </c>
    </row>
    <row r="35" spans="1:13" x14ac:dyDescent="0.2">
      <c r="A35" s="193">
        <v>2018</v>
      </c>
      <c r="B35" s="1099">
        <v>1036.3399127429589</v>
      </c>
      <c r="C35" s="1289">
        <v>5.5135063463851655</v>
      </c>
      <c r="D35" s="1289">
        <v>1033.4249962443912</v>
      </c>
      <c r="E35" s="1289">
        <v>5.9763552933851756</v>
      </c>
      <c r="F35" s="1289">
        <v>11.914154894732214</v>
      </c>
      <c r="G35" s="1289">
        <v>7.3208098145507678</v>
      </c>
      <c r="H35" s="1289">
        <v>11.913818324375523</v>
      </c>
      <c r="I35" s="1289">
        <v>1109.2636769118189</v>
      </c>
      <c r="J35" s="1289">
        <v>1099.9343560602954</v>
      </c>
      <c r="K35" s="1289">
        <v>7.2717076033400261</v>
      </c>
      <c r="L35" s="1289">
        <v>11.915451008470077</v>
      </c>
      <c r="M35" s="1100">
        <v>5.9441778309241213</v>
      </c>
    </row>
    <row r="36" spans="1:13" x14ac:dyDescent="0.2">
      <c r="A36" s="193">
        <v>2019</v>
      </c>
      <c r="B36" s="1099">
        <v>1046.773860995959</v>
      </c>
      <c r="C36" s="1289">
        <v>5.1112461589072655</v>
      </c>
      <c r="D36" s="1289">
        <v>1038.0172517051383</v>
      </c>
      <c r="E36" s="1289">
        <v>5.5873240492193164</v>
      </c>
      <c r="F36" s="1289">
        <v>12.019094190016698</v>
      </c>
      <c r="G36" s="1289">
        <v>7.124305111853988</v>
      </c>
      <c r="H36" s="1289">
        <v>12.020226139586178</v>
      </c>
      <c r="I36" s="1289">
        <v>1114.5740246696566</v>
      </c>
      <c r="J36" s="1289">
        <v>1102.3648774076155</v>
      </c>
      <c r="K36" s="1289">
        <v>6.9368308249059467</v>
      </c>
      <c r="L36" s="1289">
        <v>12.020215599853103</v>
      </c>
      <c r="M36" s="1100">
        <v>5.5291079363814006</v>
      </c>
    </row>
    <row r="37" spans="1:13" x14ac:dyDescent="0.2">
      <c r="A37" s="193">
        <v>2020</v>
      </c>
      <c r="B37" s="1099">
        <v>1056.1462244099432</v>
      </c>
      <c r="C37" s="1289">
        <v>4.7674833572740321</v>
      </c>
      <c r="D37" s="1289">
        <v>1048.8157008340509</v>
      </c>
      <c r="E37" s="1289">
        <v>5.2414571475571661</v>
      </c>
      <c r="F37" s="1289">
        <v>12.128055537472237</v>
      </c>
      <c r="G37" s="1289">
        <v>6.9102753316008902</v>
      </c>
      <c r="H37" s="1289">
        <v>12.128794605286007</v>
      </c>
      <c r="I37" s="1289">
        <v>1119.6775121020942</v>
      </c>
      <c r="J37" s="1289">
        <v>1104.5591057001304</v>
      </c>
      <c r="K37" s="1289">
        <v>6.6659682569157459</v>
      </c>
      <c r="L37" s="1289">
        <v>12.129743491847464</v>
      </c>
      <c r="M37" s="1100">
        <v>5.1077868711650485</v>
      </c>
    </row>
    <row r="38" spans="1:13" x14ac:dyDescent="0.2">
      <c r="A38" s="193">
        <v>2021</v>
      </c>
      <c r="B38" s="1099">
        <v>1067.3081236371543</v>
      </c>
      <c r="C38" s="1289">
        <v>4.407324566393612</v>
      </c>
      <c r="D38" s="1289">
        <v>1056.0768279648894</v>
      </c>
      <c r="E38" s="1289">
        <v>4.8264936925303124</v>
      </c>
      <c r="F38" s="303">
        <v>12.23825105495933</v>
      </c>
      <c r="G38" s="1289">
        <v>6.6486972738173131</v>
      </c>
      <c r="H38" s="303">
        <v>12.239549168889072</v>
      </c>
      <c r="I38" s="1289">
        <v>1125.591262544049</v>
      </c>
      <c r="J38" s="1289">
        <v>1106.9311910080685</v>
      </c>
      <c r="K38" s="1289">
        <v>6.2050132346031885</v>
      </c>
      <c r="L38" s="303">
        <v>12.239599669724255</v>
      </c>
      <c r="M38" s="1100">
        <v>4.4719494815669245</v>
      </c>
    </row>
    <row r="39" spans="1:13" x14ac:dyDescent="0.2">
      <c r="A39" s="193">
        <v>2022</v>
      </c>
      <c r="B39" s="1099">
        <v>1076.8402464652784</v>
      </c>
      <c r="C39" s="1289">
        <v>4.0347766358861161</v>
      </c>
      <c r="D39" s="1289">
        <v>1064.7365040958612</v>
      </c>
      <c r="E39" s="1289">
        <v>4.402737746449259</v>
      </c>
      <c r="F39" s="303">
        <v>12.348193946949763</v>
      </c>
      <c r="G39" s="1289">
        <v>6.2999014881236599</v>
      </c>
      <c r="H39" s="303">
        <v>12.350019626285976</v>
      </c>
      <c r="I39" s="1289">
        <v>1131.6487635654496</v>
      </c>
      <c r="J39" s="1289">
        <v>1111.2953685644434</v>
      </c>
      <c r="K39" s="1289">
        <v>5.7031887518157038</v>
      </c>
      <c r="L39" s="303">
        <v>12.350358558952205</v>
      </c>
      <c r="M39" s="1100">
        <v>3.9890242950210397</v>
      </c>
    </row>
    <row r="40" spans="1:13" x14ac:dyDescent="0.2">
      <c r="A40" s="193">
        <v>2023</v>
      </c>
      <c r="B40" s="1099">
        <v>1087.7162059051907</v>
      </c>
      <c r="C40" s="1289">
        <v>3.7067408766514456</v>
      </c>
      <c r="D40" s="1289">
        <v>1070.6758676053935</v>
      </c>
      <c r="E40" s="1289">
        <v>4.0351073846846379</v>
      </c>
      <c r="F40" s="303">
        <v>12.457737269007991</v>
      </c>
      <c r="G40" s="1289">
        <v>5.9664956929758395</v>
      </c>
      <c r="H40" s="303">
        <v>12.458334043315105</v>
      </c>
      <c r="I40" s="1289">
        <v>1137.5265625066115</v>
      </c>
      <c r="J40" s="1289">
        <v>1116.5286393011925</v>
      </c>
      <c r="K40" s="1289">
        <v>5.2022464927894863</v>
      </c>
      <c r="L40" s="303">
        <v>12.459771918155138</v>
      </c>
      <c r="M40" s="1100">
        <v>3.6252788460539307</v>
      </c>
    </row>
    <row r="41" spans="1:13" x14ac:dyDescent="0.2">
      <c r="A41" s="1189"/>
      <c r="B41" s="1267"/>
      <c r="C41" s="249"/>
      <c r="D41" s="249"/>
      <c r="E41" s="249"/>
      <c r="F41" s="249"/>
      <c r="G41" s="249"/>
      <c r="H41" s="249"/>
      <c r="I41" s="249"/>
      <c r="J41" s="249"/>
      <c r="K41" s="249"/>
      <c r="L41" s="249"/>
      <c r="M41" s="1268"/>
    </row>
    <row r="42" spans="1:13" x14ac:dyDescent="0.2">
      <c r="A42" s="12" t="s">
        <v>925</v>
      </c>
    </row>
  </sheetData>
  <mergeCells count="5">
    <mergeCell ref="A1:D1"/>
    <mergeCell ref="B3:C3"/>
    <mergeCell ref="D3:F3"/>
    <mergeCell ref="G3:H3"/>
    <mergeCell ref="J3:L3"/>
  </mergeCells>
  <hyperlinks>
    <hyperlink ref="A1" location="Contents!A1" display="To table of contents" xr:uid="{ABF2BB47-BFE6-4F48-A52C-14A65D2F5233}"/>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21FD9-F366-4B3D-8C5A-649C2E24971A}">
  <sheetPr codeName="Blad66">
    <pageSetUpPr fitToPage="1"/>
  </sheetPr>
  <dimension ref="A1:M42"/>
  <sheetViews>
    <sheetView zoomScaleNormal="100" workbookViewId="0">
      <selection activeCell="A2" sqref="A2"/>
    </sheetView>
  </sheetViews>
  <sheetFormatPr defaultColWidth="10.6640625" defaultRowHeight="12.75" x14ac:dyDescent="0.2"/>
  <cols>
    <col min="1" max="1" width="10.6640625" style="12"/>
    <col min="2" max="7" width="14.6640625" style="12" customWidth="1"/>
    <col min="8" max="10" width="15.5" style="12" customWidth="1"/>
    <col min="11" max="16384" width="10.6640625" style="12"/>
  </cols>
  <sheetData>
    <row r="1" spans="1:13" ht="30.75" customHeight="1" x14ac:dyDescent="0.2">
      <c r="A1" s="1942" t="s">
        <v>10</v>
      </c>
      <c r="B1" s="1942"/>
      <c r="C1" s="1942"/>
      <c r="D1" s="1942"/>
    </row>
    <row r="2" spans="1:13" ht="20.25" x14ac:dyDescent="0.3">
      <c r="A2" s="140" t="s">
        <v>2222</v>
      </c>
    </row>
    <row r="3" spans="1:13" ht="15" x14ac:dyDescent="0.25">
      <c r="A3" s="1869"/>
      <c r="B3" s="2085" t="s">
        <v>453</v>
      </c>
      <c r="C3" s="2086"/>
      <c r="D3" s="2085" t="s">
        <v>2215</v>
      </c>
      <c r="E3" s="2087"/>
      <c r="F3" s="2086"/>
      <c r="G3" s="2085" t="s">
        <v>2216</v>
      </c>
      <c r="H3" s="2086"/>
      <c r="I3" s="1873" t="s">
        <v>2217</v>
      </c>
      <c r="J3" s="2088" t="s">
        <v>2218</v>
      </c>
      <c r="K3" s="2089"/>
      <c r="L3" s="2089"/>
      <c r="M3" s="611" t="s">
        <v>2219</v>
      </c>
    </row>
    <row r="4" spans="1:13" x14ac:dyDescent="0.2">
      <c r="A4" s="16"/>
      <c r="B4" s="1876" t="s">
        <v>235</v>
      </c>
      <c r="C4" s="1877" t="s">
        <v>321</v>
      </c>
      <c r="D4" s="1876" t="s">
        <v>235</v>
      </c>
      <c r="E4" s="1877" t="s">
        <v>321</v>
      </c>
      <c r="F4" s="1877" t="s">
        <v>34</v>
      </c>
      <c r="G4" s="1876" t="s">
        <v>321</v>
      </c>
      <c r="H4" s="1877" t="s">
        <v>34</v>
      </c>
      <c r="I4" s="1876" t="s">
        <v>235</v>
      </c>
      <c r="J4" s="1871" t="s">
        <v>235</v>
      </c>
      <c r="K4" s="1872" t="s">
        <v>321</v>
      </c>
      <c r="L4" s="1872" t="s">
        <v>34</v>
      </c>
      <c r="M4" s="611" t="s">
        <v>321</v>
      </c>
    </row>
    <row r="5" spans="1:13" x14ac:dyDescent="0.2">
      <c r="A5" s="1878"/>
      <c r="B5" s="1881" t="s">
        <v>363</v>
      </c>
      <c r="C5" s="246"/>
      <c r="D5" s="246"/>
      <c r="E5" s="246"/>
      <c r="F5" s="246"/>
      <c r="G5" s="246"/>
      <c r="H5" s="246"/>
      <c r="I5" s="246"/>
      <c r="J5" s="246"/>
      <c r="K5" s="246"/>
      <c r="L5" s="246"/>
      <c r="M5" s="1880"/>
    </row>
    <row r="6" spans="1:13" x14ac:dyDescent="0.2">
      <c r="A6" s="17"/>
      <c r="B6" s="16"/>
      <c r="M6" s="19"/>
    </row>
    <row r="7" spans="1:13" x14ac:dyDescent="0.2">
      <c r="A7" s="193">
        <v>1990</v>
      </c>
      <c r="B7" s="1099">
        <v>301.3393984059125</v>
      </c>
      <c r="C7" s="303">
        <v>7.6548000312248679</v>
      </c>
      <c r="D7" s="1289">
        <v>207.57789081668136</v>
      </c>
      <c r="E7" s="303">
        <v>7.9465518970942828</v>
      </c>
      <c r="F7" s="303">
        <v>9.4875480819208438</v>
      </c>
      <c r="G7" s="303">
        <v>6.4838105716390873</v>
      </c>
      <c r="H7" s="303">
        <v>9.4888213250686952</v>
      </c>
      <c r="I7" s="1289">
        <v>94.074001195452212</v>
      </c>
      <c r="J7" s="1289">
        <v>28.478403112596993</v>
      </c>
      <c r="K7" s="303">
        <v>8.1248986409446324</v>
      </c>
      <c r="L7" s="303">
        <v>9.4886949075311353</v>
      </c>
      <c r="M7" s="625">
        <v>6.2744275300256991</v>
      </c>
    </row>
    <row r="8" spans="1:13" x14ac:dyDescent="0.2">
      <c r="A8" s="193">
        <v>1991</v>
      </c>
      <c r="B8" s="1099">
        <v>301.69932667218319</v>
      </c>
      <c r="C8" s="303">
        <v>7.6257886794145771</v>
      </c>
      <c r="D8" s="1289">
        <v>204.65369547992532</v>
      </c>
      <c r="E8" s="303">
        <v>7.925187751545864</v>
      </c>
      <c r="F8" s="303">
        <v>9.5705882172275434</v>
      </c>
      <c r="G8" s="303">
        <v>6.472456543974725</v>
      </c>
      <c r="H8" s="303">
        <v>9.5715508970727612</v>
      </c>
      <c r="I8" s="1289">
        <v>94.032556805426509</v>
      </c>
      <c r="J8" s="1289">
        <v>27.858034623555763</v>
      </c>
      <c r="K8" s="303">
        <v>8.0654939500217235</v>
      </c>
      <c r="L8" s="303">
        <v>9.5715638267327083</v>
      </c>
      <c r="M8" s="625">
        <v>6.2273728275161568</v>
      </c>
    </row>
    <row r="9" spans="1:13" x14ac:dyDescent="0.2">
      <c r="A9" s="193">
        <v>1992</v>
      </c>
      <c r="B9" s="1099">
        <v>288.85013913860979</v>
      </c>
      <c r="C9" s="303">
        <v>7.4539265087270499</v>
      </c>
      <c r="D9" s="1289">
        <v>198.08440869771232</v>
      </c>
      <c r="E9" s="303">
        <v>7.6942004333689962</v>
      </c>
      <c r="F9" s="303">
        <v>9.6537612585423602</v>
      </c>
      <c r="G9" s="303">
        <v>6.2453050589242594</v>
      </c>
      <c r="H9" s="303">
        <v>9.65470232750185</v>
      </c>
      <c r="I9" s="1289">
        <v>91.357135215984798</v>
      </c>
      <c r="J9" s="1289">
        <v>26.846173968132586</v>
      </c>
      <c r="K9" s="303">
        <v>7.8801241775426263</v>
      </c>
      <c r="L9" s="303">
        <v>9.6548424600844065</v>
      </c>
      <c r="M9" s="625">
        <v>5.5895882187681547</v>
      </c>
    </row>
    <row r="10" spans="1:13" x14ac:dyDescent="0.2">
      <c r="A10" s="193">
        <v>1993</v>
      </c>
      <c r="B10" s="1099">
        <v>277.06883045230808</v>
      </c>
      <c r="C10" s="303">
        <v>7.2785631978347354</v>
      </c>
      <c r="D10" s="1289">
        <v>191.52572086819148</v>
      </c>
      <c r="E10" s="303">
        <v>7.4795284683328109</v>
      </c>
      <c r="F10" s="303">
        <v>9.7376602106270909</v>
      </c>
      <c r="G10" s="303">
        <v>6.1040423757558058</v>
      </c>
      <c r="H10" s="303">
        <v>9.7386736037248482</v>
      </c>
      <c r="I10" s="1289">
        <v>88.862401826511174</v>
      </c>
      <c r="J10" s="1289">
        <v>25.960980633900636</v>
      </c>
      <c r="K10" s="303">
        <v>7.7293313436370896</v>
      </c>
      <c r="L10" s="303">
        <v>9.7387879721457917</v>
      </c>
      <c r="M10" s="625">
        <v>5.5204320206567132</v>
      </c>
    </row>
    <row r="11" spans="1:13" x14ac:dyDescent="0.2">
      <c r="A11" s="193">
        <v>1994</v>
      </c>
      <c r="B11" s="1099">
        <v>267.60876822705751</v>
      </c>
      <c r="C11" s="303">
        <v>7.1515251339759942</v>
      </c>
      <c r="D11" s="1289">
        <v>185.68838997688059</v>
      </c>
      <c r="E11" s="303">
        <v>7.2894613405542357</v>
      </c>
      <c r="F11" s="303">
        <v>9.8219423019898322</v>
      </c>
      <c r="G11" s="303">
        <v>6.013023861135772</v>
      </c>
      <c r="H11" s="303">
        <v>9.8231299039694449</v>
      </c>
      <c r="I11" s="1289">
        <v>86.53043594864485</v>
      </c>
      <c r="J11" s="1289">
        <v>25.18627557695023</v>
      </c>
      <c r="K11" s="303">
        <v>7.5736220829390746</v>
      </c>
      <c r="L11" s="303">
        <v>9.823222639948634</v>
      </c>
      <c r="M11" s="625">
        <v>5.4553101442268863</v>
      </c>
    </row>
    <row r="12" spans="1:13" x14ac:dyDescent="0.2">
      <c r="A12" s="193">
        <v>1995</v>
      </c>
      <c r="B12" s="1099">
        <v>261.16437249208815</v>
      </c>
      <c r="C12" s="303">
        <v>7.0174753846163247</v>
      </c>
      <c r="D12" s="1289">
        <v>181.10634318509778</v>
      </c>
      <c r="E12" s="303">
        <v>7.1142292093567283</v>
      </c>
      <c r="F12" s="303">
        <v>9.9069811033102724</v>
      </c>
      <c r="G12" s="303">
        <v>5.8603033455505642</v>
      </c>
      <c r="H12" s="303">
        <v>9.9083195331832794</v>
      </c>
      <c r="I12" s="1289">
        <v>84.399684906307073</v>
      </c>
      <c r="J12" s="1289">
        <v>24.528001511873828</v>
      </c>
      <c r="K12" s="303">
        <v>7.4313535608231636</v>
      </c>
      <c r="L12" s="303">
        <v>9.908264696814836</v>
      </c>
      <c r="M12" s="625">
        <v>5.3808049452962505</v>
      </c>
    </row>
    <row r="13" spans="1:13" x14ac:dyDescent="0.2">
      <c r="A13" s="193">
        <v>1996</v>
      </c>
      <c r="B13" s="1099">
        <v>257.49391340155239</v>
      </c>
      <c r="C13" s="303">
        <v>6.8952572973049184</v>
      </c>
      <c r="D13" s="1289">
        <v>177.53120947674535</v>
      </c>
      <c r="E13" s="303">
        <v>6.9603482439027351</v>
      </c>
      <c r="F13" s="303">
        <v>9.992849665311013</v>
      </c>
      <c r="G13" s="303">
        <v>5.7914330449867952</v>
      </c>
      <c r="H13" s="303">
        <v>9.994287521581624</v>
      </c>
      <c r="I13" s="1289">
        <v>82.493905419918278</v>
      </c>
      <c r="J13" s="1289">
        <v>23.976659616919253</v>
      </c>
      <c r="K13" s="303">
        <v>7.3137210753901378</v>
      </c>
      <c r="L13" s="303">
        <v>9.9942480712673234</v>
      </c>
      <c r="M13" s="625">
        <v>5.2863833430741369</v>
      </c>
    </row>
    <row r="14" spans="1:13" x14ac:dyDescent="0.2">
      <c r="A14" s="193">
        <v>1997</v>
      </c>
      <c r="B14" s="1099">
        <v>255.45262324434236</v>
      </c>
      <c r="C14" s="303">
        <v>6.7819355353393762</v>
      </c>
      <c r="D14" s="1289">
        <v>174.72396845132351</v>
      </c>
      <c r="E14" s="303">
        <v>6.8337337146663923</v>
      </c>
      <c r="F14" s="303">
        <v>10.079888065670907</v>
      </c>
      <c r="G14" s="303">
        <v>5.8989166741904775</v>
      </c>
      <c r="H14" s="303">
        <v>10.081187965487759</v>
      </c>
      <c r="I14" s="1289">
        <v>80.855610335324641</v>
      </c>
      <c r="J14" s="1289">
        <v>23.516062908898533</v>
      </c>
      <c r="K14" s="303">
        <v>7.2196339427498737</v>
      </c>
      <c r="L14" s="303">
        <v>10.081087988741736</v>
      </c>
      <c r="M14" s="625">
        <v>5.0190575985285069</v>
      </c>
    </row>
    <row r="15" spans="1:13" x14ac:dyDescent="0.2">
      <c r="A15" s="193">
        <v>1998</v>
      </c>
      <c r="B15" s="1099">
        <v>254.56360252353454</v>
      </c>
      <c r="C15" s="303">
        <v>6.6707437108929923</v>
      </c>
      <c r="D15" s="1289">
        <v>172.5490970518122</v>
      </c>
      <c r="E15" s="303">
        <v>6.7301437525815357</v>
      </c>
      <c r="F15" s="303">
        <v>10.181525245334115</v>
      </c>
      <c r="G15" s="303">
        <v>6.0100013275797366</v>
      </c>
      <c r="H15" s="303">
        <v>10.183181849740746</v>
      </c>
      <c r="I15" s="1289">
        <v>79.512632902248797</v>
      </c>
      <c r="J15" s="1289">
        <v>23.154508829351798</v>
      </c>
      <c r="K15" s="303">
        <v>7.1533552853686651</v>
      </c>
      <c r="L15" s="303">
        <v>10.182769425645851</v>
      </c>
      <c r="M15" s="625">
        <v>4.9347754442385883</v>
      </c>
    </row>
    <row r="16" spans="1:13" x14ac:dyDescent="0.2">
      <c r="A16" s="193">
        <v>1999</v>
      </c>
      <c r="B16" s="1099">
        <v>254.56709947148897</v>
      </c>
      <c r="C16" s="303">
        <v>6.5779226178088619</v>
      </c>
      <c r="D16" s="1289">
        <v>171.20663251677664</v>
      </c>
      <c r="E16" s="303">
        <v>6.6492864235870988</v>
      </c>
      <c r="F16" s="303">
        <v>10.285715979768529</v>
      </c>
      <c r="G16" s="303">
        <v>6.1228671028862083</v>
      </c>
      <c r="H16" s="303">
        <v>10.289229432020454</v>
      </c>
      <c r="I16" s="1289">
        <v>78.427496794344066</v>
      </c>
      <c r="J16" s="1289">
        <v>22.884116779290011</v>
      </c>
      <c r="K16" s="303">
        <v>7.0832598625967247</v>
      </c>
      <c r="L16" s="303">
        <v>10.28778262812018</v>
      </c>
      <c r="M16" s="625">
        <v>4.8662653854990037</v>
      </c>
    </row>
    <row r="17" spans="1:13" x14ac:dyDescent="0.2">
      <c r="A17" s="193">
        <v>2000</v>
      </c>
      <c r="B17" s="1099">
        <v>255.33175214585185</v>
      </c>
      <c r="C17" s="303">
        <v>6.2337936105873837</v>
      </c>
      <c r="D17" s="1289">
        <v>170.22830214128007</v>
      </c>
      <c r="E17" s="303">
        <v>6.2624144520979179</v>
      </c>
      <c r="F17" s="303">
        <v>10.38641039749899</v>
      </c>
      <c r="G17" s="303">
        <v>5.5617306179974761</v>
      </c>
      <c r="H17" s="303">
        <v>10.389864611479915</v>
      </c>
      <c r="I17" s="1289">
        <v>77.546514706821128</v>
      </c>
      <c r="J17" s="1289">
        <v>22.704352993197897</v>
      </c>
      <c r="K17" s="303">
        <v>6.6462080164902018</v>
      </c>
      <c r="L17" s="303">
        <v>10.388554459057866</v>
      </c>
      <c r="M17" s="625">
        <v>4.7801983113847131</v>
      </c>
    </row>
    <row r="18" spans="1:13" x14ac:dyDescent="0.2">
      <c r="A18" s="193">
        <v>2001</v>
      </c>
      <c r="B18" s="1099">
        <v>256.55598740813559</v>
      </c>
      <c r="C18" s="303">
        <v>5.88792020568048</v>
      </c>
      <c r="D18" s="1289">
        <v>169.67958816561986</v>
      </c>
      <c r="E18" s="303">
        <v>5.8777843011624222</v>
      </c>
      <c r="F18" s="303">
        <v>10.490106101742347</v>
      </c>
      <c r="G18" s="303">
        <v>5.1019869788612784</v>
      </c>
      <c r="H18" s="303">
        <v>10.493373769263236</v>
      </c>
      <c r="I18" s="1289">
        <v>76.864245126986134</v>
      </c>
      <c r="J18" s="1289">
        <v>22.589417546613596</v>
      </c>
      <c r="K18" s="303">
        <v>6.2589822766008822</v>
      </c>
      <c r="L18" s="303">
        <v>10.492341281052088</v>
      </c>
      <c r="M18" s="625">
        <v>4.3577454835619625</v>
      </c>
    </row>
    <row r="19" spans="1:13" x14ac:dyDescent="0.2">
      <c r="A19" s="193">
        <v>2002</v>
      </c>
      <c r="B19" s="1099">
        <v>257.94112911509893</v>
      </c>
      <c r="C19" s="303">
        <v>5.589137089790059</v>
      </c>
      <c r="D19" s="1289">
        <v>169.4104216730544</v>
      </c>
      <c r="E19" s="303">
        <v>5.511256493058263</v>
      </c>
      <c r="F19" s="303">
        <v>10.588969278401281</v>
      </c>
      <c r="G19" s="303">
        <v>4.7834612756145285</v>
      </c>
      <c r="H19" s="303">
        <v>10.592715788537753</v>
      </c>
      <c r="I19" s="1289">
        <v>76.371201528666475</v>
      </c>
      <c r="J19" s="1289">
        <v>22.525544212490903</v>
      </c>
      <c r="K19" s="303">
        <v>5.8827208593983427</v>
      </c>
      <c r="L19" s="303">
        <v>10.591794433078764</v>
      </c>
      <c r="M19" s="625">
        <v>4.1314822515654681</v>
      </c>
    </row>
    <row r="20" spans="1:13" x14ac:dyDescent="0.2">
      <c r="A20" s="193">
        <v>2003</v>
      </c>
      <c r="B20" s="1099">
        <v>230.20716156824349</v>
      </c>
      <c r="C20" s="303">
        <v>5.2652527268429417</v>
      </c>
      <c r="D20" s="1289">
        <v>161.0231630886488</v>
      </c>
      <c r="E20" s="303">
        <v>5.1697112850726326</v>
      </c>
      <c r="F20" s="303">
        <v>10.676180465083437</v>
      </c>
      <c r="G20" s="303">
        <v>4.4757914234801621</v>
      </c>
      <c r="H20" s="303">
        <v>10.679800862301876</v>
      </c>
      <c r="I20" s="1289">
        <v>76.037286031149108</v>
      </c>
      <c r="J20" s="1289">
        <v>22.502179021828852</v>
      </c>
      <c r="K20" s="303">
        <v>5.5911852561955442</v>
      </c>
      <c r="L20" s="303">
        <v>10.678635810382303</v>
      </c>
      <c r="M20" s="625">
        <v>4.0125792367548403</v>
      </c>
    </row>
    <row r="21" spans="1:13" x14ac:dyDescent="0.2">
      <c r="A21" s="193">
        <v>2004</v>
      </c>
      <c r="B21" s="1099">
        <v>204.26234176979378</v>
      </c>
      <c r="C21" s="303">
        <v>4.9417413831022508</v>
      </c>
      <c r="D21" s="1289">
        <v>151.61513656458786</v>
      </c>
      <c r="E21" s="303">
        <v>4.8368988378171949</v>
      </c>
      <c r="F21" s="303">
        <v>10.761912786540684</v>
      </c>
      <c r="G21" s="303">
        <v>4.2216376706147907</v>
      </c>
      <c r="H21" s="303">
        <v>10.766031119839701</v>
      </c>
      <c r="I21" s="1289">
        <v>75.843411592918983</v>
      </c>
      <c r="J21" s="1289">
        <v>22.513643802840591</v>
      </c>
      <c r="K21" s="303">
        <v>5.3716801108145225</v>
      </c>
      <c r="L21" s="303">
        <v>10.764495187142037</v>
      </c>
      <c r="M21" s="625">
        <v>3.9276254144728804</v>
      </c>
    </row>
    <row r="22" spans="1:13" x14ac:dyDescent="0.2">
      <c r="A22" s="193">
        <v>2005</v>
      </c>
      <c r="B22" s="1099">
        <v>183.3020376079524</v>
      </c>
      <c r="C22" s="303">
        <v>4.6023680721920677</v>
      </c>
      <c r="D22" s="1289">
        <v>141.51816213129669</v>
      </c>
      <c r="E22" s="303">
        <v>4.5050243928382114</v>
      </c>
      <c r="F22" s="303">
        <v>10.866627745854876</v>
      </c>
      <c r="G22" s="303">
        <v>3.8663374927838978</v>
      </c>
      <c r="H22" s="303">
        <v>10.870293329367327</v>
      </c>
      <c r="I22" s="1289">
        <v>75.676855981159392</v>
      </c>
      <c r="J22" s="1289">
        <v>22.555330321860577</v>
      </c>
      <c r="K22" s="303">
        <v>5.0350884948643735</v>
      </c>
      <c r="L22" s="303">
        <v>10.868683746817004</v>
      </c>
      <c r="M22" s="625">
        <v>3.8187135624170452</v>
      </c>
    </row>
    <row r="23" spans="1:13" x14ac:dyDescent="0.2">
      <c r="A23" s="193">
        <v>2006</v>
      </c>
      <c r="B23" s="1099">
        <v>167.65599663673038</v>
      </c>
      <c r="C23" s="303">
        <v>4.2639142957076821</v>
      </c>
      <c r="D23" s="1289">
        <v>129.74059290674637</v>
      </c>
      <c r="E23" s="303">
        <v>4.1527143887314102</v>
      </c>
      <c r="F23" s="303">
        <v>10.978158083089523</v>
      </c>
      <c r="G23" s="303">
        <v>3.5589030281284164</v>
      </c>
      <c r="H23" s="303">
        <v>10.981685074081026</v>
      </c>
      <c r="I23" s="1289">
        <v>74.68810526309062</v>
      </c>
      <c r="J23" s="1289">
        <v>22.319971558192499</v>
      </c>
      <c r="K23" s="303">
        <v>4.7607238034167372</v>
      </c>
      <c r="L23" s="303">
        <v>10.980148757618085</v>
      </c>
      <c r="M23" s="625">
        <v>3.269126463116685</v>
      </c>
    </row>
    <row r="24" spans="1:13" x14ac:dyDescent="0.2">
      <c r="A24" s="193">
        <v>2007</v>
      </c>
      <c r="B24" s="1099">
        <v>157.17389515713515</v>
      </c>
      <c r="C24" s="303">
        <v>3.9075145115246923</v>
      </c>
      <c r="D24" s="1289">
        <v>119.70029033075814</v>
      </c>
      <c r="E24" s="303">
        <v>3.7724609088522008</v>
      </c>
      <c r="F24" s="303">
        <v>11.099220832516647</v>
      </c>
      <c r="G24" s="303">
        <v>3.232476424207174</v>
      </c>
      <c r="H24" s="303">
        <v>11.101788467917782</v>
      </c>
      <c r="I24" s="1289">
        <v>74.139701314032678</v>
      </c>
      <c r="J24" s="1289">
        <v>22.092418964778116</v>
      </c>
      <c r="K24" s="303">
        <v>4.4227814987209237</v>
      </c>
      <c r="L24" s="303">
        <v>11.100805331158927</v>
      </c>
      <c r="M24" s="625">
        <v>3.0999229557014729</v>
      </c>
    </row>
    <row r="25" spans="1:13" x14ac:dyDescent="0.2">
      <c r="A25" s="193">
        <v>2008</v>
      </c>
      <c r="B25" s="1099">
        <v>150.49198021110504</v>
      </c>
      <c r="C25" s="303">
        <v>3.5132192465759453</v>
      </c>
      <c r="D25" s="1289">
        <v>111.05065308138998</v>
      </c>
      <c r="E25" s="303">
        <v>3.4117754883808948</v>
      </c>
      <c r="F25" s="303">
        <v>11.240148072476114</v>
      </c>
      <c r="G25" s="303">
        <v>2.8965724696862036</v>
      </c>
      <c r="H25" s="303">
        <v>11.243089698109234</v>
      </c>
      <c r="I25" s="1289">
        <v>73.793616558004032</v>
      </c>
      <c r="J25" s="1289">
        <v>21.930298614176973</v>
      </c>
      <c r="K25" s="303">
        <v>4.0711108310550355</v>
      </c>
      <c r="L25" s="303">
        <v>11.242005379203871</v>
      </c>
      <c r="M25" s="625">
        <v>2.9458373221964504</v>
      </c>
    </row>
    <row r="26" spans="1:13" x14ac:dyDescent="0.2">
      <c r="A26" s="193">
        <v>2009</v>
      </c>
      <c r="B26" s="1099">
        <v>146.60458775911334</v>
      </c>
      <c r="C26" s="303">
        <v>3.153661575707766</v>
      </c>
      <c r="D26" s="1289">
        <v>103.60728421147222</v>
      </c>
      <c r="E26" s="303">
        <v>3.1281128012131094</v>
      </c>
      <c r="F26" s="303">
        <v>11.364085371901743</v>
      </c>
      <c r="G26" s="303">
        <v>2.5814851178977483</v>
      </c>
      <c r="H26" s="303">
        <v>11.366011119674207</v>
      </c>
      <c r="I26" s="1289">
        <v>73.121125401901125</v>
      </c>
      <c r="J26" s="1289">
        <v>21.173570280245716</v>
      </c>
      <c r="K26" s="303">
        <v>3.757021567336615</v>
      </c>
      <c r="L26" s="303">
        <v>11.365631174140582</v>
      </c>
      <c r="M26" s="625">
        <v>2.7832164146847824</v>
      </c>
    </row>
    <row r="27" spans="1:13" x14ac:dyDescent="0.2">
      <c r="A27" s="193">
        <v>2010</v>
      </c>
      <c r="B27" s="1099">
        <v>144.45297822350071</v>
      </c>
      <c r="C27" s="303">
        <v>2.8954772710026382</v>
      </c>
      <c r="D27" s="1289">
        <v>98.043477826033424</v>
      </c>
      <c r="E27" s="303">
        <v>2.9326336769364962</v>
      </c>
      <c r="F27" s="303">
        <v>11.446012680873972</v>
      </c>
      <c r="G27" s="303">
        <v>2.4260159680757276</v>
      </c>
      <c r="H27" s="303">
        <v>11.448462050269425</v>
      </c>
      <c r="I27" s="1289">
        <v>72.688632656414853</v>
      </c>
      <c r="J27" s="1289">
        <v>20.371939932327024</v>
      </c>
      <c r="K27" s="303">
        <v>3.5772725994028653</v>
      </c>
      <c r="L27" s="303">
        <v>11.447250007952103</v>
      </c>
      <c r="M27" s="625">
        <v>2.6623747367516786</v>
      </c>
    </row>
    <row r="28" spans="1:13" x14ac:dyDescent="0.2">
      <c r="A28" s="193">
        <v>2011</v>
      </c>
      <c r="B28" s="1099">
        <v>143.40263936192517</v>
      </c>
      <c r="C28" s="303">
        <v>2.6588369536601939</v>
      </c>
      <c r="D28" s="1289">
        <v>93.702174627574493</v>
      </c>
      <c r="E28" s="303">
        <v>2.7545840771221166</v>
      </c>
      <c r="F28" s="303">
        <v>11.527859500483347</v>
      </c>
      <c r="G28" s="303">
        <v>2.2998813633256709</v>
      </c>
      <c r="H28" s="303">
        <v>11.529108110167781</v>
      </c>
      <c r="I28" s="1289">
        <v>72.659440385407791</v>
      </c>
      <c r="J28" s="1289">
        <v>19.542001694338715</v>
      </c>
      <c r="K28" s="303">
        <v>3.4149049651043981</v>
      </c>
      <c r="L28" s="303">
        <v>11.529329021575629</v>
      </c>
      <c r="M28" s="625">
        <v>2.477937996734989</v>
      </c>
    </row>
    <row r="29" spans="1:13" x14ac:dyDescent="0.2">
      <c r="A29" s="193">
        <v>2012</v>
      </c>
      <c r="B29" s="1099">
        <v>143.2664336423455</v>
      </c>
      <c r="C29" s="303">
        <v>2.4152660706108597</v>
      </c>
      <c r="D29" s="1289">
        <v>89.270895918726353</v>
      </c>
      <c r="E29" s="303">
        <v>2.5923646059597845</v>
      </c>
      <c r="F29" s="303">
        <v>11.615948461757698</v>
      </c>
      <c r="G29" s="303">
        <v>2.1773578891352345</v>
      </c>
      <c r="H29" s="303">
        <v>11.617558364243632</v>
      </c>
      <c r="I29" s="1289">
        <v>73.894401367685418</v>
      </c>
      <c r="J29" s="1289">
        <v>18.939295809069154</v>
      </c>
      <c r="K29" s="303">
        <v>3.2598835553540719</v>
      </c>
      <c r="L29" s="303">
        <v>11.617564917437539</v>
      </c>
      <c r="M29" s="625">
        <v>2.2611187743271692</v>
      </c>
    </row>
    <row r="30" spans="1:13" x14ac:dyDescent="0.2">
      <c r="A30" s="193">
        <v>2013</v>
      </c>
      <c r="B30" s="1099">
        <v>143.57801962801267</v>
      </c>
      <c r="C30" s="303">
        <v>2.2090267956336778</v>
      </c>
      <c r="D30" s="1289">
        <v>85.841283958885043</v>
      </c>
      <c r="E30" s="303">
        <v>2.4557788937610021</v>
      </c>
      <c r="F30" s="303">
        <v>11.691378179573105</v>
      </c>
      <c r="G30" s="303">
        <v>2.0780771451664175</v>
      </c>
      <c r="H30" s="303">
        <v>11.690841551957009</v>
      </c>
      <c r="I30" s="1289">
        <v>74.839018688413219</v>
      </c>
      <c r="J30" s="1289">
        <v>18.409765988239794</v>
      </c>
      <c r="K30" s="303">
        <v>3.1425286442847558</v>
      </c>
      <c r="L30" s="303">
        <v>11.691939854045692</v>
      </c>
      <c r="M30" s="625">
        <v>2.1045843354920137</v>
      </c>
    </row>
    <row r="31" spans="1:13" x14ac:dyDescent="0.2">
      <c r="A31" s="193">
        <v>2014</v>
      </c>
      <c r="B31" s="1099">
        <v>144.00678318780834</v>
      </c>
      <c r="C31" s="303">
        <v>2.0337671905301118</v>
      </c>
      <c r="D31" s="1289">
        <v>83.367859496336465</v>
      </c>
      <c r="E31" s="303">
        <v>2.3405447178489664</v>
      </c>
      <c r="F31" s="303">
        <v>11.76093461791814</v>
      </c>
      <c r="G31" s="303">
        <v>2.0013498264692329</v>
      </c>
      <c r="H31" s="303">
        <v>11.760707750405407</v>
      </c>
      <c r="I31" s="1289">
        <v>71.07679002492938</v>
      </c>
      <c r="J31" s="1289">
        <v>17.967495147951322</v>
      </c>
      <c r="K31" s="303">
        <v>3.0010610167152549</v>
      </c>
      <c r="L31" s="303">
        <v>11.761371421140867</v>
      </c>
      <c r="M31" s="625">
        <v>1.9656128789045713</v>
      </c>
    </row>
    <row r="32" spans="1:13" x14ac:dyDescent="0.2">
      <c r="A32" s="193">
        <v>2015</v>
      </c>
      <c r="B32" s="1099">
        <v>144.46130187992637</v>
      </c>
      <c r="C32" s="303">
        <v>1.8614288507583274</v>
      </c>
      <c r="D32" s="1289">
        <v>81.216584271391099</v>
      </c>
      <c r="E32" s="303">
        <v>2.2051782040340093</v>
      </c>
      <c r="F32" s="303">
        <v>11.840839016382633</v>
      </c>
      <c r="G32" s="303">
        <v>1.9153335290705391</v>
      </c>
      <c r="H32" s="303">
        <v>11.838083324397955</v>
      </c>
      <c r="I32" s="1289">
        <v>67.16328624028165</v>
      </c>
      <c r="J32" s="1289">
        <v>17.600811717595459</v>
      </c>
      <c r="K32" s="303">
        <v>2.8868660789397622</v>
      </c>
      <c r="L32" s="303">
        <v>11.841076872495391</v>
      </c>
      <c r="M32" s="625">
        <v>1.7952225457577968</v>
      </c>
    </row>
    <row r="33" spans="1:13" x14ac:dyDescent="0.2">
      <c r="A33" s="193">
        <v>2016</v>
      </c>
      <c r="B33" s="1099">
        <v>144.83698024879857</v>
      </c>
      <c r="C33" s="303">
        <v>1.6992769153169534</v>
      </c>
      <c r="D33" s="1289">
        <v>79.448314882320005</v>
      </c>
      <c r="E33" s="303">
        <v>2.0608532765802567</v>
      </c>
      <c r="F33" s="303">
        <v>11.930971490247197</v>
      </c>
      <c r="G33" s="303">
        <v>1.8408420016830729</v>
      </c>
      <c r="H33" s="303">
        <v>11.930450016795181</v>
      </c>
      <c r="I33" s="1289">
        <v>62.956817435743858</v>
      </c>
      <c r="J33" s="1289">
        <v>17.336974961666002</v>
      </c>
      <c r="K33" s="303">
        <v>2.7779305728611434</v>
      </c>
      <c r="L33" s="303">
        <v>11.93199695181289</v>
      </c>
      <c r="M33" s="625">
        <v>1.6011784423493169</v>
      </c>
    </row>
    <row r="34" spans="1:13" x14ac:dyDescent="0.2">
      <c r="A34" s="193">
        <v>2017</v>
      </c>
      <c r="B34" s="1099">
        <v>145.25093613127927</v>
      </c>
      <c r="C34" s="303">
        <v>1.559759454593624</v>
      </c>
      <c r="D34" s="1289">
        <v>77.953659300468843</v>
      </c>
      <c r="E34" s="303">
        <v>1.9290744736064667</v>
      </c>
      <c r="F34" s="303">
        <v>12.02782527021723</v>
      </c>
      <c r="G34" s="303">
        <v>1.7644582020907549</v>
      </c>
      <c r="H34" s="303">
        <v>12.028848763839752</v>
      </c>
      <c r="I34" s="1289">
        <v>58.969866550694384</v>
      </c>
      <c r="J34" s="1289">
        <v>17.1065377712019</v>
      </c>
      <c r="K34" s="303">
        <v>2.6792349010380478</v>
      </c>
      <c r="L34" s="303">
        <v>12.029181234347229</v>
      </c>
      <c r="M34" s="625">
        <v>1.4419325625814412</v>
      </c>
    </row>
    <row r="35" spans="1:13" x14ac:dyDescent="0.2">
      <c r="A35" s="193">
        <v>2018</v>
      </c>
      <c r="B35" s="1099">
        <v>145.63550109921786</v>
      </c>
      <c r="C35" s="303">
        <v>1.4253773988378227</v>
      </c>
      <c r="D35" s="1289">
        <v>76.6083445251017</v>
      </c>
      <c r="E35" s="303">
        <v>1.8148255227319317</v>
      </c>
      <c r="F35" s="303">
        <v>12.131412347238548</v>
      </c>
      <c r="G35" s="303">
        <v>1.6781433026761778</v>
      </c>
      <c r="H35" s="303">
        <v>12.131069639613356</v>
      </c>
      <c r="I35" s="1289">
        <v>56.022847870642224</v>
      </c>
      <c r="J35" s="1289">
        <v>16.931093746958656</v>
      </c>
      <c r="K35" s="303">
        <v>2.5776358850633643</v>
      </c>
      <c r="L35" s="303">
        <v>12.132732096022645</v>
      </c>
      <c r="M35" s="625">
        <v>1.3145485337587113</v>
      </c>
    </row>
    <row r="36" spans="1:13" x14ac:dyDescent="0.2">
      <c r="A36" s="193">
        <v>2019</v>
      </c>
      <c r="B36" s="1099">
        <v>146.4380873406223</v>
      </c>
      <c r="C36" s="303">
        <v>1.305044597793648</v>
      </c>
      <c r="D36" s="1289">
        <v>75.628119424565838</v>
      </c>
      <c r="E36" s="303">
        <v>1.7236333126999912</v>
      </c>
      <c r="F36" s="303">
        <v>12.238265235878837</v>
      </c>
      <c r="G36" s="303">
        <v>1.6042188655847998</v>
      </c>
      <c r="H36" s="303">
        <v>12.239417826851266</v>
      </c>
      <c r="I36" s="1289">
        <v>53.491189863653339</v>
      </c>
      <c r="J36" s="1289">
        <v>16.799185380681454</v>
      </c>
      <c r="K36" s="303">
        <v>2.4595922772494867</v>
      </c>
      <c r="L36" s="303">
        <v>12.239407094964134</v>
      </c>
      <c r="M36" s="625">
        <v>1.2023604678775925</v>
      </c>
    </row>
    <row r="37" spans="1:13" x14ac:dyDescent="0.2">
      <c r="A37" s="193">
        <v>2020</v>
      </c>
      <c r="B37" s="1099">
        <v>147.32338458177767</v>
      </c>
      <c r="C37" s="303">
        <v>1.205205907073494</v>
      </c>
      <c r="D37" s="1289">
        <v>74.452353037326617</v>
      </c>
      <c r="E37" s="303">
        <v>1.6311825250138714</v>
      </c>
      <c r="F37" s="303">
        <v>12.349213519854752</v>
      </c>
      <c r="G37" s="303">
        <v>1.5281124890632265</v>
      </c>
      <c r="H37" s="303">
        <v>12.34996606491535</v>
      </c>
      <c r="I37" s="1289">
        <v>51.321775438024751</v>
      </c>
      <c r="J37" s="1289">
        <v>16.534926244723056</v>
      </c>
      <c r="K37" s="303">
        <v>2.3632714581892142</v>
      </c>
      <c r="L37" s="303">
        <v>12.350932254408981</v>
      </c>
      <c r="M37" s="625">
        <v>1.0947854607481793</v>
      </c>
    </row>
    <row r="38" spans="1:13" x14ac:dyDescent="0.2">
      <c r="A38" s="193">
        <v>2021</v>
      </c>
      <c r="B38" s="1099">
        <v>147.94344404753866</v>
      </c>
      <c r="C38" s="303">
        <v>1.1042760493112309</v>
      </c>
      <c r="D38" s="1289">
        <v>73.359133847491478</v>
      </c>
      <c r="E38" s="303">
        <v>1.4871585493250494</v>
      </c>
      <c r="F38" s="303">
        <v>12.242668886127387</v>
      </c>
      <c r="G38" s="303">
        <v>1.4575992373912832</v>
      </c>
      <c r="H38" s="303">
        <v>12.249579955165236</v>
      </c>
      <c r="I38" s="1289">
        <v>49.41031797890448</v>
      </c>
      <c r="J38" s="1289">
        <v>16.297026025878846</v>
      </c>
      <c r="K38" s="303">
        <v>2.1467717704021871</v>
      </c>
      <c r="L38" s="303">
        <v>12.246826223476248</v>
      </c>
      <c r="M38" s="625">
        <v>0.94803368024907753</v>
      </c>
    </row>
    <row r="39" spans="1:13" x14ac:dyDescent="0.2">
      <c r="A39" s="193">
        <v>2022</v>
      </c>
      <c r="B39" s="1099">
        <v>148.66533981588424</v>
      </c>
      <c r="C39" s="303">
        <v>1.0027593788716598</v>
      </c>
      <c r="D39" s="1289">
        <v>72.401558030305267</v>
      </c>
      <c r="E39" s="303">
        <v>1.3409129053407425</v>
      </c>
      <c r="F39" s="303">
        <v>12.12199843511101</v>
      </c>
      <c r="G39" s="303">
        <v>1.3685050302509298</v>
      </c>
      <c r="H39" s="303">
        <v>12.13650086688571</v>
      </c>
      <c r="I39" s="1289">
        <v>47.57730508899175</v>
      </c>
      <c r="J39" s="1289">
        <v>16.078672063361896</v>
      </c>
      <c r="K39" s="303">
        <v>1.9197616763460954</v>
      </c>
      <c r="L39" s="303">
        <v>12.130620430574737</v>
      </c>
      <c r="M39" s="625">
        <v>0.83685829397783362</v>
      </c>
    </row>
    <row r="40" spans="1:13" x14ac:dyDescent="0.2">
      <c r="A40" s="193">
        <v>2023</v>
      </c>
      <c r="B40" s="1099">
        <v>149.20507921457906</v>
      </c>
      <c r="C40" s="303">
        <v>0.9143238878790908</v>
      </c>
      <c r="D40" s="1289">
        <v>71.527679748443532</v>
      </c>
      <c r="E40" s="303">
        <v>1.2120868237225744</v>
      </c>
      <c r="F40" s="303">
        <v>11.991683095940679</v>
      </c>
      <c r="G40" s="303">
        <v>1.2844576294873933</v>
      </c>
      <c r="H40" s="303">
        <v>12.011952292853273</v>
      </c>
      <c r="I40" s="1289">
        <v>45.992488513522467</v>
      </c>
      <c r="J40" s="1289">
        <v>15.892818881955881</v>
      </c>
      <c r="K40" s="303">
        <v>1.6944690477880584</v>
      </c>
      <c r="L40" s="303">
        <v>12.003317865445487</v>
      </c>
      <c r="M40" s="625">
        <v>0.75426674509712011</v>
      </c>
    </row>
    <row r="41" spans="1:13" x14ac:dyDescent="0.2">
      <c r="A41" s="1189"/>
      <c r="B41" s="1267"/>
      <c r="C41" s="249"/>
      <c r="D41" s="249"/>
      <c r="E41" s="249"/>
      <c r="F41" s="249"/>
      <c r="G41" s="249"/>
      <c r="H41" s="249"/>
      <c r="I41" s="249"/>
      <c r="J41" s="249"/>
      <c r="K41" s="249"/>
      <c r="L41" s="249"/>
      <c r="M41" s="1268"/>
    </row>
    <row r="42" spans="1:13" x14ac:dyDescent="0.2">
      <c r="A42" s="12" t="s">
        <v>925</v>
      </c>
    </row>
  </sheetData>
  <mergeCells count="5">
    <mergeCell ref="A1:D1"/>
    <mergeCell ref="B3:C3"/>
    <mergeCell ref="D3:F3"/>
    <mergeCell ref="G3:H3"/>
    <mergeCell ref="J3:L3"/>
  </mergeCells>
  <hyperlinks>
    <hyperlink ref="A1" location="Contents!A1" display="To table of contents" xr:uid="{E9BB2F63-B7C7-4626-8400-51DCD42C089C}"/>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C0F631-AF3E-48B6-8FCF-15E8E6F17E66}">
  <sheetPr codeName="Blad67">
    <pageSetUpPr fitToPage="1"/>
  </sheetPr>
  <dimension ref="A1:M42"/>
  <sheetViews>
    <sheetView zoomScaleNormal="100" workbookViewId="0">
      <selection activeCell="A2" sqref="A2"/>
    </sheetView>
  </sheetViews>
  <sheetFormatPr defaultColWidth="10.6640625" defaultRowHeight="12.75" x14ac:dyDescent="0.2"/>
  <cols>
    <col min="1" max="1" width="10.6640625" style="12"/>
    <col min="2" max="7" width="14.6640625" style="12" customWidth="1"/>
    <col min="8" max="10" width="15.5" style="12" customWidth="1"/>
    <col min="11" max="16384" width="10.6640625" style="12"/>
  </cols>
  <sheetData>
    <row r="1" spans="1:13" ht="30.75" customHeight="1" x14ac:dyDescent="0.2">
      <c r="A1" s="1942" t="s">
        <v>10</v>
      </c>
      <c r="B1" s="1942"/>
      <c r="C1" s="1942"/>
      <c r="D1" s="1942"/>
    </row>
    <row r="2" spans="1:13" ht="20.25" x14ac:dyDescent="0.3">
      <c r="A2" s="140" t="s">
        <v>2223</v>
      </c>
    </row>
    <row r="3" spans="1:13" ht="15" x14ac:dyDescent="0.25">
      <c r="A3" s="1869"/>
      <c r="B3" s="2085" t="s">
        <v>453</v>
      </c>
      <c r="C3" s="2086"/>
      <c r="D3" s="2085" t="s">
        <v>2215</v>
      </c>
      <c r="E3" s="2087"/>
      <c r="F3" s="2086"/>
      <c r="G3" s="2085" t="s">
        <v>2216</v>
      </c>
      <c r="H3" s="2086"/>
      <c r="I3" s="1873" t="s">
        <v>2217</v>
      </c>
      <c r="J3" s="2088" t="s">
        <v>2218</v>
      </c>
      <c r="K3" s="2089"/>
      <c r="L3" s="2089"/>
      <c r="M3" s="611" t="s">
        <v>2219</v>
      </c>
    </row>
    <row r="4" spans="1:13" x14ac:dyDescent="0.2">
      <c r="A4" s="16"/>
      <c r="B4" s="1876" t="s">
        <v>235</v>
      </c>
      <c r="C4" s="1877" t="s">
        <v>321</v>
      </c>
      <c r="D4" s="1876" t="s">
        <v>235</v>
      </c>
      <c r="E4" s="1877" t="s">
        <v>321</v>
      </c>
      <c r="F4" s="1877" t="s">
        <v>34</v>
      </c>
      <c r="G4" s="1876" t="s">
        <v>321</v>
      </c>
      <c r="H4" s="1877" t="s">
        <v>34</v>
      </c>
      <c r="I4" s="1876" t="s">
        <v>235</v>
      </c>
      <c r="J4" s="1871" t="s">
        <v>235</v>
      </c>
      <c r="K4" s="1872" t="s">
        <v>321</v>
      </c>
      <c r="L4" s="1872" t="s">
        <v>34</v>
      </c>
      <c r="M4" s="611" t="s">
        <v>321</v>
      </c>
    </row>
    <row r="5" spans="1:13" x14ac:dyDescent="0.2">
      <c r="A5" s="1878"/>
      <c r="B5" s="246" t="s">
        <v>363</v>
      </c>
      <c r="C5" s="246"/>
      <c r="D5" s="246"/>
      <c r="E5" s="246"/>
      <c r="F5" s="246"/>
      <c r="G5" s="246"/>
      <c r="H5" s="246"/>
      <c r="I5" s="246"/>
      <c r="J5" s="246"/>
      <c r="K5" s="246"/>
      <c r="L5" s="246"/>
      <c r="M5" s="1880"/>
    </row>
    <row r="6" spans="1:13" x14ac:dyDescent="0.2">
      <c r="A6" s="17"/>
      <c r="M6" s="19"/>
    </row>
    <row r="7" spans="1:13" x14ac:dyDescent="0.2">
      <c r="A7" s="193">
        <v>1990</v>
      </c>
      <c r="B7" s="303">
        <v>1.258281926023253</v>
      </c>
      <c r="C7" s="303">
        <v>39.215042016229916</v>
      </c>
      <c r="D7" s="303">
        <v>2.4429277775978666</v>
      </c>
      <c r="E7" s="303">
        <v>42.679370901673316</v>
      </c>
      <c r="F7" s="303">
        <v>46.787551688159525</v>
      </c>
      <c r="G7" s="303">
        <v>35.272826352594883</v>
      </c>
      <c r="H7" s="303">
        <v>46.78485374141156</v>
      </c>
      <c r="I7" s="303">
        <v>3.1733166967342377</v>
      </c>
      <c r="J7" s="303">
        <v>3.8130963764285513</v>
      </c>
      <c r="K7" s="303">
        <v>39.994411216138957</v>
      </c>
      <c r="L7" s="303">
        <v>46.785893768926016</v>
      </c>
      <c r="M7" s="625">
        <v>49.246805935617964</v>
      </c>
    </row>
    <row r="8" spans="1:13" x14ac:dyDescent="0.2">
      <c r="A8" s="193">
        <v>1991</v>
      </c>
      <c r="B8" s="303">
        <v>1.2720362015368427</v>
      </c>
      <c r="C8" s="303">
        <v>39.199446643220483</v>
      </c>
      <c r="D8" s="303">
        <v>2.5263384797381057</v>
      </c>
      <c r="E8" s="303">
        <v>42.623351096654019</v>
      </c>
      <c r="F8" s="303">
        <v>47.196973746272242</v>
      </c>
      <c r="G8" s="303">
        <v>35.385415301837583</v>
      </c>
      <c r="H8" s="303">
        <v>47.192748977698827</v>
      </c>
      <c r="I8" s="303">
        <v>3.272116874714547</v>
      </c>
      <c r="J8" s="303">
        <v>3.9491743425415695</v>
      </c>
      <c r="K8" s="303">
        <v>40.137807612415088</v>
      </c>
      <c r="L8" s="303">
        <v>47.194460491056972</v>
      </c>
      <c r="M8" s="625">
        <v>48.859216407385404</v>
      </c>
    </row>
    <row r="9" spans="1:13" x14ac:dyDescent="0.2">
      <c r="A9" s="193">
        <v>1992</v>
      </c>
      <c r="B9" s="303">
        <v>1.3153510114996596</v>
      </c>
      <c r="C9" s="303">
        <v>39.512785564117415</v>
      </c>
      <c r="D9" s="303">
        <v>2.6798544626301242</v>
      </c>
      <c r="E9" s="303">
        <v>42.789152058701987</v>
      </c>
      <c r="F9" s="303">
        <v>47.607087624733495</v>
      </c>
      <c r="G9" s="303">
        <v>36.138929871697165</v>
      </c>
      <c r="H9" s="303">
        <v>47.602772068131621</v>
      </c>
      <c r="I9" s="303">
        <v>3.4946737906160745</v>
      </c>
      <c r="J9" s="303">
        <v>4.2504069566591376</v>
      </c>
      <c r="K9" s="303">
        <v>40.518795963504417</v>
      </c>
      <c r="L9" s="303">
        <v>47.605099657166321</v>
      </c>
      <c r="M9" s="625">
        <v>47.143223916156629</v>
      </c>
    </row>
    <row r="10" spans="1:13" x14ac:dyDescent="0.2">
      <c r="A10" s="193">
        <v>1993</v>
      </c>
      <c r="B10" s="303">
        <v>1.3611742062794068</v>
      </c>
      <c r="C10" s="303">
        <v>39.92744260893037</v>
      </c>
      <c r="D10" s="303">
        <v>2.8506448708694738</v>
      </c>
      <c r="E10" s="303">
        <v>42.986087815756825</v>
      </c>
      <c r="F10" s="303">
        <v>48.020830166330953</v>
      </c>
      <c r="G10" s="303">
        <v>36.652275091806132</v>
      </c>
      <c r="H10" s="303">
        <v>48.016735291976907</v>
      </c>
      <c r="I10" s="303">
        <v>3.7028696869247675</v>
      </c>
      <c r="J10" s="303">
        <v>4.5333129734011068</v>
      </c>
      <c r="K10" s="303">
        <v>40.981472982062144</v>
      </c>
      <c r="L10" s="303">
        <v>48.018975194742403</v>
      </c>
      <c r="M10" s="625">
        <v>46.834325358742952</v>
      </c>
    </row>
    <row r="11" spans="1:13" x14ac:dyDescent="0.2">
      <c r="A11" s="193">
        <v>1994</v>
      </c>
      <c r="B11" s="303">
        <v>1.4033511212103655</v>
      </c>
      <c r="C11" s="303">
        <v>40.223334277371571</v>
      </c>
      <c r="D11" s="303">
        <v>3.0121143384137192</v>
      </c>
      <c r="E11" s="303">
        <v>43.194207755550465</v>
      </c>
      <c r="F11" s="303">
        <v>48.436462416115162</v>
      </c>
      <c r="G11" s="303">
        <v>37.197218685233871</v>
      </c>
      <c r="H11" s="303">
        <v>48.433112113773369</v>
      </c>
      <c r="I11" s="303">
        <v>3.8986605868439241</v>
      </c>
      <c r="J11" s="303">
        <v>4.800031997190465</v>
      </c>
      <c r="K11" s="303">
        <v>41.505703123427871</v>
      </c>
      <c r="L11" s="303">
        <v>48.435275683495874</v>
      </c>
      <c r="M11" s="625">
        <v>46.586986805156073</v>
      </c>
    </row>
    <row r="12" spans="1:13" x14ac:dyDescent="0.2">
      <c r="A12" s="193">
        <v>1995</v>
      </c>
      <c r="B12" s="303">
        <v>1.4381204001207146</v>
      </c>
      <c r="C12" s="303">
        <v>40.614858546349311</v>
      </c>
      <c r="D12" s="303">
        <v>3.1480223841381365</v>
      </c>
      <c r="E12" s="303">
        <v>43.428186396325358</v>
      </c>
      <c r="F12" s="303">
        <v>48.855838091651869</v>
      </c>
      <c r="G12" s="303">
        <v>37.738624448180545</v>
      </c>
      <c r="H12" s="303">
        <v>48.853121669267509</v>
      </c>
      <c r="I12" s="303">
        <v>4.0822536159612133</v>
      </c>
      <c r="J12" s="303">
        <v>5.0492220015985882</v>
      </c>
      <c r="K12" s="303">
        <v>41.890393936282749</v>
      </c>
      <c r="L12" s="303">
        <v>48.854580986650781</v>
      </c>
      <c r="M12" s="625">
        <v>46.34760969738447</v>
      </c>
    </row>
    <row r="13" spans="1:13" x14ac:dyDescent="0.2">
      <c r="A13" s="193">
        <v>1996</v>
      </c>
      <c r="B13" s="303">
        <v>1.4670276597144933</v>
      </c>
      <c r="C13" s="303">
        <v>41.090775568431461</v>
      </c>
      <c r="D13" s="303">
        <v>3.2695604040540776</v>
      </c>
      <c r="E13" s="303">
        <v>43.736618335794823</v>
      </c>
      <c r="F13" s="303">
        <v>49.279301365163775</v>
      </c>
      <c r="G13" s="303">
        <v>38.651850173635957</v>
      </c>
      <c r="H13" s="303">
        <v>49.276976789473231</v>
      </c>
      <c r="I13" s="303">
        <v>4.2513874356976213</v>
      </c>
      <c r="J13" s="303">
        <v>5.2773197100738427</v>
      </c>
      <c r="K13" s="303">
        <v>42.508649734532469</v>
      </c>
      <c r="L13" s="303">
        <v>49.278537235816202</v>
      </c>
      <c r="M13" s="625">
        <v>46.112343002193526</v>
      </c>
    </row>
    <row r="14" spans="1:13" x14ac:dyDescent="0.2">
      <c r="A14" s="193">
        <v>1997</v>
      </c>
      <c r="B14" s="303">
        <v>1.4928844347338073</v>
      </c>
      <c r="C14" s="303">
        <v>41.629937951745468</v>
      </c>
      <c r="D14" s="303">
        <v>3.3834855663431718</v>
      </c>
      <c r="E14" s="303">
        <v>44.090170152109764</v>
      </c>
      <c r="F14" s="303">
        <v>49.708531898483528</v>
      </c>
      <c r="G14" s="303">
        <v>40.267911466406034</v>
      </c>
      <c r="H14" s="303">
        <v>49.70543824436897</v>
      </c>
      <c r="I14" s="303">
        <v>4.404685952374753</v>
      </c>
      <c r="J14" s="303">
        <v>5.4816431185515162</v>
      </c>
      <c r="K14" s="303">
        <v>43.009467006494063</v>
      </c>
      <c r="L14" s="303">
        <v>49.706718449695067</v>
      </c>
      <c r="M14" s="625">
        <v>45.653083802158697</v>
      </c>
    </row>
    <row r="15" spans="1:13" x14ac:dyDescent="0.2">
      <c r="A15" s="193">
        <v>1998</v>
      </c>
      <c r="B15" s="303">
        <v>1.517880098757096</v>
      </c>
      <c r="C15" s="303">
        <v>42.185335881534897</v>
      </c>
      <c r="D15" s="303">
        <v>3.4937193065608803</v>
      </c>
      <c r="E15" s="303">
        <v>44.449502474795437</v>
      </c>
      <c r="F15" s="303">
        <v>50.207058083231566</v>
      </c>
      <c r="G15" s="303">
        <v>41.697401048307377</v>
      </c>
      <c r="H15" s="303">
        <v>50.206439277437482</v>
      </c>
      <c r="I15" s="303">
        <v>4.5402483138239118</v>
      </c>
      <c r="J15" s="303">
        <v>5.6630141823260001</v>
      </c>
      <c r="K15" s="303">
        <v>43.320018154073558</v>
      </c>
      <c r="L15" s="303">
        <v>50.20542383650286</v>
      </c>
      <c r="M15" s="625">
        <v>45.486591921518112</v>
      </c>
    </row>
    <row r="16" spans="1:13" x14ac:dyDescent="0.2">
      <c r="A16" s="193">
        <v>1999</v>
      </c>
      <c r="B16" s="303">
        <v>1.5397433176910118</v>
      </c>
      <c r="C16" s="303">
        <v>42.79807475286303</v>
      </c>
      <c r="D16" s="303">
        <v>3.5905334854606821</v>
      </c>
      <c r="E16" s="303">
        <v>44.839667822147995</v>
      </c>
      <c r="F16" s="303">
        <v>50.723427396325128</v>
      </c>
      <c r="G16" s="303">
        <v>43.048100848863363</v>
      </c>
      <c r="H16" s="303">
        <v>50.735527069965642</v>
      </c>
      <c r="I16" s="303">
        <v>4.6575809503898062</v>
      </c>
      <c r="J16" s="303">
        <v>5.8212342616114903</v>
      </c>
      <c r="K16" s="303">
        <v>43.778884212480314</v>
      </c>
      <c r="L16" s="303">
        <v>50.727533797775948</v>
      </c>
      <c r="M16" s="625">
        <v>45.348512297536203</v>
      </c>
    </row>
    <row r="17" spans="1:13" x14ac:dyDescent="0.2">
      <c r="A17" s="193">
        <v>2000</v>
      </c>
      <c r="B17" s="303">
        <v>1.7414094715954618</v>
      </c>
      <c r="C17" s="303">
        <v>42.198093647248307</v>
      </c>
      <c r="D17" s="303">
        <v>3.7378008845954445</v>
      </c>
      <c r="E17" s="303">
        <v>43.683442680980349</v>
      </c>
      <c r="F17" s="303">
        <v>51.219049747087148</v>
      </c>
      <c r="G17" s="303">
        <v>41.637108678995837</v>
      </c>
      <c r="H17" s="303">
        <v>51.230980092935347</v>
      </c>
      <c r="I17" s="303">
        <v>4.7605096766040846</v>
      </c>
      <c r="J17" s="303">
        <v>5.9575746945539745</v>
      </c>
      <c r="K17" s="303">
        <v>42.746659690790942</v>
      </c>
      <c r="L17" s="303">
        <v>51.223599508910944</v>
      </c>
      <c r="M17" s="625">
        <v>45.086449604188786</v>
      </c>
    </row>
    <row r="18" spans="1:13" x14ac:dyDescent="0.2">
      <c r="A18" s="193">
        <v>2001</v>
      </c>
      <c r="B18" s="303">
        <v>1.9303115422208255</v>
      </c>
      <c r="C18" s="303">
        <v>41.576319049385127</v>
      </c>
      <c r="D18" s="303">
        <v>3.8721685760304636</v>
      </c>
      <c r="E18" s="303">
        <v>42.493187958691585</v>
      </c>
      <c r="F18" s="303">
        <v>51.740945702471151</v>
      </c>
      <c r="G18" s="303">
        <v>40.501819606831042</v>
      </c>
      <c r="H18" s="303">
        <v>51.751523632331029</v>
      </c>
      <c r="I18" s="303">
        <v>4.8519481865948206</v>
      </c>
      <c r="J18" s="303">
        <v>6.0771508025986485</v>
      </c>
      <c r="K18" s="303">
        <v>41.789648219669175</v>
      </c>
      <c r="L18" s="303">
        <v>51.745736080360636</v>
      </c>
      <c r="M18" s="625">
        <v>43.144508069681677</v>
      </c>
    </row>
    <row r="19" spans="1:13" x14ac:dyDescent="0.2">
      <c r="A19" s="193">
        <v>2002</v>
      </c>
      <c r="B19" s="303">
        <v>2.0923660058536724</v>
      </c>
      <c r="C19" s="303">
        <v>41.043249165914382</v>
      </c>
      <c r="D19" s="303">
        <v>3.9989096288224837</v>
      </c>
      <c r="E19" s="303">
        <v>41.411190673940816</v>
      </c>
      <c r="F19" s="303">
        <v>52.227721453360921</v>
      </c>
      <c r="G19" s="303">
        <v>39.709181207448395</v>
      </c>
      <c r="H19" s="303">
        <v>52.242453123310277</v>
      </c>
      <c r="I19" s="303">
        <v>4.9334285101212956</v>
      </c>
      <c r="J19" s="303">
        <v>6.1834742835832319</v>
      </c>
      <c r="K19" s="303">
        <v>40.916899180246382</v>
      </c>
      <c r="L19" s="303">
        <v>52.236714926646151</v>
      </c>
      <c r="M19" s="625">
        <v>42.152646005784071</v>
      </c>
    </row>
    <row r="20" spans="1:13" x14ac:dyDescent="0.2">
      <c r="A20" s="193">
        <v>2003</v>
      </c>
      <c r="B20" s="303">
        <v>2.0341221150056494</v>
      </c>
      <c r="C20" s="303">
        <v>40.250013268894925</v>
      </c>
      <c r="D20" s="303">
        <v>4.0502700930885789</v>
      </c>
      <c r="E20" s="303">
        <v>40.171709534277603</v>
      </c>
      <c r="F20" s="303">
        <v>52.667297448416633</v>
      </c>
      <c r="G20" s="303">
        <v>38.92255033555999</v>
      </c>
      <c r="H20" s="303">
        <v>52.680460254999915</v>
      </c>
      <c r="I20" s="303">
        <v>5.0066320554677262</v>
      </c>
      <c r="J20" s="303">
        <v>6.2791635531651995</v>
      </c>
      <c r="K20" s="303">
        <v>40.058058487835176</v>
      </c>
      <c r="L20" s="303">
        <v>52.672784837932454</v>
      </c>
      <c r="M20" s="625">
        <v>41.57275878261499</v>
      </c>
    </row>
    <row r="21" spans="1:13" x14ac:dyDescent="0.2">
      <c r="A21" s="193">
        <v>2004</v>
      </c>
      <c r="B21" s="303">
        <v>1.9520553498519257</v>
      </c>
      <c r="C21" s="303">
        <v>39.20457293154756</v>
      </c>
      <c r="D21" s="303">
        <v>4.1253567955796155</v>
      </c>
      <c r="E21" s="303">
        <v>38.725377346757433</v>
      </c>
      <c r="F21" s="303">
        <v>53.095982382283722</v>
      </c>
      <c r="G21" s="303">
        <v>37.977371474248876</v>
      </c>
      <c r="H21" s="303">
        <v>53.112197970866397</v>
      </c>
      <c r="I21" s="303">
        <v>5.0728126221498675</v>
      </c>
      <c r="J21" s="303">
        <v>6.3656633403823442</v>
      </c>
      <c r="K21" s="303">
        <v>39.27147318894125</v>
      </c>
      <c r="L21" s="303">
        <v>53.101350823627861</v>
      </c>
      <c r="M21" s="625">
        <v>41.171909663027101</v>
      </c>
    </row>
    <row r="22" spans="1:13" x14ac:dyDescent="0.2">
      <c r="A22" s="193">
        <v>2005</v>
      </c>
      <c r="B22" s="303">
        <v>1.8866743459635282</v>
      </c>
      <c r="C22" s="303">
        <v>38.020251490322273</v>
      </c>
      <c r="D22" s="303">
        <v>4.222383042531785</v>
      </c>
      <c r="E22" s="303">
        <v>37.203766509517251</v>
      </c>
      <c r="F22" s="303">
        <v>53.626616547291249</v>
      </c>
      <c r="G22" s="303">
        <v>36.467606806158571</v>
      </c>
      <c r="H22" s="303">
        <v>53.639896827579314</v>
      </c>
      <c r="I22" s="303">
        <v>5.1323099593030719</v>
      </c>
      <c r="J22" s="303">
        <v>6.455628819526031</v>
      </c>
      <c r="K22" s="303">
        <v>37.880302004083873</v>
      </c>
      <c r="L22" s="303">
        <v>53.628329726678594</v>
      </c>
      <c r="M22" s="625">
        <v>40.599989008722844</v>
      </c>
    </row>
    <row r="23" spans="1:13" x14ac:dyDescent="0.2">
      <c r="A23" s="193">
        <v>2006</v>
      </c>
      <c r="B23" s="303">
        <v>1.8391780830113265</v>
      </c>
      <c r="C23" s="303">
        <v>36.807154017009296</v>
      </c>
      <c r="D23" s="303">
        <v>4.332971646984042</v>
      </c>
      <c r="E23" s="303">
        <v>35.629448092140251</v>
      </c>
      <c r="F23" s="303">
        <v>54.185014453599379</v>
      </c>
      <c r="G23" s="303">
        <v>35.163311620290088</v>
      </c>
      <c r="H23" s="303">
        <v>54.19640660434478</v>
      </c>
      <c r="I23" s="303">
        <v>5.2110036781400089</v>
      </c>
      <c r="J23" s="303">
        <v>6.5271307634283007</v>
      </c>
      <c r="K23" s="303">
        <v>36.702070949592724</v>
      </c>
      <c r="L23" s="303">
        <v>54.185733794397308</v>
      </c>
      <c r="M23" s="625">
        <v>37.191038229691209</v>
      </c>
    </row>
    <row r="24" spans="1:13" x14ac:dyDescent="0.2">
      <c r="A24" s="193">
        <v>2007</v>
      </c>
      <c r="B24" s="303">
        <v>1.7959138611006038</v>
      </c>
      <c r="C24" s="303">
        <v>35.523435396510081</v>
      </c>
      <c r="D24" s="303">
        <v>4.4254358022891855</v>
      </c>
      <c r="E24" s="303">
        <v>34.001416972268345</v>
      </c>
      <c r="F24" s="303">
        <v>54.793225506164553</v>
      </c>
      <c r="G24" s="303">
        <v>33.753779524893936</v>
      </c>
      <c r="H24" s="303">
        <v>54.796457830525085</v>
      </c>
      <c r="I24" s="303">
        <v>5.2794494794939473</v>
      </c>
      <c r="J24" s="303">
        <v>6.6019896597227188</v>
      </c>
      <c r="K24" s="303">
        <v>35.400780476579861</v>
      </c>
      <c r="L24" s="303">
        <v>54.790385964146942</v>
      </c>
      <c r="M24" s="625">
        <v>36.251512002387294</v>
      </c>
    </row>
    <row r="25" spans="1:13" x14ac:dyDescent="0.2">
      <c r="A25" s="193">
        <v>2008</v>
      </c>
      <c r="B25" s="303">
        <v>1.7665911412170643</v>
      </c>
      <c r="C25" s="303">
        <v>34.119101676538108</v>
      </c>
      <c r="D25" s="303">
        <v>4.5115303975185812</v>
      </c>
      <c r="E25" s="303">
        <v>32.550395755375511</v>
      </c>
      <c r="F25" s="303">
        <v>55.511582824826071</v>
      </c>
      <c r="G25" s="303">
        <v>32.332029488457898</v>
      </c>
      <c r="H25" s="303">
        <v>55.519122987075832</v>
      </c>
      <c r="I25" s="303">
        <v>5.3392273296992947</v>
      </c>
      <c r="J25" s="303">
        <v>6.6722965340644738</v>
      </c>
      <c r="K25" s="303">
        <v>34.064744146884387</v>
      </c>
      <c r="L25" s="303">
        <v>55.512745257235437</v>
      </c>
      <c r="M25" s="625">
        <v>35.391182025177166</v>
      </c>
    </row>
    <row r="26" spans="1:13" x14ac:dyDescent="0.2">
      <c r="A26" s="193">
        <v>2009</v>
      </c>
      <c r="B26" s="303">
        <v>1.7432020657454845</v>
      </c>
      <c r="C26" s="303">
        <v>32.742046788356987</v>
      </c>
      <c r="D26" s="303">
        <v>4.5963988873655781</v>
      </c>
      <c r="E26" s="303">
        <v>31.354025663959082</v>
      </c>
      <c r="F26" s="303">
        <v>56.130097434654758</v>
      </c>
      <c r="G26" s="303">
        <v>30.868983800375748</v>
      </c>
      <c r="H26" s="303">
        <v>56.130453488690847</v>
      </c>
      <c r="I26" s="303">
        <v>5.4004044769891699</v>
      </c>
      <c r="J26" s="303">
        <v>6.7515748131194533</v>
      </c>
      <c r="K26" s="303">
        <v>32.704872439814771</v>
      </c>
      <c r="L26" s="303">
        <v>56.128350888205659</v>
      </c>
      <c r="M26" s="625">
        <v>34.486209197677219</v>
      </c>
    </row>
    <row r="27" spans="1:13" x14ac:dyDescent="0.2">
      <c r="A27" s="193">
        <v>2010</v>
      </c>
      <c r="B27" s="303">
        <v>1.7375258376292166</v>
      </c>
      <c r="C27" s="303">
        <v>31.770243674379422</v>
      </c>
      <c r="D27" s="303">
        <v>4.6572469237144114</v>
      </c>
      <c r="E27" s="303">
        <v>30.543607077592004</v>
      </c>
      <c r="F27" s="303">
        <v>56.550677284313316</v>
      </c>
      <c r="G27" s="303">
        <v>30.074584341223613</v>
      </c>
      <c r="H27" s="303">
        <v>56.553801699467201</v>
      </c>
      <c r="I27" s="303">
        <v>5.4560823333364796</v>
      </c>
      <c r="J27" s="303">
        <v>6.8381289891209809</v>
      </c>
      <c r="K27" s="303">
        <v>31.835600730860087</v>
      </c>
      <c r="L27" s="303">
        <v>56.547075336160454</v>
      </c>
      <c r="M27" s="625">
        <v>33.795543524360824</v>
      </c>
    </row>
    <row r="28" spans="1:13" x14ac:dyDescent="0.2">
      <c r="A28" s="193">
        <v>2011</v>
      </c>
      <c r="B28" s="303">
        <v>1.7394760588726361</v>
      </c>
      <c r="C28" s="303">
        <v>30.887154712833642</v>
      </c>
      <c r="D28" s="303">
        <v>4.7071998703299807</v>
      </c>
      <c r="E28" s="303">
        <v>29.835547574256037</v>
      </c>
      <c r="F28" s="303">
        <v>56.959998512513273</v>
      </c>
      <c r="G28" s="303">
        <v>29.41163854135015</v>
      </c>
      <c r="H28" s="303">
        <v>56.956837668187276</v>
      </c>
      <c r="I28" s="303">
        <v>5.5000669514270353</v>
      </c>
      <c r="J28" s="303">
        <v>6.9362602056614504</v>
      </c>
      <c r="K28" s="303">
        <v>31.050797434408803</v>
      </c>
      <c r="L28" s="303">
        <v>56.956941410671398</v>
      </c>
      <c r="M28" s="625">
        <v>32.802249137372712</v>
      </c>
    </row>
    <row r="29" spans="1:13" x14ac:dyDescent="0.2">
      <c r="A29" s="193">
        <v>2012</v>
      </c>
      <c r="B29" s="303">
        <v>1.740706903056678</v>
      </c>
      <c r="C29" s="303">
        <v>29.651105021160966</v>
      </c>
      <c r="D29" s="303">
        <v>4.7818937539148214</v>
      </c>
      <c r="E29" s="303">
        <v>28.862259728372219</v>
      </c>
      <c r="F29" s="303">
        <v>57.396761320125371</v>
      </c>
      <c r="G29" s="303">
        <v>28.766683371346403</v>
      </c>
      <c r="H29" s="303">
        <v>57.393856182398622</v>
      </c>
      <c r="I29" s="303">
        <v>5.5028035600725449</v>
      </c>
      <c r="J29" s="303">
        <v>7.0119457799831864</v>
      </c>
      <c r="K29" s="303">
        <v>30.124900269827943</v>
      </c>
      <c r="L29" s="303">
        <v>57.393595676900098</v>
      </c>
      <c r="M29" s="625">
        <v>30.864403869752753</v>
      </c>
    </row>
    <row r="30" spans="1:13" x14ac:dyDescent="0.2">
      <c r="A30" s="193">
        <v>2013</v>
      </c>
      <c r="B30" s="303">
        <v>1.7450556769776184</v>
      </c>
      <c r="C30" s="303">
        <v>28.497086357964921</v>
      </c>
      <c r="D30" s="303">
        <v>4.8400280120032972</v>
      </c>
      <c r="E30" s="303">
        <v>28.016714716042692</v>
      </c>
      <c r="F30" s="303">
        <v>57.764589049195386</v>
      </c>
      <c r="G30" s="303">
        <v>28.238389261188274</v>
      </c>
      <c r="H30" s="303">
        <v>57.748098460182895</v>
      </c>
      <c r="I30" s="303">
        <v>5.5093338702417336</v>
      </c>
      <c r="J30" s="303">
        <v>7.0725815677796611</v>
      </c>
      <c r="K30" s="303">
        <v>29.398260624417777</v>
      </c>
      <c r="L30" s="303">
        <v>57.754968890884442</v>
      </c>
      <c r="M30" s="625">
        <v>29.432095080406004</v>
      </c>
    </row>
    <row r="31" spans="1:13" x14ac:dyDescent="0.2">
      <c r="A31" s="193">
        <v>2014</v>
      </c>
      <c r="B31" s="303">
        <v>1.7580818240808469</v>
      </c>
      <c r="C31" s="303">
        <v>27.556982837304314</v>
      </c>
      <c r="D31" s="303">
        <v>4.8788230269498509</v>
      </c>
      <c r="E31" s="303">
        <v>27.272445561815125</v>
      </c>
      <c r="F31" s="303">
        <v>58.108809697420604</v>
      </c>
      <c r="G31" s="303">
        <v>27.80792111618571</v>
      </c>
      <c r="H31" s="303">
        <v>58.091651887351595</v>
      </c>
      <c r="I31" s="303">
        <v>5.50847168823252</v>
      </c>
      <c r="J31" s="303">
        <v>7.1372956170912447</v>
      </c>
      <c r="K31" s="303">
        <v>28.535355644009893</v>
      </c>
      <c r="L31" s="303">
        <v>58.094806349377215</v>
      </c>
      <c r="M31" s="625">
        <v>28.202503738781562</v>
      </c>
    </row>
    <row r="32" spans="1:13" x14ac:dyDescent="0.2">
      <c r="A32" s="193">
        <v>2015</v>
      </c>
      <c r="B32" s="303">
        <v>1.7778208332114593</v>
      </c>
      <c r="C32" s="303">
        <v>26.560923269062208</v>
      </c>
      <c r="D32" s="303">
        <v>4.9184442794505259</v>
      </c>
      <c r="E32" s="303">
        <v>26.416404423956166</v>
      </c>
      <c r="F32" s="303">
        <v>58.500019169623513</v>
      </c>
      <c r="G32" s="303">
        <v>27.380453577690279</v>
      </c>
      <c r="H32" s="303">
        <v>58.469276283374512</v>
      </c>
      <c r="I32" s="303">
        <v>5.5038450513588657</v>
      </c>
      <c r="J32" s="303">
        <v>7.1972672517593734</v>
      </c>
      <c r="K32" s="303">
        <v>28.118060748984078</v>
      </c>
      <c r="L32" s="303">
        <v>58.488063625711654</v>
      </c>
      <c r="M32" s="625">
        <v>26.703606073140438</v>
      </c>
    </row>
    <row r="33" spans="1:13" x14ac:dyDescent="0.2">
      <c r="A33" s="193">
        <v>2016</v>
      </c>
      <c r="B33" s="303">
        <v>1.8052889563017225</v>
      </c>
      <c r="C33" s="303">
        <v>25.262022310367541</v>
      </c>
      <c r="D33" s="303">
        <v>4.9589695420611006</v>
      </c>
      <c r="E33" s="303">
        <v>25.196717264135565</v>
      </c>
      <c r="F33" s="303">
        <v>58.94404942933172</v>
      </c>
      <c r="G33" s="303">
        <v>26.619287292040461</v>
      </c>
      <c r="H33" s="303">
        <v>58.923450490737345</v>
      </c>
      <c r="I33" s="303">
        <v>5.5135119915647541</v>
      </c>
      <c r="J33" s="303">
        <v>7.2470632845647174</v>
      </c>
      <c r="K33" s="303">
        <v>27.657545620582965</v>
      </c>
      <c r="L33" s="303">
        <v>58.929212231260905</v>
      </c>
      <c r="M33" s="625">
        <v>24.933397434142204</v>
      </c>
    </row>
    <row r="34" spans="1:13" x14ac:dyDescent="0.2">
      <c r="A34" s="193">
        <v>2017</v>
      </c>
      <c r="B34" s="303">
        <v>1.8353312568877715</v>
      </c>
      <c r="C34" s="303">
        <v>24.125449194155035</v>
      </c>
      <c r="D34" s="303">
        <v>5.0017245523694269</v>
      </c>
      <c r="E34" s="303">
        <v>24.087061414075908</v>
      </c>
      <c r="F34" s="303">
        <v>59.416292359348233</v>
      </c>
      <c r="G34" s="303">
        <v>25.810830128329918</v>
      </c>
      <c r="H34" s="303">
        <v>59.399928802636722</v>
      </c>
      <c r="I34" s="303">
        <v>5.527852757019394</v>
      </c>
      <c r="J34" s="303">
        <v>7.3002199613615657</v>
      </c>
      <c r="K34" s="303">
        <v>27.17892030119533</v>
      </c>
      <c r="L34" s="303">
        <v>59.403096654299034</v>
      </c>
      <c r="M34" s="625">
        <v>23.446255027113995</v>
      </c>
    </row>
    <row r="35" spans="1:13" x14ac:dyDescent="0.2">
      <c r="A35" s="193">
        <v>2018</v>
      </c>
      <c r="B35" s="303">
        <v>1.8670126432023635</v>
      </c>
      <c r="C35" s="303">
        <v>22.963957272198961</v>
      </c>
      <c r="D35" s="303">
        <v>5.0502845441628326</v>
      </c>
      <c r="E35" s="303">
        <v>23.104799187295551</v>
      </c>
      <c r="F35" s="303">
        <v>59.922231311379846</v>
      </c>
      <c r="G35" s="303">
        <v>24.917169214092464</v>
      </c>
      <c r="H35" s="303">
        <v>59.898055938882464</v>
      </c>
      <c r="I35" s="303">
        <v>5.5268980592458812</v>
      </c>
      <c r="J35" s="303">
        <v>7.3510271849125353</v>
      </c>
      <c r="K35" s="303">
        <v>26.761406444863695</v>
      </c>
      <c r="L35" s="303">
        <v>59.907495915691612</v>
      </c>
      <c r="M35" s="625">
        <v>22.219306612072714</v>
      </c>
    </row>
    <row r="36" spans="1:13" x14ac:dyDescent="0.2">
      <c r="A36" s="193">
        <v>2019</v>
      </c>
      <c r="B36" s="303">
        <v>1.8992237943411425</v>
      </c>
      <c r="C36" s="303">
        <v>21.902825713029959</v>
      </c>
      <c r="D36" s="303">
        <v>5.0950244927350088</v>
      </c>
      <c r="E36" s="303">
        <v>22.178532883257407</v>
      </c>
      <c r="F36" s="303">
        <v>60.445775521264316</v>
      </c>
      <c r="G36" s="303">
        <v>24.123756259937689</v>
      </c>
      <c r="H36" s="303">
        <v>60.430009989594588</v>
      </c>
      <c r="I36" s="303">
        <v>5.5341123334140043</v>
      </c>
      <c r="J36" s="303">
        <v>7.4006163508015312</v>
      </c>
      <c r="K36" s="303">
        <v>26.424979415447215</v>
      </c>
      <c r="L36" s="303">
        <v>60.429230913321476</v>
      </c>
      <c r="M36" s="625">
        <v>21.189150988033497</v>
      </c>
    </row>
    <row r="37" spans="1:13" x14ac:dyDescent="0.2">
      <c r="A37" s="193">
        <v>2020</v>
      </c>
      <c r="B37" s="303">
        <v>1.9136345637354251</v>
      </c>
      <c r="C37" s="303">
        <v>20.993073433457749</v>
      </c>
      <c r="D37" s="303">
        <v>5.0477350050433181</v>
      </c>
      <c r="E37" s="303">
        <v>21.446148798242181</v>
      </c>
      <c r="F37" s="303">
        <v>60.987896585784021</v>
      </c>
      <c r="G37" s="303">
        <v>23.314211841503834</v>
      </c>
      <c r="H37" s="303">
        <v>60.966359485384537</v>
      </c>
      <c r="I37" s="303">
        <v>5.4240752713887117</v>
      </c>
      <c r="J37" s="303">
        <v>7.2593576060875717</v>
      </c>
      <c r="K37" s="303">
        <v>26.159802651121741</v>
      </c>
      <c r="L37" s="303">
        <v>60.975439967672592</v>
      </c>
      <c r="M37" s="625">
        <v>20.185676807426944</v>
      </c>
    </row>
    <row r="38" spans="1:13" x14ac:dyDescent="0.2">
      <c r="A38" s="193">
        <v>2021</v>
      </c>
      <c r="B38" s="303">
        <v>1.9357864351743594</v>
      </c>
      <c r="C38" s="303">
        <v>20.17380340549067</v>
      </c>
      <c r="D38" s="303">
        <v>4.9975482006503471</v>
      </c>
      <c r="E38" s="303">
        <v>20.794041268690201</v>
      </c>
      <c r="F38" s="303">
        <v>60.428933802789565</v>
      </c>
      <c r="G38" s="303">
        <v>22.574058131058813</v>
      </c>
      <c r="H38" s="303">
        <v>60.434824512983667</v>
      </c>
      <c r="I38" s="303">
        <v>5.3254766296458715</v>
      </c>
      <c r="J38" s="303">
        <v>7.1189889085169238</v>
      </c>
      <c r="K38" s="303">
        <v>25.899874151427507</v>
      </c>
      <c r="L38" s="303">
        <v>60.423776409505344</v>
      </c>
      <c r="M38" s="625">
        <v>18.936574718353093</v>
      </c>
    </row>
    <row r="39" spans="1:13" x14ac:dyDescent="0.2">
      <c r="A39" s="193">
        <v>2022</v>
      </c>
      <c r="B39" s="303">
        <v>1.9517119661008169</v>
      </c>
      <c r="C39" s="303">
        <v>19.389996514196692</v>
      </c>
      <c r="D39" s="303">
        <v>4.946567803696035</v>
      </c>
      <c r="E39" s="303">
        <v>20.223278720123986</v>
      </c>
      <c r="F39" s="303">
        <v>59.787425349234866</v>
      </c>
      <c r="G39" s="303">
        <v>21.793703167267854</v>
      </c>
      <c r="H39" s="303">
        <v>59.836571469770576</v>
      </c>
      <c r="I39" s="303">
        <v>5.2160134665892732</v>
      </c>
      <c r="J39" s="303">
        <v>6.9632405309252876</v>
      </c>
      <c r="K39" s="303">
        <v>25.484448117852384</v>
      </c>
      <c r="L39" s="303">
        <v>59.809121445130394</v>
      </c>
      <c r="M39" s="625">
        <v>18.035194275077775</v>
      </c>
    </row>
    <row r="40" spans="1:13" x14ac:dyDescent="0.2">
      <c r="A40" s="193">
        <v>2023</v>
      </c>
      <c r="B40" s="303">
        <v>1.9728094100591294</v>
      </c>
      <c r="C40" s="303">
        <v>18.713228769665992</v>
      </c>
      <c r="D40" s="303">
        <v>4.8943719032691781</v>
      </c>
      <c r="E40" s="303">
        <v>19.778991263210088</v>
      </c>
      <c r="F40" s="303">
        <v>59.109274472362479</v>
      </c>
      <c r="G40" s="303">
        <v>21.081184547392613</v>
      </c>
      <c r="H40" s="303">
        <v>59.181382068572056</v>
      </c>
      <c r="I40" s="303">
        <v>5.1064427578270886</v>
      </c>
      <c r="J40" s="303">
        <v>6.8068357872512735</v>
      </c>
      <c r="K40" s="303">
        <v>25.238833923107787</v>
      </c>
      <c r="L40" s="303">
        <v>59.14075806649015</v>
      </c>
      <c r="M40" s="625">
        <v>17.384159726515062</v>
      </c>
    </row>
    <row r="41" spans="1:13" x14ac:dyDescent="0.2">
      <c r="A41" s="1189"/>
      <c r="B41" s="249"/>
      <c r="C41" s="249"/>
      <c r="D41" s="249"/>
      <c r="E41" s="249"/>
      <c r="F41" s="249"/>
      <c r="G41" s="249"/>
      <c r="H41" s="249"/>
      <c r="I41" s="249"/>
      <c r="J41" s="249"/>
      <c r="K41" s="249"/>
      <c r="L41" s="249"/>
      <c r="M41" s="1268"/>
    </row>
    <row r="42" spans="1:13" x14ac:dyDescent="0.2">
      <c r="A42" s="12" t="s">
        <v>925</v>
      </c>
    </row>
  </sheetData>
  <mergeCells count="5">
    <mergeCell ref="A1:D1"/>
    <mergeCell ref="B3:C3"/>
    <mergeCell ref="D3:F3"/>
    <mergeCell ref="G3:H3"/>
    <mergeCell ref="J3:L3"/>
  </mergeCells>
  <hyperlinks>
    <hyperlink ref="A1" location="Contents!A1" display="To table of contents" xr:uid="{82DDAB90-AD8E-4154-8FCA-8AAF47777690}"/>
  </hyperlinks>
  <pageMargins left="0.75" right="0.75" top="1" bottom="1" header="0.5" footer="0.5"/>
  <pageSetup paperSize="9" scale="85" orientation="landscape" r:id="rId1"/>
  <headerFooter alignWithMargins="0"/>
  <customProperties>
    <customPr name="EpmWorksheetKeyString_GUID" r:id="rId2"/>
  </customPropertie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7D633-08D9-4D1F-8DC3-4F243AD24F41}">
  <sheetPr codeName="Blad68">
    <pageSetUpPr fitToPage="1"/>
  </sheetPr>
  <dimension ref="A1:M42"/>
  <sheetViews>
    <sheetView zoomScaleNormal="100" workbookViewId="0">
      <selection activeCell="A2" sqref="A2"/>
    </sheetView>
  </sheetViews>
  <sheetFormatPr defaultColWidth="10.6640625" defaultRowHeight="12.75" x14ac:dyDescent="0.2"/>
  <cols>
    <col min="1" max="1" width="11.1640625" style="12" customWidth="1"/>
    <col min="2" max="7" width="14.6640625" style="12" customWidth="1"/>
    <col min="8" max="10" width="15.5" style="12" customWidth="1"/>
    <col min="11" max="16384" width="10.6640625" style="12"/>
  </cols>
  <sheetData>
    <row r="1" spans="1:13" ht="30.75" customHeight="1" x14ac:dyDescent="0.2">
      <c r="A1" s="1942" t="s">
        <v>10</v>
      </c>
      <c r="B1" s="1942"/>
      <c r="C1" s="1942"/>
      <c r="D1" s="1942"/>
    </row>
    <row r="2" spans="1:13" ht="20.25" x14ac:dyDescent="0.3">
      <c r="A2" s="140" t="s">
        <v>2224</v>
      </c>
    </row>
    <row r="3" spans="1:13" ht="15" x14ac:dyDescent="0.25">
      <c r="A3" s="1869"/>
      <c r="B3" s="2085" t="s">
        <v>453</v>
      </c>
      <c r="C3" s="2086"/>
      <c r="D3" s="2085" t="s">
        <v>2215</v>
      </c>
      <c r="E3" s="2087"/>
      <c r="F3" s="2086"/>
      <c r="G3" s="2085" t="s">
        <v>2216</v>
      </c>
      <c r="H3" s="2086"/>
      <c r="I3" s="1873" t="s">
        <v>2217</v>
      </c>
      <c r="J3" s="2088" t="s">
        <v>2218</v>
      </c>
      <c r="K3" s="2089"/>
      <c r="L3" s="2089"/>
      <c r="M3" s="611" t="s">
        <v>2219</v>
      </c>
    </row>
    <row r="4" spans="1:13" x14ac:dyDescent="0.2">
      <c r="A4" s="16"/>
      <c r="B4" s="1876" t="s">
        <v>235</v>
      </c>
      <c r="C4" s="1877" t="s">
        <v>321</v>
      </c>
      <c r="D4" s="1876" t="s">
        <v>235</v>
      </c>
      <c r="E4" s="1877" t="s">
        <v>321</v>
      </c>
      <c r="F4" s="1877" t="s">
        <v>34</v>
      </c>
      <c r="G4" s="1876" t="s">
        <v>321</v>
      </c>
      <c r="H4" s="1877" t="s">
        <v>34</v>
      </c>
      <c r="I4" s="1876" t="s">
        <v>235</v>
      </c>
      <c r="J4" s="1871" t="s">
        <v>235</v>
      </c>
      <c r="K4" s="1872" t="s">
        <v>321</v>
      </c>
      <c r="L4" s="1872" t="s">
        <v>34</v>
      </c>
      <c r="M4" s="611" t="s">
        <v>321</v>
      </c>
    </row>
    <row r="5" spans="1:13" x14ac:dyDescent="0.2">
      <c r="A5" s="1878"/>
      <c r="B5" s="246" t="s">
        <v>363</v>
      </c>
      <c r="C5" s="246"/>
      <c r="D5" s="246"/>
      <c r="E5" s="246"/>
      <c r="F5" s="246"/>
      <c r="G5" s="246"/>
      <c r="H5" s="246"/>
      <c r="I5" s="246"/>
      <c r="J5" s="246"/>
      <c r="K5" s="246"/>
      <c r="L5" s="246"/>
      <c r="M5" s="1880"/>
    </row>
    <row r="6" spans="1:13" x14ac:dyDescent="0.2">
      <c r="A6" s="17"/>
      <c r="M6" s="19"/>
    </row>
    <row r="7" spans="1:13" x14ac:dyDescent="0.2">
      <c r="A7" s="193">
        <v>1990</v>
      </c>
      <c r="B7" s="303">
        <v>8.8846528377897211</v>
      </c>
      <c r="C7" s="303">
        <v>4.6327113455708337</v>
      </c>
      <c r="D7" s="303">
        <v>5.7375666366750799</v>
      </c>
      <c r="E7" s="303">
        <v>4.6171158141631023</v>
      </c>
      <c r="F7" s="303">
        <v>0.24968837175027767</v>
      </c>
      <c r="G7" s="303">
        <v>3.7764268533033176</v>
      </c>
      <c r="H7" s="303">
        <v>0.24972188037312235</v>
      </c>
      <c r="I7" s="303">
        <v>1.911426292572562</v>
      </c>
      <c r="J7" s="303">
        <v>0.47965069357919032</v>
      </c>
      <c r="K7" s="303">
        <v>4.6454329186312702</v>
      </c>
      <c r="L7" s="303">
        <v>0.24971855334356199</v>
      </c>
      <c r="M7" s="625">
        <v>4.061373022452325</v>
      </c>
    </row>
    <row r="8" spans="1:13" x14ac:dyDescent="0.2">
      <c r="A8" s="193">
        <v>1991</v>
      </c>
      <c r="B8" s="303">
        <v>8.8424083814583891</v>
      </c>
      <c r="C8" s="303">
        <v>4.6084408761081752</v>
      </c>
      <c r="D8" s="303">
        <v>5.6241534570857814</v>
      </c>
      <c r="E8" s="303">
        <v>4.6097346785493452</v>
      </c>
      <c r="F8" s="303">
        <v>0.25187377898221563</v>
      </c>
      <c r="G8" s="303">
        <v>3.7744623714493595</v>
      </c>
      <c r="H8" s="303">
        <v>0.2518991143600029</v>
      </c>
      <c r="I8" s="303">
        <v>1.8956468916120617</v>
      </c>
      <c r="J8" s="303">
        <v>0.47583364329908034</v>
      </c>
      <c r="K8" s="303">
        <v>4.6263120200459813</v>
      </c>
      <c r="L8" s="303">
        <v>0.2518994545981042</v>
      </c>
      <c r="M8" s="625">
        <v>4.0653812719942453</v>
      </c>
    </row>
    <row r="9" spans="1:13" x14ac:dyDescent="0.2">
      <c r="A9" s="193">
        <v>1992</v>
      </c>
      <c r="B9" s="303">
        <v>8.1521742388209191</v>
      </c>
      <c r="C9" s="303">
        <v>4.4783881673742485</v>
      </c>
      <c r="D9" s="303">
        <v>5.3302064267223273</v>
      </c>
      <c r="E9" s="303">
        <v>4.4738342992864517</v>
      </c>
      <c r="F9" s="303">
        <v>0.25406268396478071</v>
      </c>
      <c r="G9" s="303">
        <v>3.630038802235013</v>
      </c>
      <c r="H9" s="303">
        <v>0.25408745059710708</v>
      </c>
      <c r="I9" s="303">
        <v>1.8310897851952179</v>
      </c>
      <c r="J9" s="303">
        <v>0.46700970020920074</v>
      </c>
      <c r="K9" s="303">
        <v>4.5302999918588842</v>
      </c>
      <c r="L9" s="303">
        <v>0.25409113849603598</v>
      </c>
      <c r="M9" s="625">
        <v>3.7744598937436749</v>
      </c>
    </row>
    <row r="10" spans="1:13" x14ac:dyDescent="0.2">
      <c r="A10" s="193">
        <v>1993</v>
      </c>
      <c r="B10" s="303">
        <v>7.5053813441603712</v>
      </c>
      <c r="C10" s="303">
        <v>4.3428627781669471</v>
      </c>
      <c r="D10" s="303">
        <v>5.0342652018963516</v>
      </c>
      <c r="E10" s="303">
        <v>4.3490251279374199</v>
      </c>
      <c r="F10" s="303">
        <v>0.25627069308958289</v>
      </c>
      <c r="G10" s="303">
        <v>3.552991565360764</v>
      </c>
      <c r="H10" s="303">
        <v>0.25629736311313972</v>
      </c>
      <c r="I10" s="303">
        <v>1.7684835873987157</v>
      </c>
      <c r="J10" s="303">
        <v>0.45837551378529334</v>
      </c>
      <c r="K10" s="303">
        <v>4.4473113555792683</v>
      </c>
      <c r="L10" s="303">
        <v>0.25630037296331304</v>
      </c>
      <c r="M10" s="625">
        <v>3.7499159566291573</v>
      </c>
    </row>
    <row r="11" spans="1:13" x14ac:dyDescent="0.2">
      <c r="A11" s="193">
        <v>1994</v>
      </c>
      <c r="B11" s="303">
        <v>6.9756537588029239</v>
      </c>
      <c r="C11" s="303">
        <v>4.2198178518898422</v>
      </c>
      <c r="D11" s="303">
        <v>4.7659815304979913</v>
      </c>
      <c r="E11" s="303">
        <v>4.2089553453973485</v>
      </c>
      <c r="F11" s="303">
        <v>0.25848878547529169</v>
      </c>
      <c r="G11" s="303">
        <v>3.4839241782304322</v>
      </c>
      <c r="H11" s="303">
        <v>0.25852004023941205</v>
      </c>
      <c r="I11" s="303">
        <v>1.7102670094938897</v>
      </c>
      <c r="J11" s="303">
        <v>0.45053529991652241</v>
      </c>
      <c r="K11" s="303">
        <v>4.3292810954100815</v>
      </c>
      <c r="L11" s="303">
        <v>0.25852248077749912</v>
      </c>
      <c r="M11" s="625">
        <v>3.6971504437029887</v>
      </c>
    </row>
    <row r="12" spans="1:13" x14ac:dyDescent="0.2">
      <c r="A12" s="193">
        <v>1995</v>
      </c>
      <c r="B12" s="303">
        <v>6.5947670078089757</v>
      </c>
      <c r="C12" s="303">
        <v>4.0919459946086763</v>
      </c>
      <c r="D12" s="303">
        <v>4.5426255798694237</v>
      </c>
      <c r="E12" s="303">
        <v>4.0803609506141036</v>
      </c>
      <c r="F12" s="303">
        <v>0.26072679256112624</v>
      </c>
      <c r="G12" s="303">
        <v>3.3634602972057808</v>
      </c>
      <c r="H12" s="303">
        <v>0.26076201673692651</v>
      </c>
      <c r="I12" s="303">
        <v>1.657053148761352</v>
      </c>
      <c r="J12" s="303">
        <v>0.44351065675307527</v>
      </c>
      <c r="K12" s="303">
        <v>4.2270885217838714</v>
      </c>
      <c r="L12" s="303">
        <v>0.26076057354193566</v>
      </c>
      <c r="M12" s="625">
        <v>3.6398377519676828</v>
      </c>
    </row>
    <row r="13" spans="1:13" x14ac:dyDescent="0.2">
      <c r="A13" s="193">
        <v>1996</v>
      </c>
      <c r="B13" s="303">
        <v>6.3497032220718195</v>
      </c>
      <c r="C13" s="303">
        <v>4.0010114802107051</v>
      </c>
      <c r="D13" s="303">
        <v>4.3583013741098764</v>
      </c>
      <c r="E13" s="303">
        <v>3.9924588405665244</v>
      </c>
      <c r="F13" s="303">
        <v>0.26298663685849594</v>
      </c>
      <c r="G13" s="303">
        <v>3.2964036648835489</v>
      </c>
      <c r="H13" s="303">
        <v>0.26302447768775566</v>
      </c>
      <c r="I13" s="303">
        <v>1.6091055034766495</v>
      </c>
      <c r="J13" s="303">
        <v>0.43730349075241209</v>
      </c>
      <c r="K13" s="303">
        <v>4.1526748574848797</v>
      </c>
      <c r="L13" s="303">
        <v>0.26302343941437867</v>
      </c>
      <c r="M13" s="625">
        <v>3.6009558762311071</v>
      </c>
    </row>
    <row r="14" spans="1:13" x14ac:dyDescent="0.2">
      <c r="A14" s="193">
        <v>1997</v>
      </c>
      <c r="B14" s="303">
        <v>6.2139783444780505</v>
      </c>
      <c r="C14" s="303">
        <v>3.9140937632183936</v>
      </c>
      <c r="D14" s="303">
        <v>4.2269440143146957</v>
      </c>
      <c r="E14" s="303">
        <v>3.9162692674958919</v>
      </c>
      <c r="F14" s="303">
        <v>0.26527726835538518</v>
      </c>
      <c r="G14" s="303">
        <v>3.2887449465908714</v>
      </c>
      <c r="H14" s="303">
        <v>0.26531147851902509</v>
      </c>
      <c r="I14" s="303">
        <v>1.574517039553113</v>
      </c>
      <c r="J14" s="303">
        <v>0.43381484148115967</v>
      </c>
      <c r="K14" s="303">
        <v>4.0954879412563754</v>
      </c>
      <c r="L14" s="303">
        <v>0.26530884734197729</v>
      </c>
      <c r="M14" s="625">
        <v>3.4832345588851998</v>
      </c>
    </row>
    <row r="15" spans="1:13" x14ac:dyDescent="0.2">
      <c r="A15" s="193">
        <v>1998</v>
      </c>
      <c r="B15" s="303">
        <v>6.1347938689032366</v>
      </c>
      <c r="C15" s="303">
        <v>3.8332986127770843</v>
      </c>
      <c r="D15" s="303">
        <v>4.1248861869222742</v>
      </c>
      <c r="E15" s="303">
        <v>3.8545309257912188</v>
      </c>
      <c r="F15" s="303">
        <v>0.26795210301958478</v>
      </c>
      <c r="G15" s="303">
        <v>3.2965989439152037</v>
      </c>
      <c r="H15" s="303">
        <v>0.26799570073181417</v>
      </c>
      <c r="I15" s="303">
        <v>1.545954688701549</v>
      </c>
      <c r="J15" s="303">
        <v>0.43115800426676715</v>
      </c>
      <c r="K15" s="303">
        <v>4.0596890561631467</v>
      </c>
      <c r="L15" s="303">
        <v>0.26798484674482781</v>
      </c>
      <c r="M15" s="625">
        <v>3.4481209482135067</v>
      </c>
    </row>
    <row r="16" spans="1:13" x14ac:dyDescent="0.2">
      <c r="A16" s="193">
        <v>1999</v>
      </c>
      <c r="B16" s="303">
        <v>6.0971988159069479</v>
      </c>
      <c r="C16" s="303">
        <v>3.7583750925724209</v>
      </c>
      <c r="D16" s="303">
        <v>4.0548276005806834</v>
      </c>
      <c r="E16" s="303">
        <v>3.8031740417341622</v>
      </c>
      <c r="F16" s="303">
        <v>0.2706941406930945</v>
      </c>
      <c r="G16" s="303">
        <v>3.3012146883404689</v>
      </c>
      <c r="H16" s="303">
        <v>0.27078660600155152</v>
      </c>
      <c r="I16" s="303">
        <v>1.5226291394135447</v>
      </c>
      <c r="J16" s="303">
        <v>0.42940813232714303</v>
      </c>
      <c r="K16" s="303">
        <v>4.0188212310402074</v>
      </c>
      <c r="L16" s="303">
        <v>0.27074852973817976</v>
      </c>
      <c r="M16" s="625">
        <v>3.4200744977025055</v>
      </c>
    </row>
    <row r="17" spans="1:13" x14ac:dyDescent="0.2">
      <c r="A17" s="193">
        <v>2000</v>
      </c>
      <c r="B17" s="303">
        <v>6.0914417322066647</v>
      </c>
      <c r="C17" s="303">
        <v>3.6600626633149007</v>
      </c>
      <c r="D17" s="303">
        <v>4.001437039455201</v>
      </c>
      <c r="E17" s="303">
        <v>3.7113977380883871</v>
      </c>
      <c r="F17" s="303">
        <v>0.27334416419785351</v>
      </c>
      <c r="G17" s="303">
        <v>3.2009548293446546</v>
      </c>
      <c r="H17" s="303">
        <v>0.27343507049612487</v>
      </c>
      <c r="I17" s="303">
        <v>1.5034944146419029</v>
      </c>
      <c r="J17" s="303">
        <v>0.42865113662978732</v>
      </c>
      <c r="K17" s="303">
        <v>3.9092182003895841</v>
      </c>
      <c r="L17" s="303">
        <v>0.27340059055825072</v>
      </c>
      <c r="M17" s="625">
        <v>3.3878220989799224</v>
      </c>
    </row>
    <row r="18" spans="1:13" x14ac:dyDescent="0.2">
      <c r="A18" s="193">
        <v>2001</v>
      </c>
      <c r="B18" s="303">
        <v>6.0873442231658519</v>
      </c>
      <c r="C18" s="303">
        <v>3.5651433578598728</v>
      </c>
      <c r="D18" s="303">
        <v>3.9522111606150654</v>
      </c>
      <c r="E18" s="303">
        <v>3.6266735246114337</v>
      </c>
      <c r="F18" s="303">
        <v>0.27607317374093621</v>
      </c>
      <c r="G18" s="303">
        <v>3.1308147164575981</v>
      </c>
      <c r="H18" s="303">
        <v>0.2761591706111729</v>
      </c>
      <c r="I18" s="303">
        <v>1.4836811699297301</v>
      </c>
      <c r="J18" s="303">
        <v>0.42722664155328111</v>
      </c>
      <c r="K18" s="303">
        <v>3.8168295876311693</v>
      </c>
      <c r="L18" s="303">
        <v>0.27613199809194122</v>
      </c>
      <c r="M18" s="625">
        <v>3.2659521155019977</v>
      </c>
    </row>
    <row r="19" spans="1:13" x14ac:dyDescent="0.2">
      <c r="A19" s="193">
        <v>2002</v>
      </c>
      <c r="B19" s="303">
        <v>6.1214701871614734</v>
      </c>
      <c r="C19" s="303">
        <v>3.4853434512426964</v>
      </c>
      <c r="D19" s="303">
        <v>3.9341153775137236</v>
      </c>
      <c r="E19" s="303">
        <v>3.5455874816202684</v>
      </c>
      <c r="F19" s="303">
        <v>0.27867500359036995</v>
      </c>
      <c r="G19" s="303">
        <v>3.0831208895699556</v>
      </c>
      <c r="H19" s="303">
        <v>0.27877360234515691</v>
      </c>
      <c r="I19" s="303">
        <v>1.4747963995149482</v>
      </c>
      <c r="J19" s="303">
        <v>0.42836455628041237</v>
      </c>
      <c r="K19" s="303">
        <v>3.7257802733474294</v>
      </c>
      <c r="L19" s="303">
        <v>0.27874935457231109</v>
      </c>
      <c r="M19" s="625">
        <v>3.2005915944694614</v>
      </c>
    </row>
    <row r="20" spans="1:13" x14ac:dyDescent="0.2">
      <c r="A20" s="193">
        <v>2003</v>
      </c>
      <c r="B20" s="303">
        <v>6.1267698723650721</v>
      </c>
      <c r="C20" s="303">
        <v>3.3694945762566602</v>
      </c>
      <c r="D20" s="303">
        <v>3.9138971151067978</v>
      </c>
      <c r="E20" s="303">
        <v>3.4276396968088174</v>
      </c>
      <c r="F20" s="303">
        <v>0.28097018217621167</v>
      </c>
      <c r="G20" s="303">
        <v>3.0333316840948354</v>
      </c>
      <c r="H20" s="303">
        <v>0.2810654619707848</v>
      </c>
      <c r="I20" s="303">
        <v>1.4598505870242813</v>
      </c>
      <c r="J20" s="303">
        <v>0.42722875985849795</v>
      </c>
      <c r="K20" s="303">
        <v>3.630907949151108</v>
      </c>
      <c r="L20" s="303">
        <v>0.28103480073761561</v>
      </c>
      <c r="M20" s="625">
        <v>3.1469934974856471</v>
      </c>
    </row>
    <row r="21" spans="1:13" x14ac:dyDescent="0.2">
      <c r="A21" s="193">
        <v>2004</v>
      </c>
      <c r="B21" s="303">
        <v>6.164955328635247</v>
      </c>
      <c r="C21" s="303">
        <v>3.2190201465208279</v>
      </c>
      <c r="D21" s="303">
        <v>3.8821024075777979</v>
      </c>
      <c r="E21" s="303">
        <v>3.273374301129726</v>
      </c>
      <c r="F21" s="303">
        <v>0.28322644083826326</v>
      </c>
      <c r="G21" s="303">
        <v>2.940705294678239</v>
      </c>
      <c r="H21" s="303">
        <v>0.28333482503453339</v>
      </c>
      <c r="I21" s="303">
        <v>1.4547579038479832</v>
      </c>
      <c r="J21" s="303">
        <v>0.42850812745031924</v>
      </c>
      <c r="K21" s="303">
        <v>3.541186387692977</v>
      </c>
      <c r="L21" s="303">
        <v>0.2832944031836867</v>
      </c>
      <c r="M21" s="625">
        <v>3.1137436335594724</v>
      </c>
    </row>
    <row r="22" spans="1:13" x14ac:dyDescent="0.2">
      <c r="A22" s="193">
        <v>2005</v>
      </c>
      <c r="B22" s="303">
        <v>6.1854161235691292</v>
      </c>
      <c r="C22" s="303">
        <v>3.0559627179921121</v>
      </c>
      <c r="D22" s="303">
        <v>3.8155911077111733</v>
      </c>
      <c r="E22" s="303">
        <v>3.1099330943404544</v>
      </c>
      <c r="F22" s="303">
        <v>0.28598227452668079</v>
      </c>
      <c r="G22" s="303">
        <v>2.7808569616967973</v>
      </c>
      <c r="H22" s="303">
        <v>0.28607874349744289</v>
      </c>
      <c r="I22" s="303">
        <v>1.4480575921307621</v>
      </c>
      <c r="J22" s="303">
        <v>0.43043377647580366</v>
      </c>
      <c r="K22" s="303">
        <v>3.3878167098342433</v>
      </c>
      <c r="L22" s="303">
        <v>0.28603638337652615</v>
      </c>
      <c r="M22" s="625">
        <v>3.0642736835586724</v>
      </c>
    </row>
    <row r="23" spans="1:13" x14ac:dyDescent="0.2">
      <c r="A23" s="193">
        <v>2006</v>
      </c>
      <c r="B23" s="303">
        <v>6.2200583599481307</v>
      </c>
      <c r="C23" s="303">
        <v>2.8904283435096869</v>
      </c>
      <c r="D23" s="303">
        <v>3.7121441299473203</v>
      </c>
      <c r="E23" s="303">
        <v>2.932362144163764</v>
      </c>
      <c r="F23" s="303">
        <v>0.28891747193127593</v>
      </c>
      <c r="G23" s="303">
        <v>2.6459798908336416</v>
      </c>
      <c r="H23" s="303">
        <v>0.28901029351553409</v>
      </c>
      <c r="I23" s="303">
        <v>1.4381455208484759</v>
      </c>
      <c r="J23" s="303">
        <v>0.42485513655088614</v>
      </c>
      <c r="K23" s="303">
        <v>3.261813345135876</v>
      </c>
      <c r="L23" s="303">
        <v>0.28896986156238336</v>
      </c>
      <c r="M23" s="625">
        <v>2.6980404243525871</v>
      </c>
    </row>
    <row r="24" spans="1:13" x14ac:dyDescent="0.2">
      <c r="A24" s="193">
        <v>2007</v>
      </c>
      <c r="B24" s="303">
        <v>6.2757323833891103</v>
      </c>
      <c r="C24" s="303">
        <v>2.7168560275214459</v>
      </c>
      <c r="D24" s="303">
        <v>3.6266221259624145</v>
      </c>
      <c r="E24" s="303">
        <v>2.7398506512424601</v>
      </c>
      <c r="F24" s="303">
        <v>0.29210353834767711</v>
      </c>
      <c r="G24" s="303">
        <v>2.4865724001241682</v>
      </c>
      <c r="H24" s="303">
        <v>0.29217111207683272</v>
      </c>
      <c r="I24" s="303">
        <v>1.4375838368227412</v>
      </c>
      <c r="J24" s="303">
        <v>0.42010562244221145</v>
      </c>
      <c r="K24" s="303">
        <v>3.110780260746373</v>
      </c>
      <c r="L24" s="303">
        <v>0.29214523842152601</v>
      </c>
      <c r="M24" s="625">
        <v>2.6006242706003553</v>
      </c>
    </row>
    <row r="25" spans="1:13" x14ac:dyDescent="0.2">
      <c r="A25" s="193">
        <v>2008</v>
      </c>
      <c r="B25" s="303">
        <v>6.3210803666183208</v>
      </c>
      <c r="C25" s="303">
        <v>2.2612720390653305</v>
      </c>
      <c r="D25" s="303">
        <v>3.5420728340535423</v>
      </c>
      <c r="E25" s="303">
        <v>2.2940155334357284</v>
      </c>
      <c r="F25" s="303">
        <v>0.2958123878424006</v>
      </c>
      <c r="G25" s="303">
        <v>2.0690679358538282</v>
      </c>
      <c r="H25" s="303">
        <v>0.29588980399982234</v>
      </c>
      <c r="I25" s="303">
        <v>1.4381844169775402</v>
      </c>
      <c r="J25" s="303">
        <v>0.415108155279929</v>
      </c>
      <c r="K25" s="303">
        <v>2.6283746401873667</v>
      </c>
      <c r="L25" s="303">
        <v>0.29586126748078978</v>
      </c>
      <c r="M25" s="625">
        <v>2.2433987698547582</v>
      </c>
    </row>
    <row r="26" spans="1:13" x14ac:dyDescent="0.2">
      <c r="A26" s="193">
        <v>2009</v>
      </c>
      <c r="B26" s="303">
        <v>6.3803437151256217</v>
      </c>
      <c r="C26" s="303">
        <v>1.9525835310459905</v>
      </c>
      <c r="D26" s="303">
        <v>3.4653614589326636</v>
      </c>
      <c r="E26" s="303">
        <v>2.0134684185693019</v>
      </c>
      <c r="F26" s="303">
        <v>0.29907410526269385</v>
      </c>
      <c r="G26" s="303">
        <v>1.7761953013179765</v>
      </c>
      <c r="H26" s="303">
        <v>0.2991247861254579</v>
      </c>
      <c r="I26" s="303">
        <v>1.4359079858433148</v>
      </c>
      <c r="J26" s="303">
        <v>0.40084296338522502</v>
      </c>
      <c r="K26" s="303">
        <v>2.2967552608685371</v>
      </c>
      <c r="L26" s="303">
        <v>0.29911478692116333</v>
      </c>
      <c r="M26" s="625">
        <v>1.9782133978785466</v>
      </c>
    </row>
    <row r="27" spans="1:13" x14ac:dyDescent="0.2">
      <c r="A27" s="193">
        <v>2010</v>
      </c>
      <c r="B27" s="303">
        <v>6.4260467892007851</v>
      </c>
      <c r="C27" s="303">
        <v>1.7898990735442166</v>
      </c>
      <c r="D27" s="303">
        <v>3.4194146926024263</v>
      </c>
      <c r="E27" s="303">
        <v>1.87589421148439</v>
      </c>
      <c r="F27" s="303">
        <v>0.30123022533487648</v>
      </c>
      <c r="G27" s="303">
        <v>1.6451316090520216</v>
      </c>
      <c r="H27" s="303">
        <v>0.30129468658428393</v>
      </c>
      <c r="I27" s="303">
        <v>1.4373826755679415</v>
      </c>
      <c r="J27" s="303">
        <v>0.38632681274629965</v>
      </c>
      <c r="K27" s="303">
        <v>2.1413747460369223</v>
      </c>
      <c r="L27" s="303">
        <v>0.30126278870023021</v>
      </c>
      <c r="M27" s="625">
        <v>1.8372112544913939</v>
      </c>
    </row>
    <row r="28" spans="1:13" x14ac:dyDescent="0.2">
      <c r="A28" s="193">
        <v>2011</v>
      </c>
      <c r="B28" s="303">
        <v>6.4698872487819497</v>
      </c>
      <c r="C28" s="303">
        <v>1.6518854335597108</v>
      </c>
      <c r="D28" s="303">
        <v>3.3907617819914639</v>
      </c>
      <c r="E28" s="303">
        <v>1.7638465930404934</v>
      </c>
      <c r="F28" s="303">
        <v>0.30338422738150095</v>
      </c>
      <c r="G28" s="303">
        <v>1.54313252107082</v>
      </c>
      <c r="H28" s="303">
        <v>0.30341708765491604</v>
      </c>
      <c r="I28" s="303">
        <v>1.4457767332410423</v>
      </c>
      <c r="J28" s="303">
        <v>0.37285839164391105</v>
      </c>
      <c r="K28" s="303">
        <v>2.0099839932919377</v>
      </c>
      <c r="L28" s="303">
        <v>0.30342290150953943</v>
      </c>
      <c r="M28" s="625">
        <v>1.6849953477987258</v>
      </c>
    </row>
    <row r="29" spans="1:13" x14ac:dyDescent="0.2">
      <c r="A29" s="193">
        <v>2012</v>
      </c>
      <c r="B29" s="303">
        <v>6.5203900346978241</v>
      </c>
      <c r="C29" s="303">
        <v>1.552811502201892</v>
      </c>
      <c r="D29" s="303">
        <v>3.3357327877048277</v>
      </c>
      <c r="E29" s="303">
        <v>1.7007901333201567</v>
      </c>
      <c r="F29" s="303">
        <v>0.30570250695202944</v>
      </c>
      <c r="G29" s="303">
        <v>1.5141126397469322</v>
      </c>
      <c r="H29" s="303">
        <v>0.30574487556565938</v>
      </c>
      <c r="I29" s="303">
        <v>1.4770646542883343</v>
      </c>
      <c r="J29" s="303">
        <v>0.36308852376174855</v>
      </c>
      <c r="K29" s="303">
        <v>1.9605064240962078</v>
      </c>
      <c r="L29" s="303">
        <v>0.30574504803596958</v>
      </c>
      <c r="M29" s="625">
        <v>1.535335101567767</v>
      </c>
    </row>
    <row r="30" spans="1:13" x14ac:dyDescent="0.2">
      <c r="A30" s="193">
        <v>2013</v>
      </c>
      <c r="B30" s="303">
        <v>6.5691732351068817</v>
      </c>
      <c r="C30" s="303">
        <v>1.4267514876967951</v>
      </c>
      <c r="D30" s="303">
        <v>3.2981044866654083</v>
      </c>
      <c r="E30" s="303">
        <v>1.6240679824750972</v>
      </c>
      <c r="F30" s="303">
        <v>0.30768762727579602</v>
      </c>
      <c r="G30" s="303">
        <v>1.4631448609191562</v>
      </c>
      <c r="H30" s="303">
        <v>0.30767350467119231</v>
      </c>
      <c r="I30" s="303">
        <v>1.5007528530223009</v>
      </c>
      <c r="J30" s="303">
        <v>0.35246389763167357</v>
      </c>
      <c r="K30" s="303">
        <v>1.9096637428892287</v>
      </c>
      <c r="L30" s="303">
        <v>0.30770240918262537</v>
      </c>
      <c r="M30" s="625">
        <v>1.4189948765349751</v>
      </c>
    </row>
    <row r="31" spans="1:13" x14ac:dyDescent="0.2">
      <c r="A31" s="193">
        <v>2014</v>
      </c>
      <c r="B31" s="303">
        <v>6.6062260986304322</v>
      </c>
      <c r="C31" s="303">
        <v>1.3135735137273532</v>
      </c>
      <c r="D31" s="303">
        <v>3.2853358960651602</v>
      </c>
      <c r="E31" s="303">
        <v>1.5445039755866414</v>
      </c>
      <c r="F31" s="303">
        <v>0.309518177556517</v>
      </c>
      <c r="G31" s="303">
        <v>1.4149983626566698</v>
      </c>
      <c r="H31" s="303">
        <v>0.30951220708273125</v>
      </c>
      <c r="I31" s="303">
        <v>1.5389038633361625</v>
      </c>
      <c r="J31" s="303">
        <v>0.34540450820211926</v>
      </c>
      <c r="K31" s="303">
        <v>1.8240049805524197</v>
      </c>
      <c r="L31" s="303">
        <v>0.30952967322779756</v>
      </c>
      <c r="M31" s="625">
        <v>1.3195730458252661</v>
      </c>
    </row>
    <row r="32" spans="1:13" x14ac:dyDescent="0.2">
      <c r="A32" s="193">
        <v>2015</v>
      </c>
      <c r="B32" s="303">
        <v>6.6356662738775558</v>
      </c>
      <c r="C32" s="303">
        <v>1.2052083679657934</v>
      </c>
      <c r="D32" s="303">
        <v>3.2708631315365717</v>
      </c>
      <c r="E32" s="303">
        <v>1.4539747134162491</v>
      </c>
      <c r="F32" s="303">
        <v>0.31162106018070562</v>
      </c>
      <c r="G32" s="303">
        <v>1.350049653561973</v>
      </c>
      <c r="H32" s="303">
        <v>0.3115485374148822</v>
      </c>
      <c r="I32" s="303">
        <v>1.5858113623806047</v>
      </c>
      <c r="J32" s="303">
        <v>0.33956655286743209</v>
      </c>
      <c r="K32" s="303">
        <v>1.7556353359575636</v>
      </c>
      <c r="L32" s="303">
        <v>0.31162731996892618</v>
      </c>
      <c r="M32" s="625">
        <v>1.2058119448401887</v>
      </c>
    </row>
    <row r="33" spans="1:13" x14ac:dyDescent="0.2">
      <c r="A33" s="193">
        <v>2016</v>
      </c>
      <c r="B33" s="303">
        <v>6.6556352713790199</v>
      </c>
      <c r="C33" s="303">
        <v>1.1060329661600767</v>
      </c>
      <c r="D33" s="303">
        <v>3.2567922914628027</v>
      </c>
      <c r="E33" s="303">
        <v>1.3604788878128189</v>
      </c>
      <c r="F33" s="303">
        <v>0.31399311993772794</v>
      </c>
      <c r="G33" s="303">
        <v>1.297207934008703</v>
      </c>
      <c r="H33" s="303">
        <v>0.31397939616864634</v>
      </c>
      <c r="I33" s="303">
        <v>1.6216051940964464</v>
      </c>
      <c r="J33" s="303">
        <v>0.33453141506497142</v>
      </c>
      <c r="K33" s="303">
        <v>1.6931689145678164</v>
      </c>
      <c r="L33" s="303">
        <v>0.31402010764547456</v>
      </c>
      <c r="M33" s="625">
        <v>1.074142104305317</v>
      </c>
    </row>
    <row r="34" spans="1:13" x14ac:dyDescent="0.2">
      <c r="A34" s="193">
        <v>2017</v>
      </c>
      <c r="B34" s="303">
        <v>6.673282566145132</v>
      </c>
      <c r="C34" s="303">
        <v>1.0192694712874366</v>
      </c>
      <c r="D34" s="303">
        <v>3.2412591632104482</v>
      </c>
      <c r="E34" s="303">
        <v>1.2750656439521446</v>
      </c>
      <c r="F34" s="303">
        <v>0.31654206765745496</v>
      </c>
      <c r="G34" s="303">
        <v>1.2397110509266871</v>
      </c>
      <c r="H34" s="303">
        <v>0.31656900358088841</v>
      </c>
      <c r="I34" s="303">
        <v>1.6598031050216469</v>
      </c>
      <c r="J34" s="303">
        <v>0.33111239730828795</v>
      </c>
      <c r="K34" s="303">
        <v>1.6299240721866801</v>
      </c>
      <c r="L34" s="303">
        <v>0.31657775333210336</v>
      </c>
      <c r="M34" s="625">
        <v>0.96261837515704529</v>
      </c>
    </row>
    <row r="35" spans="1:13" x14ac:dyDescent="0.2">
      <c r="A35" s="193">
        <v>2018</v>
      </c>
      <c r="B35" s="303">
        <v>6.6879184474090447</v>
      </c>
      <c r="C35" s="303">
        <v>0.93214921110308191</v>
      </c>
      <c r="D35" s="303">
        <v>3.2213807596442812</v>
      </c>
      <c r="E35" s="303">
        <v>1.2014535550745626</v>
      </c>
      <c r="F35" s="303">
        <v>0.31926821878748074</v>
      </c>
      <c r="G35" s="303">
        <v>1.1751665276225269</v>
      </c>
      <c r="H35" s="303">
        <v>0.31925919973089173</v>
      </c>
      <c r="I35" s="303">
        <v>1.7023988431742112</v>
      </c>
      <c r="J35" s="303">
        <v>0.32907893774212987</v>
      </c>
      <c r="K35" s="303">
        <v>1.5633682721501563</v>
      </c>
      <c r="L35" s="303">
        <v>0.31930295136814979</v>
      </c>
      <c r="M35" s="625">
        <v>0.87232456293175109</v>
      </c>
    </row>
    <row r="36" spans="1:13" x14ac:dyDescent="0.2">
      <c r="A36" s="193">
        <v>2019</v>
      </c>
      <c r="B36" s="303">
        <v>6.7036972712420058</v>
      </c>
      <c r="C36" s="303">
        <v>0.85229132664925833</v>
      </c>
      <c r="D36" s="303">
        <v>3.2021829999775191</v>
      </c>
      <c r="E36" s="303">
        <v>1.1317831873972113</v>
      </c>
      <c r="F36" s="303">
        <v>0.32208031781959939</v>
      </c>
      <c r="G36" s="303">
        <v>1.1190542449743537</v>
      </c>
      <c r="H36" s="303">
        <v>0.32211065120408822</v>
      </c>
      <c r="I36" s="303">
        <v>1.7385106287412042</v>
      </c>
      <c r="J36" s="303">
        <v>0.32797501880732177</v>
      </c>
      <c r="K36" s="303">
        <v>1.4893837243177883</v>
      </c>
      <c r="L36" s="303">
        <v>0.3221103687845866</v>
      </c>
      <c r="M36" s="625">
        <v>0.79496889686800842</v>
      </c>
    </row>
    <row r="37" spans="1:13" x14ac:dyDescent="0.2">
      <c r="A37" s="193">
        <v>2020</v>
      </c>
      <c r="B37" s="303">
        <v>5.9871601645060117</v>
      </c>
      <c r="C37" s="303">
        <v>0.78485197730717227</v>
      </c>
      <c r="D37" s="303">
        <v>3.0070788149010252</v>
      </c>
      <c r="E37" s="303">
        <v>1.0780192801182427</v>
      </c>
      <c r="F37" s="303">
        <v>0.32500019737796909</v>
      </c>
      <c r="G37" s="303">
        <v>1.0620012399603294</v>
      </c>
      <c r="H37" s="303">
        <v>0.32502000262310049</v>
      </c>
      <c r="I37" s="303">
        <v>1.7869584355499197</v>
      </c>
      <c r="J37" s="303">
        <v>0.31709971940766796</v>
      </c>
      <c r="K37" s="303">
        <v>1.4300399825402872</v>
      </c>
      <c r="L37" s="303">
        <v>0.32504543019778231</v>
      </c>
      <c r="M37" s="625">
        <v>0.72059380490697944</v>
      </c>
    </row>
    <row r="38" spans="1:13" x14ac:dyDescent="0.2">
      <c r="A38" s="193">
        <v>2021</v>
      </c>
      <c r="B38" s="303">
        <v>5.3505931333411318</v>
      </c>
      <c r="C38" s="303">
        <v>0.71633524219129674</v>
      </c>
      <c r="D38" s="303">
        <v>2.8194713593992384</v>
      </c>
      <c r="E38" s="303">
        <v>0.99129910687862377</v>
      </c>
      <c r="F38" s="303">
        <v>0.32354236279027698</v>
      </c>
      <c r="G38" s="303">
        <v>1.0091444239818868</v>
      </c>
      <c r="H38" s="303">
        <v>0.32368984933815215</v>
      </c>
      <c r="I38" s="303">
        <v>1.8209151714815444</v>
      </c>
      <c r="J38" s="303">
        <v>0.306781293537494</v>
      </c>
      <c r="K38" s="303">
        <v>1.3220215049009703</v>
      </c>
      <c r="L38" s="303">
        <v>0.32363464047467222</v>
      </c>
      <c r="M38" s="625">
        <v>0.6156285685374957</v>
      </c>
    </row>
    <row r="39" spans="1:13" x14ac:dyDescent="0.2">
      <c r="A39" s="193">
        <v>2022</v>
      </c>
      <c r="B39" s="303">
        <v>4.8006380981377728</v>
      </c>
      <c r="C39" s="303">
        <v>0.6470234624935215</v>
      </c>
      <c r="D39" s="303">
        <v>2.6348088228424413</v>
      </c>
      <c r="E39" s="303">
        <v>0.90407168935712245</v>
      </c>
      <c r="F39" s="303">
        <v>0.3217981176087642</v>
      </c>
      <c r="G39" s="303">
        <v>0.94693178800897648</v>
      </c>
      <c r="H39" s="303">
        <v>0.32210197931385887</v>
      </c>
      <c r="I39" s="303">
        <v>1.8571308313303188</v>
      </c>
      <c r="J39" s="303">
        <v>0.29601964503895506</v>
      </c>
      <c r="K39" s="303">
        <v>1.2089472603649341</v>
      </c>
      <c r="L39" s="303">
        <v>0.32198553206864755</v>
      </c>
      <c r="M39" s="625">
        <v>0.53910538397094609</v>
      </c>
    </row>
    <row r="40" spans="1:13" x14ac:dyDescent="0.2">
      <c r="A40" s="193">
        <v>2023</v>
      </c>
      <c r="B40" s="303">
        <v>4.3943131665628758</v>
      </c>
      <c r="C40" s="303">
        <v>0.58668868730076973</v>
      </c>
      <c r="D40" s="303">
        <v>2.465600413401706</v>
      </c>
      <c r="E40" s="303">
        <v>0.82848215008993653</v>
      </c>
      <c r="F40" s="303">
        <v>0.3198568925795735</v>
      </c>
      <c r="G40" s="303">
        <v>0.88907688346581448</v>
      </c>
      <c r="H40" s="303">
        <v>0.32026933287173642</v>
      </c>
      <c r="I40" s="303">
        <v>1.8929058500464406</v>
      </c>
      <c r="J40" s="303">
        <v>0.28557885485613355</v>
      </c>
      <c r="K40" s="303">
        <v>1.0956326713018596</v>
      </c>
      <c r="L40" s="303">
        <v>0.32010424118014968</v>
      </c>
      <c r="M40" s="625">
        <v>0.48172672071500805</v>
      </c>
    </row>
    <row r="41" spans="1:13" x14ac:dyDescent="0.2">
      <c r="A41" s="1189"/>
      <c r="B41" s="249"/>
      <c r="C41" s="249"/>
      <c r="D41" s="249"/>
      <c r="E41" s="249"/>
      <c r="F41" s="249"/>
      <c r="G41" s="305"/>
      <c r="H41" s="249"/>
      <c r="I41" s="249"/>
      <c r="J41" s="249"/>
      <c r="K41" s="249"/>
      <c r="L41" s="249"/>
      <c r="M41" s="1268"/>
    </row>
    <row r="42" spans="1:13" x14ac:dyDescent="0.2">
      <c r="A42" s="12" t="s">
        <v>925</v>
      </c>
    </row>
  </sheetData>
  <mergeCells count="5">
    <mergeCell ref="A1:D1"/>
    <mergeCell ref="B3:C3"/>
    <mergeCell ref="D3:F3"/>
    <mergeCell ref="G3:H3"/>
    <mergeCell ref="J3:L3"/>
  </mergeCells>
  <hyperlinks>
    <hyperlink ref="A1" location="Contents!A1" display="To table of contents" xr:uid="{B4C9FEFB-800A-40BB-B1F8-B6B95C33BDFE}"/>
  </hyperlinks>
  <pageMargins left="0.75" right="0.75" top="1" bottom="1" header="0.5" footer="0.5"/>
  <pageSetup paperSize="9" scale="84" orientation="landscape" r:id="rId1"/>
  <headerFooter alignWithMargins="0"/>
  <customProperties>
    <customPr name="EpmWorksheetKeyString_GUID" r:id="rId2"/>
  </customPropertie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74635-8862-43DA-B030-67FEAFCE91B7}">
  <sheetPr codeName="Blad69">
    <pageSetUpPr fitToPage="1"/>
  </sheetPr>
  <dimension ref="A1:M42"/>
  <sheetViews>
    <sheetView zoomScaleNormal="100" workbookViewId="0">
      <selection activeCell="A2" sqref="A2"/>
    </sheetView>
  </sheetViews>
  <sheetFormatPr defaultColWidth="10.6640625" defaultRowHeight="12.75" x14ac:dyDescent="0.2"/>
  <cols>
    <col min="1" max="1" width="10.6640625" style="12"/>
    <col min="2" max="8" width="14.6640625" style="12" customWidth="1"/>
    <col min="9" max="12" width="15.5" style="12" customWidth="1"/>
    <col min="13" max="13" width="25.6640625" style="12" bestFit="1" customWidth="1"/>
    <col min="14" max="16384" width="10.6640625" style="12"/>
  </cols>
  <sheetData>
    <row r="1" spans="1:13" ht="30.75" customHeight="1" x14ac:dyDescent="0.2">
      <c r="A1" s="1942" t="s">
        <v>10</v>
      </c>
      <c r="B1" s="1942"/>
      <c r="C1" s="1942"/>
    </row>
    <row r="2" spans="1:13" ht="20.25" x14ac:dyDescent="0.3">
      <c r="A2" s="140" t="s">
        <v>2225</v>
      </c>
    </row>
    <row r="3" spans="1:13" ht="15" x14ac:dyDescent="0.25">
      <c r="A3" s="1869"/>
      <c r="B3" s="2085" t="s">
        <v>453</v>
      </c>
      <c r="C3" s="2086"/>
      <c r="D3" s="2085" t="s">
        <v>2215</v>
      </c>
      <c r="E3" s="2087"/>
      <c r="F3" s="2086"/>
      <c r="G3" s="2085" t="s">
        <v>2216</v>
      </c>
      <c r="H3" s="2086"/>
      <c r="I3" s="1873" t="s">
        <v>2217</v>
      </c>
      <c r="J3" s="2085" t="s">
        <v>2218</v>
      </c>
      <c r="K3" s="2087"/>
      <c r="L3" s="2089"/>
      <c r="M3" s="611" t="s">
        <v>2219</v>
      </c>
    </row>
    <row r="4" spans="1:13" x14ac:dyDescent="0.2">
      <c r="A4" s="16"/>
      <c r="B4" s="210" t="s">
        <v>235</v>
      </c>
      <c r="C4" s="211" t="s">
        <v>321</v>
      </c>
      <c r="D4" s="210" t="s">
        <v>235</v>
      </c>
      <c r="E4" s="211" t="s">
        <v>321</v>
      </c>
      <c r="F4" s="304" t="s">
        <v>34</v>
      </c>
      <c r="G4" s="210" t="s">
        <v>321</v>
      </c>
      <c r="H4" s="211" t="s">
        <v>34</v>
      </c>
      <c r="I4" s="210" t="s">
        <v>235</v>
      </c>
      <c r="J4" s="210" t="s">
        <v>235</v>
      </c>
      <c r="K4" s="304" t="s">
        <v>321</v>
      </c>
      <c r="L4" s="1872" t="s">
        <v>34</v>
      </c>
      <c r="M4" s="611" t="s">
        <v>321</v>
      </c>
    </row>
    <row r="5" spans="1:13" x14ac:dyDescent="0.2">
      <c r="A5" s="1878"/>
      <c r="B5" s="1881" t="s">
        <v>363</v>
      </c>
      <c r="C5" s="246"/>
      <c r="D5" s="246"/>
      <c r="E5" s="246"/>
      <c r="F5" s="246"/>
      <c r="G5" s="246"/>
      <c r="H5" s="246"/>
      <c r="I5" s="246"/>
      <c r="J5" s="246"/>
      <c r="K5" s="246"/>
      <c r="M5" s="1880"/>
    </row>
    <row r="6" spans="1:13" x14ac:dyDescent="0.2">
      <c r="A6" s="17"/>
      <c r="B6" s="16"/>
      <c r="M6" s="19"/>
    </row>
    <row r="7" spans="1:13" x14ac:dyDescent="0.2">
      <c r="A7" s="193">
        <v>1990</v>
      </c>
      <c r="B7" s="302">
        <v>6.6950615916361338</v>
      </c>
      <c r="C7" s="730">
        <v>3.9182624205941916E-2</v>
      </c>
      <c r="D7" s="303">
        <v>6.332264908028006</v>
      </c>
      <c r="E7" s="730">
        <v>4.0676014454558831E-2</v>
      </c>
      <c r="F7" s="730">
        <v>1.7018982029330991</v>
      </c>
      <c r="G7" s="730">
        <v>3.3188680568366991E-2</v>
      </c>
      <c r="H7" s="730">
        <v>1.7021266002183102</v>
      </c>
      <c r="I7" s="730">
        <v>4.9247159177786157</v>
      </c>
      <c r="J7" s="730">
        <v>4.3140260102698109</v>
      </c>
      <c r="K7" s="730">
        <v>4.1588917915672936E-2</v>
      </c>
      <c r="L7" s="730">
        <v>1.702103923149574</v>
      </c>
      <c r="M7" s="731">
        <v>3.2116911612787645E-2</v>
      </c>
    </row>
    <row r="8" spans="1:13" x14ac:dyDescent="0.2">
      <c r="A8" s="193">
        <v>1991</v>
      </c>
      <c r="B8" s="302">
        <v>6.6999732577100106</v>
      </c>
      <c r="C8" s="730">
        <v>3.9034123802136188E-2</v>
      </c>
      <c r="D8" s="303">
        <v>6.2241960362479114</v>
      </c>
      <c r="E8" s="730">
        <v>4.056665780473255E-2</v>
      </c>
      <c r="F8" s="730">
        <v>1.7167941334548211</v>
      </c>
      <c r="G8" s="730">
        <v>3.3130562708020291E-2</v>
      </c>
      <c r="H8" s="730">
        <v>1.7169668211802931</v>
      </c>
      <c r="I8" s="730">
        <v>4.8495063653106234</v>
      </c>
      <c r="J8" s="730">
        <v>4.2163841085925524</v>
      </c>
      <c r="K8" s="730">
        <v>4.1284843129785954E-2</v>
      </c>
      <c r="L8" s="730">
        <v>1.7169691405324419</v>
      </c>
      <c r="M8" s="731">
        <v>3.1876052711440395E-2</v>
      </c>
    </row>
    <row r="9" spans="1:13" x14ac:dyDescent="0.2">
      <c r="A9" s="193">
        <v>1992</v>
      </c>
      <c r="B9" s="302">
        <v>6.4234716235900144</v>
      </c>
      <c r="C9" s="730">
        <v>3.8154412925065863E-2</v>
      </c>
      <c r="D9" s="303">
        <v>6.0210412807498788</v>
      </c>
      <c r="E9" s="730">
        <v>3.9384303040722581E-2</v>
      </c>
      <c r="F9" s="730">
        <v>1.7317139049620567</v>
      </c>
      <c r="G9" s="730">
        <v>3.1967842422676696E-2</v>
      </c>
      <c r="H9" s="730">
        <v>1.7318827160771271</v>
      </c>
      <c r="I9" s="730">
        <v>4.6814710842075895</v>
      </c>
      <c r="J9" s="730">
        <v>4.057061319419617</v>
      </c>
      <c r="K9" s="730">
        <v>4.0335990892684838E-2</v>
      </c>
      <c r="L9" s="730">
        <v>1.731907853382189</v>
      </c>
      <c r="M9" s="731">
        <v>2.8611424694121972E-2</v>
      </c>
    </row>
    <row r="10" spans="1:13" x14ac:dyDescent="0.2">
      <c r="A10" s="193">
        <v>1993</v>
      </c>
      <c r="B10" s="302">
        <v>6.1716949032754131</v>
      </c>
      <c r="C10" s="730">
        <v>3.7256780761955793E-2</v>
      </c>
      <c r="D10" s="303">
        <v>5.8378905206401708</v>
      </c>
      <c r="E10" s="730">
        <v>3.8285461673312225E-2</v>
      </c>
      <c r="F10" s="730">
        <v>1.7467638920133015</v>
      </c>
      <c r="G10" s="730">
        <v>3.1244761139516526E-2</v>
      </c>
      <c r="H10" s="730">
        <v>1.7469456767986904</v>
      </c>
      <c r="I10" s="730">
        <v>4.5315758031717053</v>
      </c>
      <c r="J10" s="730">
        <v>3.9175285585286659</v>
      </c>
      <c r="K10" s="730">
        <v>3.9564127627835538E-2</v>
      </c>
      <c r="L10" s="730">
        <v>1.7469661924691664</v>
      </c>
      <c r="M10" s="731">
        <v>2.8257434869298461E-2</v>
      </c>
    </row>
    <row r="11" spans="1:13" x14ac:dyDescent="0.2">
      <c r="A11" s="193">
        <v>1994</v>
      </c>
      <c r="B11" s="302">
        <v>5.9685002379516057</v>
      </c>
      <c r="C11" s="730">
        <v>3.6606511036329649E-2</v>
      </c>
      <c r="D11" s="303">
        <v>5.6766014276263999</v>
      </c>
      <c r="E11" s="730">
        <v>3.7312565084077758E-2</v>
      </c>
      <c r="F11" s="730">
        <v>1.7618826074697249</v>
      </c>
      <c r="G11" s="730">
        <v>3.0778864677219367E-2</v>
      </c>
      <c r="H11" s="730">
        <v>1.7620956422451428</v>
      </c>
      <c r="I11" s="730">
        <v>4.3974667831935825</v>
      </c>
      <c r="J11" s="730">
        <v>3.7952801920071955</v>
      </c>
      <c r="K11" s="730">
        <v>3.8767098649622106E-2</v>
      </c>
      <c r="L11" s="730">
        <v>1.7621122774384479</v>
      </c>
      <c r="M11" s="731">
        <v>2.7924095526490379E-2</v>
      </c>
    </row>
    <row r="12" spans="1:13" x14ac:dyDescent="0.2">
      <c r="A12" s="193">
        <v>1995</v>
      </c>
      <c r="B12" s="302">
        <v>5.8282128972245495</v>
      </c>
      <c r="C12" s="730">
        <v>3.5920350596783841E-2</v>
      </c>
      <c r="D12" s="303">
        <v>5.5369959259696193</v>
      </c>
      <c r="E12" s="730">
        <v>3.6415604390459252E-2</v>
      </c>
      <c r="F12" s="730">
        <v>1.7771370632993222</v>
      </c>
      <c r="G12" s="730">
        <v>2.9997134188336116E-2</v>
      </c>
      <c r="H12" s="730">
        <v>1.7773771539292673</v>
      </c>
      <c r="I12" s="730">
        <v>4.2781956725342516</v>
      </c>
      <c r="J12" s="730">
        <v>3.690083331096806</v>
      </c>
      <c r="K12" s="730">
        <v>3.8038868778735385E-2</v>
      </c>
      <c r="L12" s="730">
        <v>1.7773673172553337</v>
      </c>
      <c r="M12" s="731">
        <v>2.7542725771672529E-2</v>
      </c>
    </row>
    <row r="13" spans="1:13" x14ac:dyDescent="0.2">
      <c r="A13" s="193">
        <v>1996</v>
      </c>
      <c r="B13" s="302">
        <v>5.7456641777860753</v>
      </c>
      <c r="C13" s="730">
        <v>3.5294752884661031E-2</v>
      </c>
      <c r="D13" s="303">
        <v>5.4206768522827762</v>
      </c>
      <c r="E13" s="730">
        <v>3.5627933906940884E-2</v>
      </c>
      <c r="F13" s="730">
        <v>1.7925403635087815</v>
      </c>
      <c r="G13" s="730">
        <v>2.964460778726322E-2</v>
      </c>
      <c r="H13" s="730">
        <v>1.7927982894746788</v>
      </c>
      <c r="I13" s="730">
        <v>4.1743554070308377</v>
      </c>
      <c r="J13" s="730">
        <v>3.60164196812479</v>
      </c>
      <c r="K13" s="730">
        <v>3.7436743386519797E-2</v>
      </c>
      <c r="L13" s="730">
        <v>1.7927912127865364</v>
      </c>
      <c r="M13" s="731">
        <v>2.7059409925183985E-2</v>
      </c>
    </row>
    <row r="14" spans="1:13" x14ac:dyDescent="0.2">
      <c r="A14" s="193">
        <v>1997</v>
      </c>
      <c r="B14" s="302">
        <v>5.6981472583633286</v>
      </c>
      <c r="C14" s="730">
        <v>3.4714692792256446E-2</v>
      </c>
      <c r="D14" s="303">
        <v>5.3256058467497454</v>
      </c>
      <c r="E14" s="730">
        <v>3.4979832127946933E-2</v>
      </c>
      <c r="F14" s="730">
        <v>1.8081535120145529</v>
      </c>
      <c r="G14" s="730">
        <v>3.0194784230044153E-2</v>
      </c>
      <c r="H14" s="730">
        <v>1.8083866910343787</v>
      </c>
      <c r="I14" s="730">
        <v>4.0866829785535863</v>
      </c>
      <c r="J14" s="730">
        <v>3.5295638092139536</v>
      </c>
      <c r="K14" s="730">
        <v>3.6955139589448661E-2</v>
      </c>
      <c r="L14" s="730">
        <v>1.8083687569756604</v>
      </c>
      <c r="M14" s="731">
        <v>2.569104966150914E-2</v>
      </c>
    </row>
    <row r="15" spans="1:13" x14ac:dyDescent="0.2">
      <c r="A15" s="193">
        <v>1998</v>
      </c>
      <c r="B15" s="302">
        <v>5.6758890231002752</v>
      </c>
      <c r="C15" s="730">
        <v>3.4145535210832502E-2</v>
      </c>
      <c r="D15" s="303">
        <v>5.2513103292391037</v>
      </c>
      <c r="E15" s="730">
        <v>3.4449586198684004E-2</v>
      </c>
      <c r="F15" s="730">
        <v>1.8263854231391585</v>
      </c>
      <c r="G15" s="730">
        <v>3.0763393234987977E-2</v>
      </c>
      <c r="H15" s="730">
        <v>1.8266825886489684</v>
      </c>
      <c r="I15" s="730">
        <v>4.0158525916114112</v>
      </c>
      <c r="J15" s="730">
        <v>3.4730333287400481</v>
      </c>
      <c r="K15" s="730">
        <v>3.6615879032092645E-2</v>
      </c>
      <c r="L15" s="730">
        <v>1.8266086070659624</v>
      </c>
      <c r="M15" s="731">
        <v>2.5259634606205509E-2</v>
      </c>
    </row>
    <row r="16" spans="1:13" x14ac:dyDescent="0.2">
      <c r="A16" s="193">
        <v>1999</v>
      </c>
      <c r="B16" s="302">
        <v>5.6718549476167679</v>
      </c>
      <c r="C16" s="730">
        <v>3.3670411890319295E-2</v>
      </c>
      <c r="D16" s="303">
        <v>5.195875550121829</v>
      </c>
      <c r="E16" s="730">
        <v>3.403570179630093E-2</v>
      </c>
      <c r="F16" s="730">
        <v>1.8450753967935849</v>
      </c>
      <c r="G16" s="730">
        <v>3.1341119268523308E-2</v>
      </c>
      <c r="H16" s="730">
        <v>1.845705647941934</v>
      </c>
      <c r="I16" s="730">
        <v>3.9608230887511127</v>
      </c>
      <c r="J16" s="730">
        <v>3.4307895151745997</v>
      </c>
      <c r="K16" s="730">
        <v>3.6257081598087028E-2</v>
      </c>
      <c r="L16" s="730">
        <v>1.8454461169296408</v>
      </c>
      <c r="M16" s="731">
        <v>2.4908952174924458E-2</v>
      </c>
    </row>
    <row r="17" spans="1:13" x14ac:dyDescent="0.2">
      <c r="A17" s="193">
        <v>2000</v>
      </c>
      <c r="B17" s="302">
        <v>5.6850632952348024</v>
      </c>
      <c r="C17" s="730">
        <v>3.4794790172782079E-2</v>
      </c>
      <c r="D17" s="303">
        <v>5.1551135562381365</v>
      </c>
      <c r="E17" s="730">
        <v>3.5277202229551566E-2</v>
      </c>
      <c r="F17" s="730">
        <v>1.8631381931136826</v>
      </c>
      <c r="G17" s="730">
        <v>3.3607766196861621E-2</v>
      </c>
      <c r="H17" s="730">
        <v>1.8637578179646896</v>
      </c>
      <c r="I17" s="730">
        <v>3.9184303872233355</v>
      </c>
      <c r="J17" s="730">
        <v>3.4016297051469082</v>
      </c>
      <c r="K17" s="730">
        <v>3.7699722950499025E-2</v>
      </c>
      <c r="L17" s="730">
        <v>1.863522799808955</v>
      </c>
      <c r="M17" s="731">
        <v>2.482685564712787E-2</v>
      </c>
    </row>
    <row r="18" spans="1:13" x14ac:dyDescent="0.2">
      <c r="A18" s="193">
        <v>2001</v>
      </c>
      <c r="B18" s="302">
        <v>5.7075518780211159</v>
      </c>
      <c r="C18" s="730">
        <v>3.5951282812586333E-2</v>
      </c>
      <c r="D18" s="303">
        <v>5.1263995413775953</v>
      </c>
      <c r="E18" s="730">
        <v>3.666189304207159E-2</v>
      </c>
      <c r="F18" s="730">
        <v>1.8817393671135219</v>
      </c>
      <c r="G18" s="730">
        <v>3.587529962264744E-2</v>
      </c>
      <c r="H18" s="730">
        <v>1.8823255288313401</v>
      </c>
      <c r="I18" s="730">
        <v>3.8872397505679617</v>
      </c>
      <c r="J18" s="730">
        <v>3.382656296218892</v>
      </c>
      <c r="K18" s="730">
        <v>3.9139999933794002E-2</v>
      </c>
      <c r="L18" s="730">
        <v>1.8821403187205794</v>
      </c>
      <c r="M18" s="731">
        <v>2.7159805102830965E-2</v>
      </c>
    </row>
    <row r="19" spans="1:13" x14ac:dyDescent="0.2">
      <c r="A19" s="193">
        <v>2002</v>
      </c>
      <c r="B19" s="302">
        <v>5.7345461850701183</v>
      </c>
      <c r="C19" s="730">
        <v>3.7035039161606727E-2</v>
      </c>
      <c r="D19" s="303">
        <v>5.1088595751039829</v>
      </c>
      <c r="E19" s="730">
        <v>3.8167894025105044E-2</v>
      </c>
      <c r="F19" s="730">
        <v>1.8994736711970726</v>
      </c>
      <c r="G19" s="730">
        <v>3.7359739083805583E-2</v>
      </c>
      <c r="H19" s="730">
        <v>1.9001457288049475</v>
      </c>
      <c r="I19" s="730">
        <v>3.8657493612806908</v>
      </c>
      <c r="J19" s="730">
        <v>3.3716949385921118</v>
      </c>
      <c r="K19" s="730">
        <v>4.063226771596043E-2</v>
      </c>
      <c r="L19" s="730">
        <v>1.8999804539429521</v>
      </c>
      <c r="M19" s="731">
        <v>2.8321873998586464E-2</v>
      </c>
    </row>
    <row r="20" spans="1:13" x14ac:dyDescent="0.2">
      <c r="A20" s="193">
        <v>2003</v>
      </c>
      <c r="B20" s="302">
        <v>5.1480158377914709</v>
      </c>
      <c r="C20" s="730">
        <v>3.9691541225387823E-2</v>
      </c>
      <c r="D20" s="303">
        <v>4.91850396337201</v>
      </c>
      <c r="E20" s="730">
        <v>4.1444738250893287E-2</v>
      </c>
      <c r="F20" s="730">
        <v>1.9151178145108607</v>
      </c>
      <c r="G20" s="730">
        <v>3.8594877014912377E-2</v>
      </c>
      <c r="H20" s="730">
        <v>1.9157672496933511</v>
      </c>
      <c r="I20" s="730">
        <v>3.8524713600629341</v>
      </c>
      <c r="J20" s="730">
        <v>3.3671058919284285</v>
      </c>
      <c r="K20" s="730">
        <v>4.296302625355234E-2</v>
      </c>
      <c r="L20" s="730">
        <v>1.9155582599995837</v>
      </c>
      <c r="M20" s="731">
        <v>2.9578846325894501E-2</v>
      </c>
    </row>
    <row r="21" spans="1:13" x14ac:dyDescent="0.2">
      <c r="A21" s="193">
        <v>2004</v>
      </c>
      <c r="B21" s="302">
        <v>4.5991907195976118</v>
      </c>
      <c r="C21" s="730">
        <v>4.3389059098143203E-2</v>
      </c>
      <c r="D21" s="303">
        <v>4.7265432863557537</v>
      </c>
      <c r="E21" s="730">
        <v>4.5879254347838079E-2</v>
      </c>
      <c r="F21" s="730">
        <v>1.9304966755781803</v>
      </c>
      <c r="G21" s="730">
        <v>4.074417862272578E-2</v>
      </c>
      <c r="H21" s="730">
        <v>1.9312354316804052</v>
      </c>
      <c r="I21" s="730">
        <v>3.8463081684329143</v>
      </c>
      <c r="J21" s="730">
        <v>3.3680074237878763</v>
      </c>
      <c r="K21" s="730">
        <v>4.5339111108050931E-2</v>
      </c>
      <c r="L21" s="730">
        <v>1.9309599125393788</v>
      </c>
      <c r="M21" s="731">
        <v>3.0384567879067678E-2</v>
      </c>
    </row>
    <row r="22" spans="1:13" x14ac:dyDescent="0.2">
      <c r="A22" s="193">
        <v>2005</v>
      </c>
      <c r="B22" s="302">
        <v>4.1616298125274165</v>
      </c>
      <c r="C22" s="730">
        <v>4.7472371778631547E-2</v>
      </c>
      <c r="D22" s="303">
        <v>4.5375959396748735</v>
      </c>
      <c r="E22" s="730">
        <v>5.0681820342972909E-2</v>
      </c>
      <c r="F22" s="730">
        <v>1.9492806858976262</v>
      </c>
      <c r="G22" s="730">
        <v>4.4733752005539966E-2</v>
      </c>
      <c r="H22" s="730">
        <v>1.9499382267014946</v>
      </c>
      <c r="I22" s="730">
        <v>3.8446356141044635</v>
      </c>
      <c r="J22" s="730">
        <v>3.37507133092996</v>
      </c>
      <c r="K22" s="730">
        <v>4.9389670989027752E-2</v>
      </c>
      <c r="L22" s="730">
        <v>1.9496494960804529</v>
      </c>
      <c r="M22" s="731">
        <v>3.1862738179348433E-2</v>
      </c>
    </row>
    <row r="23" spans="1:13" x14ac:dyDescent="0.2">
      <c r="A23" s="193">
        <v>2006</v>
      </c>
      <c r="B23" s="302">
        <v>3.8352542918913306</v>
      </c>
      <c r="C23" s="730">
        <v>5.1711330102732343E-2</v>
      </c>
      <c r="D23" s="303">
        <v>4.297808529153829</v>
      </c>
      <c r="E23" s="730">
        <v>5.6019499693418531E-2</v>
      </c>
      <c r="F23" s="730">
        <v>1.9692872543885798</v>
      </c>
      <c r="G23" s="730">
        <v>4.8234984202555786E-2</v>
      </c>
      <c r="H23" s="730">
        <v>1.9699199341471816</v>
      </c>
      <c r="I23" s="730">
        <v>3.8006631783919014</v>
      </c>
      <c r="J23" s="730">
        <v>3.3439029098405983</v>
      </c>
      <c r="K23" s="730">
        <v>5.2874795459725371E-2</v>
      </c>
      <c r="L23" s="730">
        <v>1.9696443461654574</v>
      </c>
      <c r="M23" s="731">
        <v>4.5459442061184033E-2</v>
      </c>
    </row>
    <row r="24" spans="1:13" x14ac:dyDescent="0.2">
      <c r="A24" s="193">
        <v>2007</v>
      </c>
      <c r="B24" s="302">
        <v>3.6063285439867845</v>
      </c>
      <c r="C24" s="730">
        <v>5.5165013943821527E-2</v>
      </c>
      <c r="D24" s="303">
        <v>4.0902722379007699</v>
      </c>
      <c r="E24" s="730">
        <v>6.0244729356039528E-2</v>
      </c>
      <c r="F24" s="730">
        <v>1.9910037689098368</v>
      </c>
      <c r="G24" s="730">
        <v>5.2342595414563556E-2</v>
      </c>
      <c r="H24" s="730">
        <v>1.9914643572554502</v>
      </c>
      <c r="I24" s="730">
        <v>3.7640331253381607</v>
      </c>
      <c r="J24" s="730">
        <v>3.3142487903823747</v>
      </c>
      <c r="K24" s="730">
        <v>5.5641067597673323E-2</v>
      </c>
      <c r="L24" s="730">
        <v>1.9912879999217452</v>
      </c>
      <c r="M24" s="731">
        <v>4.7525994410036569E-2</v>
      </c>
    </row>
    <row r="25" spans="1:13" x14ac:dyDescent="0.2">
      <c r="A25" s="193">
        <v>2008</v>
      </c>
      <c r="B25" s="302">
        <v>3.4577723227068993</v>
      </c>
      <c r="C25" s="730">
        <v>5.7408006657011179E-2</v>
      </c>
      <c r="D25" s="303">
        <v>3.9108680240652469</v>
      </c>
      <c r="E25" s="730">
        <v>6.2422643614261815E-2</v>
      </c>
      <c r="F25" s="730">
        <v>2.0162836214450115</v>
      </c>
      <c r="G25" s="730">
        <v>5.4949498800163782E-2</v>
      </c>
      <c r="H25" s="730">
        <v>2.0168112970188781</v>
      </c>
      <c r="I25" s="730">
        <v>3.7355501799528348</v>
      </c>
      <c r="J25" s="730">
        <v>3.2939441840076769</v>
      </c>
      <c r="K25" s="730">
        <v>5.8516491275033132E-2</v>
      </c>
      <c r="L25" s="730">
        <v>2.0166167893989417</v>
      </c>
      <c r="M25" s="731">
        <v>4.9475832891282948E-2</v>
      </c>
    </row>
    <row r="26" spans="1:13" x14ac:dyDescent="0.2">
      <c r="A26" s="193">
        <v>2009</v>
      </c>
      <c r="B26" s="302">
        <v>3.3653725423143723</v>
      </c>
      <c r="C26" s="730">
        <v>5.9112697607010052E-2</v>
      </c>
      <c r="D26" s="303">
        <v>3.7133785865039148</v>
      </c>
      <c r="E26" s="730">
        <v>6.3839013026538702E-2</v>
      </c>
      <c r="F26" s="730">
        <v>2.0385157793584767</v>
      </c>
      <c r="G26" s="730">
        <v>5.6678044203853549E-2</v>
      </c>
      <c r="H26" s="730">
        <v>2.0388612244244686</v>
      </c>
      <c r="I26" s="730">
        <v>3.6491214581443465</v>
      </c>
      <c r="J26" s="730">
        <v>3.1832653555002941</v>
      </c>
      <c r="K26" s="730">
        <v>6.0525274297478282E-2</v>
      </c>
      <c r="L26" s="730">
        <v>2.0387930689205067</v>
      </c>
      <c r="M26" s="731">
        <v>5.1577207405526987E-2</v>
      </c>
    </row>
    <row r="27" spans="1:13" x14ac:dyDescent="0.2">
      <c r="A27" s="193">
        <v>2010</v>
      </c>
      <c r="B27" s="302">
        <v>3.3169145516721614</v>
      </c>
      <c r="C27" s="730">
        <v>6.0478265092998744E-2</v>
      </c>
      <c r="D27" s="303">
        <v>3.55558601287294</v>
      </c>
      <c r="E27" s="730">
        <v>6.4862715367590834E-2</v>
      </c>
      <c r="F27" s="730">
        <v>2.0532120885320433</v>
      </c>
      <c r="G27" s="730">
        <v>5.7647867830541488E-2</v>
      </c>
      <c r="H27" s="730">
        <v>2.053651462049463</v>
      </c>
      <c r="I27" s="730">
        <v>3.5747169009301105</v>
      </c>
      <c r="J27" s="730">
        <v>3.0674643697097723</v>
      </c>
      <c r="K27" s="730">
        <v>6.2122513986514957E-2</v>
      </c>
      <c r="L27" s="730">
        <v>2.0534340431100366</v>
      </c>
      <c r="M27" s="731">
        <v>5.335893232501699E-2</v>
      </c>
    </row>
    <row r="28" spans="1:13" x14ac:dyDescent="0.2">
      <c r="A28" s="193">
        <v>2011</v>
      </c>
      <c r="B28" s="302">
        <v>3.2935582227275426</v>
      </c>
      <c r="C28" s="730">
        <v>6.1707686576416433E-2</v>
      </c>
      <c r="D28" s="303">
        <v>3.4299271220119567</v>
      </c>
      <c r="E28" s="730">
        <v>6.5673420613608438E-2</v>
      </c>
      <c r="F28" s="730">
        <v>2.0678939593385182</v>
      </c>
      <c r="G28" s="730">
        <v>5.812655840079451E-2</v>
      </c>
      <c r="H28" s="730">
        <v>2.0681179378163881</v>
      </c>
      <c r="I28" s="730">
        <v>3.5142857205973415</v>
      </c>
      <c r="J28" s="730">
        <v>2.9481958784238711</v>
      </c>
      <c r="K28" s="730">
        <v>6.3545570067994647E-2</v>
      </c>
      <c r="L28" s="730">
        <v>2.0681575654129785</v>
      </c>
      <c r="M28" s="731">
        <v>5.5582557683678056E-2</v>
      </c>
    </row>
    <row r="29" spans="1:13" x14ac:dyDescent="0.2">
      <c r="A29" s="193">
        <v>2012</v>
      </c>
      <c r="B29" s="302">
        <v>3.2864528048397106</v>
      </c>
      <c r="C29" s="730">
        <v>6.2825993833289087E-2</v>
      </c>
      <c r="D29" s="303">
        <v>3.3098837600546949</v>
      </c>
      <c r="E29" s="730">
        <v>6.635443626057981E-2</v>
      </c>
      <c r="F29" s="730">
        <v>2.0836955598781497</v>
      </c>
      <c r="G29" s="730">
        <v>5.8482473304803169E-2</v>
      </c>
      <c r="H29" s="730">
        <v>2.0839843478899791</v>
      </c>
      <c r="I29" s="730">
        <v>3.4887854392125446</v>
      </c>
      <c r="J29" s="730">
        <v>2.8613963829554541</v>
      </c>
      <c r="K29" s="730">
        <v>6.4588626300807958E-2</v>
      </c>
      <c r="L29" s="730">
        <v>2.0839855234169793</v>
      </c>
      <c r="M29" s="731">
        <v>5.7854863216333083E-2</v>
      </c>
    </row>
    <row r="30" spans="1:13" x14ac:dyDescent="0.2">
      <c r="A30" s="193">
        <v>2013</v>
      </c>
      <c r="B30" s="302">
        <v>3.2897475293542389</v>
      </c>
      <c r="C30" s="730">
        <v>6.3831010304060312E-2</v>
      </c>
      <c r="D30" s="303">
        <v>3.2086488741410846</v>
      </c>
      <c r="E30" s="730">
        <v>6.6939501468393892E-2</v>
      </c>
      <c r="F30" s="730">
        <v>2.0972263162009996</v>
      </c>
      <c r="G30" s="730">
        <v>5.8674231290718776E-2</v>
      </c>
      <c r="H30" s="730">
        <v>2.0971300547046052</v>
      </c>
      <c r="I30" s="730">
        <v>3.4695142966116994</v>
      </c>
      <c r="J30" s="730">
        <v>2.7888606106008336</v>
      </c>
      <c r="K30" s="730">
        <v>6.5275713038913719E-2</v>
      </c>
      <c r="L30" s="730">
        <v>2.0973270706601363</v>
      </c>
      <c r="M30" s="731">
        <v>5.9640009349861543E-2</v>
      </c>
    </row>
    <row r="31" spans="1:13" x14ac:dyDescent="0.2">
      <c r="A31" s="193">
        <v>2014</v>
      </c>
      <c r="B31" s="302">
        <v>3.3013372864720263</v>
      </c>
      <c r="C31" s="730">
        <v>6.4687116509330206E-2</v>
      </c>
      <c r="D31" s="303">
        <v>3.1217278575246121</v>
      </c>
      <c r="E31" s="730">
        <v>6.7469434009593446E-2</v>
      </c>
      <c r="F31" s="730">
        <v>2.1097035101398021</v>
      </c>
      <c r="G31" s="730">
        <v>5.8768358230811217E-2</v>
      </c>
      <c r="H31" s="730">
        <v>2.1096628141234142</v>
      </c>
      <c r="I31" s="730">
        <v>3.3509806401254449</v>
      </c>
      <c r="J31" s="730">
        <v>2.7269634373395721</v>
      </c>
      <c r="K31" s="730">
        <v>6.5988122107358008E-2</v>
      </c>
      <c r="L31" s="730">
        <v>2.1097818649068483</v>
      </c>
      <c r="M31" s="731">
        <v>6.1022704653343328E-2</v>
      </c>
    </row>
    <row r="32" spans="1:13" x14ac:dyDescent="0.2">
      <c r="A32" s="193">
        <v>2015</v>
      </c>
      <c r="B32" s="302">
        <v>3.3178045765682729</v>
      </c>
      <c r="C32" s="730">
        <v>6.3881283206502215E-2</v>
      </c>
      <c r="D32" s="303">
        <v>3.0465931351087021</v>
      </c>
      <c r="E32" s="730">
        <v>6.6403321233980711E-2</v>
      </c>
      <c r="F32" s="730">
        <v>2.1240369449723815</v>
      </c>
      <c r="G32" s="730">
        <v>5.8973825821845939E-2</v>
      </c>
      <c r="H32" s="730">
        <v>2.1235426226041501</v>
      </c>
      <c r="I32" s="730">
        <v>3.2313504862553901</v>
      </c>
      <c r="J32" s="730">
        <v>2.6766289092763347</v>
      </c>
      <c r="K32" s="730">
        <v>6.5717114418447867E-2</v>
      </c>
      <c r="L32" s="730">
        <v>2.1240796121491234</v>
      </c>
      <c r="M32" s="731">
        <v>6.0187046020629499E-2</v>
      </c>
    </row>
    <row r="33" spans="1:13" x14ac:dyDescent="0.2">
      <c r="A33" s="193">
        <v>2016</v>
      </c>
      <c r="B33" s="302">
        <v>3.3377804384908223</v>
      </c>
      <c r="C33" s="730">
        <v>6.1875617405474377E-2</v>
      </c>
      <c r="D33" s="303">
        <v>2.9853823964196109</v>
      </c>
      <c r="E33" s="730">
        <v>6.4026920324024364E-2</v>
      </c>
      <c r="F33" s="730">
        <v>2.1402051155019541</v>
      </c>
      <c r="G33" s="730">
        <v>5.8058926451385703E-2</v>
      </c>
      <c r="H33" s="730">
        <v>2.1401115723943778</v>
      </c>
      <c r="I33" s="730">
        <v>3.1196410282819427</v>
      </c>
      <c r="J33" s="730">
        <v>2.642627798821219</v>
      </c>
      <c r="K33" s="730">
        <v>6.502991671140966E-2</v>
      </c>
      <c r="L33" s="730">
        <v>2.1403890651568869</v>
      </c>
      <c r="M33" s="731">
        <v>5.795973832097346E-2</v>
      </c>
    </row>
    <row r="34" spans="1:13" x14ac:dyDescent="0.2">
      <c r="A34" s="193">
        <v>2017</v>
      </c>
      <c r="B34" s="302">
        <v>3.3601170107979672</v>
      </c>
      <c r="C34" s="730">
        <v>5.9968261995779516E-2</v>
      </c>
      <c r="D34" s="303">
        <v>2.937050939583747</v>
      </c>
      <c r="E34" s="730">
        <v>6.1704864934462963E-2</v>
      </c>
      <c r="F34" s="730">
        <v>2.1575789693844318</v>
      </c>
      <c r="G34" s="730">
        <v>5.7117073153898856E-2</v>
      </c>
      <c r="H34" s="730">
        <v>2.1577625660251916</v>
      </c>
      <c r="I34" s="730">
        <v>3.0104755727257655</v>
      </c>
      <c r="J34" s="730">
        <v>2.612982673343534</v>
      </c>
      <c r="K34" s="730">
        <v>6.4339849097137081E-2</v>
      </c>
      <c r="L34" s="730">
        <v>2.1578222053497371</v>
      </c>
      <c r="M34" s="731">
        <v>5.6196516362206031E-2</v>
      </c>
    </row>
    <row r="35" spans="1:13" x14ac:dyDescent="0.2">
      <c r="A35" s="193">
        <v>2018</v>
      </c>
      <c r="B35" s="302">
        <v>3.3830889537094238</v>
      </c>
      <c r="C35" s="730">
        <v>5.7807690637484754E-2</v>
      </c>
      <c r="D35" s="303">
        <v>2.8993291386196516</v>
      </c>
      <c r="E35" s="730">
        <v>5.9520394057995363E-2</v>
      </c>
      <c r="F35" s="730">
        <v>2.1761606575832637</v>
      </c>
      <c r="G35" s="730">
        <v>5.6090893070505611E-2</v>
      </c>
      <c r="H35" s="730">
        <v>2.1760991819009887</v>
      </c>
      <c r="I35" s="730">
        <v>2.9292371871682983</v>
      </c>
      <c r="J35" s="730">
        <v>2.5904493529938448</v>
      </c>
      <c r="K35" s="730">
        <v>6.3558727935930259E-2</v>
      </c>
      <c r="L35" s="730">
        <v>2.1763973971564994</v>
      </c>
      <c r="M35" s="731">
        <v>5.428680037787266E-2</v>
      </c>
    </row>
    <row r="36" spans="1:13" x14ac:dyDescent="0.2">
      <c r="A36" s="193">
        <v>2019</v>
      </c>
      <c r="B36" s="302">
        <v>3.2433692043418185</v>
      </c>
      <c r="C36" s="730">
        <v>5.5723106599321087E-2</v>
      </c>
      <c r="D36" s="303">
        <v>2.7246151538430681</v>
      </c>
      <c r="E36" s="730">
        <v>5.7385485450311066E-2</v>
      </c>
      <c r="F36" s="730">
        <v>2.195328174583957</v>
      </c>
      <c r="G36" s="730">
        <v>5.5310380829723262E-2</v>
      </c>
      <c r="H36" s="730">
        <v>2.1955349290043573</v>
      </c>
      <c r="I36" s="730">
        <v>2.716084434740651</v>
      </c>
      <c r="J36" s="730">
        <v>2.4415218027294165</v>
      </c>
      <c r="K36" s="730">
        <v>6.2521852149204193E-2</v>
      </c>
      <c r="L36" s="730">
        <v>2.1955330038937526</v>
      </c>
      <c r="M36" s="731">
        <v>5.2883542098871819E-2</v>
      </c>
    </row>
    <row r="37" spans="1:13" x14ac:dyDescent="0.2">
      <c r="A37" s="193">
        <v>2020</v>
      </c>
      <c r="B37" s="302">
        <v>3.2642718754241105</v>
      </c>
      <c r="C37" s="730">
        <v>5.3872218961821101E-2</v>
      </c>
      <c r="D37" s="303">
        <v>2.6980010137566186</v>
      </c>
      <c r="E37" s="730">
        <v>5.5606741301065167E-2</v>
      </c>
      <c r="F37" s="730">
        <v>2.2152303330222307</v>
      </c>
      <c r="G37" s="730">
        <v>5.4502052107058739E-2</v>
      </c>
      <c r="H37" s="730">
        <v>2.2153653262865807</v>
      </c>
      <c r="I37" s="730">
        <v>2.6437049030228623</v>
      </c>
      <c r="J37" s="730">
        <v>2.4049527214697566</v>
      </c>
      <c r="K37" s="730">
        <v>6.1679625687211678E-2</v>
      </c>
      <c r="L37" s="730">
        <v>2.2155386435808597</v>
      </c>
      <c r="M37" s="731">
        <v>5.111198835338026E-2</v>
      </c>
    </row>
    <row r="38" spans="1:13" x14ac:dyDescent="0.2">
      <c r="A38" s="193">
        <v>2021</v>
      </c>
      <c r="B38" s="302">
        <v>3.2855048108350697</v>
      </c>
      <c r="C38" s="730">
        <v>5.1081957221129973E-2</v>
      </c>
      <c r="D38" s="303">
        <v>2.6716176691000326</v>
      </c>
      <c r="E38" s="730">
        <v>5.3766528083089175E-2</v>
      </c>
      <c r="F38" s="730">
        <v>2.1961181114970181</v>
      </c>
      <c r="G38" s="730">
        <v>5.3103395041859819E-2</v>
      </c>
      <c r="H38" s="730">
        <v>2.1973578349613221</v>
      </c>
      <c r="I38" s="730">
        <v>2.5839621635709702</v>
      </c>
      <c r="J38" s="730">
        <v>2.3721492185839574</v>
      </c>
      <c r="K38" s="730">
        <v>6.0642926195284545E-2</v>
      </c>
      <c r="L38" s="730">
        <v>2.1968638642354419</v>
      </c>
      <c r="M38" s="731">
        <v>4.5878430906865587E-2</v>
      </c>
    </row>
    <row r="39" spans="1:13" x14ac:dyDescent="0.2">
      <c r="A39" s="193">
        <v>2022</v>
      </c>
      <c r="B39" s="302">
        <v>3.3051386460638263</v>
      </c>
      <c r="C39" s="730">
        <v>4.7235641823473964E-2</v>
      </c>
      <c r="D39" s="303">
        <v>2.6508748509093505</v>
      </c>
      <c r="E39" s="730">
        <v>5.0968674738278E-2</v>
      </c>
      <c r="F39" s="730">
        <v>2.174471968367242</v>
      </c>
      <c r="G39" s="730">
        <v>5.0559305724698564E-2</v>
      </c>
      <c r="H39" s="730">
        <v>2.1770734479447262</v>
      </c>
      <c r="I39" s="730">
        <v>2.5252101441580788</v>
      </c>
      <c r="J39" s="730">
        <v>2.3427315734568226</v>
      </c>
      <c r="K39" s="730">
        <v>5.8865711064917378E-2</v>
      </c>
      <c r="L39" s="730">
        <v>2.1760186017501466</v>
      </c>
      <c r="M39" s="731">
        <v>4.1267952483206485E-2</v>
      </c>
    </row>
    <row r="40" spans="1:13" x14ac:dyDescent="0.2">
      <c r="A40" s="193">
        <v>2023</v>
      </c>
      <c r="B40" s="302">
        <v>3.3247172740627136</v>
      </c>
      <c r="C40" s="730">
        <v>4.3758754691649852E-2</v>
      </c>
      <c r="D40" s="303">
        <v>2.630351411441298</v>
      </c>
      <c r="E40" s="730">
        <v>4.8517658897212664E-2</v>
      </c>
      <c r="F40" s="730">
        <v>2.151095703010419</v>
      </c>
      <c r="G40" s="730">
        <v>4.7962577935085432E-2</v>
      </c>
      <c r="H40" s="730">
        <v>2.1547316381859329</v>
      </c>
      <c r="I40" s="730">
        <v>2.47248827690095</v>
      </c>
      <c r="J40" s="730">
        <v>2.317571009437275</v>
      </c>
      <c r="K40" s="730">
        <v>5.6329117437211113E-2</v>
      </c>
      <c r="L40" s="730">
        <v>2.1531827747322998</v>
      </c>
      <c r="M40" s="731">
        <v>3.7878647429375426E-2</v>
      </c>
    </row>
    <row r="41" spans="1:13" x14ac:dyDescent="0.2">
      <c r="A41" s="1189"/>
      <c r="B41" s="1267"/>
      <c r="C41" s="249"/>
      <c r="D41" s="249"/>
      <c r="E41" s="249"/>
      <c r="F41" s="249"/>
      <c r="G41" s="249"/>
      <c r="H41" s="249"/>
      <c r="I41" s="249"/>
      <c r="J41" s="249"/>
      <c r="K41" s="249"/>
      <c r="L41" s="249"/>
      <c r="M41" s="1268"/>
    </row>
    <row r="42" spans="1:13" x14ac:dyDescent="0.2">
      <c r="A42" s="12" t="s">
        <v>356</v>
      </c>
      <c r="B42" s="12" t="s">
        <v>2226</v>
      </c>
    </row>
  </sheetData>
  <mergeCells count="5">
    <mergeCell ref="D3:F3"/>
    <mergeCell ref="J3:L3"/>
    <mergeCell ref="G3:H3"/>
    <mergeCell ref="B3:C3"/>
    <mergeCell ref="A1:C1"/>
  </mergeCells>
  <hyperlinks>
    <hyperlink ref="A1" location="Contents!A1" display="To table of contents" xr:uid="{8757C41F-F661-428F-85F4-D2C3A740113C}"/>
  </hyperlinks>
  <pageMargins left="0.75" right="0.75" top="1" bottom="1" header="0.5" footer="0.5"/>
  <pageSetup paperSize="9" scale="91" orientation="landscape" r:id="rId1"/>
  <headerFooter alignWithMargins="0"/>
  <customProperties>
    <customPr name="EpmWorksheetKeyString_GUID" r:id="rId2"/>
  </customPropertie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69FFB-AE2E-46C4-9110-42FF863A4C5D}">
  <sheetPr codeName="Blad70"/>
  <dimension ref="A1:M42"/>
  <sheetViews>
    <sheetView zoomScaleNormal="100" workbookViewId="0">
      <selection activeCell="A2" sqref="A2"/>
    </sheetView>
  </sheetViews>
  <sheetFormatPr defaultColWidth="10.6640625" defaultRowHeight="12.75" x14ac:dyDescent="0.2"/>
  <cols>
    <col min="1" max="1" width="26.1640625" style="12" customWidth="1"/>
    <col min="2" max="4" width="17.6640625" style="12" customWidth="1"/>
    <col min="5" max="6" width="10.6640625" style="12"/>
    <col min="7" max="8" width="16.5" style="12" customWidth="1"/>
    <col min="9" max="9" width="16.6640625" style="12" bestFit="1" customWidth="1"/>
    <col min="10" max="12" width="10.6640625" style="12"/>
    <col min="13" max="13" width="25.6640625" style="12" bestFit="1" customWidth="1"/>
    <col min="14" max="16384" width="10.6640625" style="12"/>
  </cols>
  <sheetData>
    <row r="1" spans="1:13" ht="30.75" customHeight="1" x14ac:dyDescent="0.2">
      <c r="A1" s="1942" t="s">
        <v>10</v>
      </c>
      <c r="B1" s="1942"/>
    </row>
    <row r="2" spans="1:13" ht="20.25" x14ac:dyDescent="0.3">
      <c r="A2" s="140" t="s">
        <v>2227</v>
      </c>
    </row>
    <row r="3" spans="1:13" ht="15" x14ac:dyDescent="0.25">
      <c r="A3" s="1869"/>
      <c r="B3" s="2085" t="s">
        <v>453</v>
      </c>
      <c r="C3" s="2086"/>
      <c r="D3" s="2085" t="s">
        <v>2215</v>
      </c>
      <c r="E3" s="2087"/>
      <c r="F3" s="2086"/>
      <c r="G3" s="2085" t="s">
        <v>2216</v>
      </c>
      <c r="H3" s="2086"/>
      <c r="I3" s="1873" t="s">
        <v>2217</v>
      </c>
      <c r="J3" s="2088" t="s">
        <v>2218</v>
      </c>
      <c r="K3" s="2089"/>
      <c r="L3" s="2089"/>
      <c r="M3" s="611" t="s">
        <v>2219</v>
      </c>
    </row>
    <row r="4" spans="1:13" x14ac:dyDescent="0.2">
      <c r="A4" s="16"/>
      <c r="B4" s="1876" t="s">
        <v>235</v>
      </c>
      <c r="C4" s="1877" t="s">
        <v>321</v>
      </c>
      <c r="D4" s="1876" t="s">
        <v>235</v>
      </c>
      <c r="E4" s="1877" t="s">
        <v>321</v>
      </c>
      <c r="F4" s="1877" t="s">
        <v>34</v>
      </c>
      <c r="G4" s="1876" t="s">
        <v>321</v>
      </c>
      <c r="H4" s="1877" t="s">
        <v>34</v>
      </c>
      <c r="I4" s="1876" t="s">
        <v>235</v>
      </c>
      <c r="J4" s="1871" t="s">
        <v>235</v>
      </c>
      <c r="K4" s="1872" t="s">
        <v>321</v>
      </c>
      <c r="L4" s="1872" t="s">
        <v>34</v>
      </c>
      <c r="M4" s="611" t="s">
        <v>321</v>
      </c>
    </row>
    <row r="5" spans="1:13" x14ac:dyDescent="0.2">
      <c r="A5" s="1878"/>
      <c r="B5" s="246" t="s">
        <v>2228</v>
      </c>
      <c r="C5" s="246"/>
      <c r="D5" s="246"/>
      <c r="E5" s="246"/>
      <c r="F5" s="246"/>
      <c r="G5" s="246"/>
      <c r="H5" s="246"/>
      <c r="I5" s="246"/>
      <c r="J5" s="246"/>
      <c r="K5" s="246"/>
      <c r="L5" s="246"/>
      <c r="M5" s="1880"/>
    </row>
    <row r="6" spans="1:13" x14ac:dyDescent="0.2">
      <c r="A6" s="17"/>
      <c r="M6" s="19"/>
    </row>
    <row r="7" spans="1:13" x14ac:dyDescent="0.2">
      <c r="A7" s="193">
        <v>1990</v>
      </c>
      <c r="B7" s="303">
        <v>1.9466615102619076</v>
      </c>
      <c r="C7" s="303">
        <v>7.1829241816400211</v>
      </c>
      <c r="D7" s="303">
        <v>2.4093004365740889</v>
      </c>
      <c r="E7" s="303">
        <v>7.0412555515196376</v>
      </c>
      <c r="F7" s="303">
        <v>12.179943712872538</v>
      </c>
      <c r="G7" s="303">
        <v>5.9506843112852508</v>
      </c>
      <c r="H7" s="303">
        <v>12.181578375652443</v>
      </c>
      <c r="I7" s="303">
        <v>2.6882844346690824</v>
      </c>
      <c r="J7" s="303">
        <v>2.7867793454895278</v>
      </c>
      <c r="K7" s="303">
        <v>6.8681640319148665</v>
      </c>
      <c r="L7" s="303">
        <v>12.181416016057884</v>
      </c>
      <c r="M7" s="625">
        <v>6.937415051323228</v>
      </c>
    </row>
    <row r="8" spans="1:13" x14ac:dyDescent="0.2">
      <c r="A8" s="193">
        <v>1991</v>
      </c>
      <c r="B8" s="303">
        <v>1.959923813040781</v>
      </c>
      <c r="C8" s="303">
        <v>7.2360040895221962</v>
      </c>
      <c r="D8" s="303">
        <v>2.4232332818287343</v>
      </c>
      <c r="E8" s="303">
        <v>7.0928528874056784</v>
      </c>
      <c r="F8" s="303">
        <v>12.286549149218281</v>
      </c>
      <c r="G8" s="303">
        <v>6.0565255105915901</v>
      </c>
      <c r="H8" s="303">
        <v>12.287785114369225</v>
      </c>
      <c r="I8" s="303">
        <v>2.7095304564898042</v>
      </c>
      <c r="J8" s="303">
        <v>2.8093183152711587</v>
      </c>
      <c r="K8" s="303">
        <v>6.913714844909566</v>
      </c>
      <c r="L8" s="303">
        <v>12.28780164683123</v>
      </c>
      <c r="M8" s="625">
        <v>6.9401330827047785</v>
      </c>
    </row>
    <row r="9" spans="1:13" x14ac:dyDescent="0.2">
      <c r="A9" s="193">
        <v>1992</v>
      </c>
      <c r="B9" s="303">
        <v>1.9764953583839302</v>
      </c>
      <c r="C9" s="303">
        <v>7.2797759210683788</v>
      </c>
      <c r="D9" s="303">
        <v>2.4398627061923492</v>
      </c>
      <c r="E9" s="303">
        <v>7.154004170145031</v>
      </c>
      <c r="F9" s="303">
        <v>12.39332520653373</v>
      </c>
      <c r="G9" s="303">
        <v>6.1335500112907635</v>
      </c>
      <c r="H9" s="303">
        <v>12.394533425425324</v>
      </c>
      <c r="I9" s="303">
        <v>2.7332132961606534</v>
      </c>
      <c r="J9" s="303">
        <v>2.8343927729989393</v>
      </c>
      <c r="K9" s="303">
        <v>6.9718400673784693</v>
      </c>
      <c r="L9" s="303">
        <v>12.394713259161881</v>
      </c>
      <c r="M9" s="625">
        <v>7.012978304762429</v>
      </c>
    </row>
    <row r="10" spans="1:13" x14ac:dyDescent="0.2">
      <c r="A10" s="193">
        <v>1993</v>
      </c>
      <c r="B10" s="303">
        <v>1.9960938219810558</v>
      </c>
      <c r="C10" s="303">
        <v>7.3302180459114652</v>
      </c>
      <c r="D10" s="303">
        <v>2.476670416922194</v>
      </c>
      <c r="E10" s="303">
        <v>7.2157805591071451</v>
      </c>
      <c r="F10" s="303">
        <v>12.501033173192733</v>
      </c>
      <c r="G10" s="303">
        <v>6.1712490956380819</v>
      </c>
      <c r="H10" s="303">
        <v>12.502334243901238</v>
      </c>
      <c r="I10" s="303">
        <v>2.7567041022508545</v>
      </c>
      <c r="J10" s="303">
        <v>2.8592807547813686</v>
      </c>
      <c r="K10" s="303">
        <v>7.0380493366964769</v>
      </c>
      <c r="L10" s="303">
        <v>12.502481000484355</v>
      </c>
      <c r="M10" s="625">
        <v>7.0182878451341653</v>
      </c>
    </row>
    <row r="11" spans="1:13" x14ac:dyDescent="0.2">
      <c r="A11" s="193">
        <v>1994</v>
      </c>
      <c r="B11" s="303">
        <v>2.0155567189684147</v>
      </c>
      <c r="C11" s="303">
        <v>7.3693464604985524</v>
      </c>
      <c r="D11" s="303">
        <v>2.5137368435542538</v>
      </c>
      <c r="E11" s="303">
        <v>7.2722492399215453</v>
      </c>
      <c r="F11" s="303">
        <v>12.609233007211113</v>
      </c>
      <c r="G11" s="303">
        <v>6.2191259429012424</v>
      </c>
      <c r="H11" s="303">
        <v>12.610757726610251</v>
      </c>
      <c r="I11" s="303">
        <v>2.7800019001825071</v>
      </c>
      <c r="J11" s="303">
        <v>2.884103507879078</v>
      </c>
      <c r="K11" s="303">
        <v>7.1127916054790488</v>
      </c>
      <c r="L11" s="303">
        <v>12.6108767106311</v>
      </c>
      <c r="M11" s="625">
        <v>7.0254544838921431</v>
      </c>
    </row>
    <row r="12" spans="1:13" x14ac:dyDescent="0.2">
      <c r="A12" s="193">
        <v>1995</v>
      </c>
      <c r="B12" s="303">
        <v>2.0331553290839439</v>
      </c>
      <c r="C12" s="303">
        <v>7.4158831080275842</v>
      </c>
      <c r="D12" s="303">
        <v>2.5369333737661393</v>
      </c>
      <c r="E12" s="303">
        <v>7.3298710285658153</v>
      </c>
      <c r="F12" s="303">
        <v>12.718404291466056</v>
      </c>
      <c r="G12" s="303">
        <v>6.2873297085786062</v>
      </c>
      <c r="H12" s="303">
        <v>12.720122643191042</v>
      </c>
      <c r="I12" s="303">
        <v>2.8030830490040475</v>
      </c>
      <c r="J12" s="303">
        <v>2.9087458301101599</v>
      </c>
      <c r="K12" s="303">
        <v>7.1754991627514775</v>
      </c>
      <c r="L12" s="303">
        <v>12.720052175541499</v>
      </c>
      <c r="M12" s="625">
        <v>7.0345230880518557</v>
      </c>
    </row>
    <row r="13" spans="1:13" x14ac:dyDescent="0.2">
      <c r="A13" s="193">
        <v>1996</v>
      </c>
      <c r="B13" s="303">
        <v>2.0495930643314906</v>
      </c>
      <c r="C13" s="303">
        <v>7.4678330306462808</v>
      </c>
      <c r="D13" s="303">
        <v>2.5551070600888486</v>
      </c>
      <c r="E13" s="303">
        <v>7.3948333985498111</v>
      </c>
      <c r="F13" s="303">
        <v>12.828640807797406</v>
      </c>
      <c r="G13" s="303">
        <v>6.4144428881810089</v>
      </c>
      <c r="H13" s="303">
        <v>12.830486802995534</v>
      </c>
      <c r="I13" s="303">
        <v>2.8259630713516066</v>
      </c>
      <c r="J13" s="303">
        <v>2.9331413977071397</v>
      </c>
      <c r="K13" s="303">
        <v>7.2674489884969633</v>
      </c>
      <c r="L13" s="303">
        <v>12.830436086667671</v>
      </c>
      <c r="M13" s="625">
        <v>7.0506242392393004</v>
      </c>
    </row>
    <row r="14" spans="1:13" x14ac:dyDescent="0.2">
      <c r="A14" s="193">
        <v>1997</v>
      </c>
      <c r="B14" s="303">
        <v>2.0657427836851636</v>
      </c>
      <c r="C14" s="303">
        <v>7.523251810330513</v>
      </c>
      <c r="D14" s="303">
        <v>2.573656093040023</v>
      </c>
      <c r="E14" s="303">
        <v>7.4614709062908968</v>
      </c>
      <c r="F14" s="303">
        <v>12.940379141712652</v>
      </c>
      <c r="G14" s="303">
        <v>6.6254164927125627</v>
      </c>
      <c r="H14" s="303">
        <v>12.942048032075554</v>
      </c>
      <c r="I14" s="303">
        <v>2.8486194505716043</v>
      </c>
      <c r="J14" s="303">
        <v>2.9571591861085804</v>
      </c>
      <c r="K14" s="303">
        <v>7.3474001671486748</v>
      </c>
      <c r="L14" s="303">
        <v>12.941919612268968</v>
      </c>
      <c r="M14" s="625">
        <v>7.1200416934706707</v>
      </c>
    </row>
    <row r="15" spans="1:13" x14ac:dyDescent="0.2">
      <c r="A15" s="193">
        <v>1998</v>
      </c>
      <c r="B15" s="303">
        <v>2.0825204368732457</v>
      </c>
      <c r="C15" s="303">
        <v>7.5802565222649321</v>
      </c>
      <c r="D15" s="303">
        <v>2.596442173970352</v>
      </c>
      <c r="E15" s="303">
        <v>7.5272189634022286</v>
      </c>
      <c r="F15" s="303">
        <v>13.070859234684477</v>
      </c>
      <c r="G15" s="303">
        <v>6.832798758119031</v>
      </c>
      <c r="H15" s="303">
        <v>13.072986024480272</v>
      </c>
      <c r="I15" s="303">
        <v>2.8710260805463466</v>
      </c>
      <c r="J15" s="303">
        <v>2.9808759039961137</v>
      </c>
      <c r="K15" s="303">
        <v>7.4086297346852579</v>
      </c>
      <c r="L15" s="303">
        <v>13.072456520809952</v>
      </c>
      <c r="M15" s="625">
        <v>7.1371839658620262</v>
      </c>
    </row>
    <row r="16" spans="1:13" x14ac:dyDescent="0.2">
      <c r="A16" s="193">
        <v>1999</v>
      </c>
      <c r="B16" s="303">
        <v>2.098216639384288</v>
      </c>
      <c r="C16" s="303">
        <v>7.6431199289813847</v>
      </c>
      <c r="D16" s="303">
        <v>2.6150023742058912</v>
      </c>
      <c r="E16" s="303">
        <v>7.596002558656787</v>
      </c>
      <c r="F16" s="303">
        <v>13.204617323269829</v>
      </c>
      <c r="G16" s="303">
        <v>7.0328920987038215</v>
      </c>
      <c r="H16" s="303">
        <v>13.209127819926625</v>
      </c>
      <c r="I16" s="303">
        <v>2.8931902106772451</v>
      </c>
      <c r="J16" s="303">
        <v>3.0043152100231589</v>
      </c>
      <c r="K16" s="303">
        <v>7.4930914790611149</v>
      </c>
      <c r="L16" s="303">
        <v>13.207270447824911</v>
      </c>
      <c r="M16" s="625">
        <v>7.149806826109625</v>
      </c>
    </row>
    <row r="17" spans="1:13" x14ac:dyDescent="0.2">
      <c r="A17" s="193">
        <v>2000</v>
      </c>
      <c r="B17" s="303">
        <v>2.116322692749435</v>
      </c>
      <c r="C17" s="303">
        <v>7.7147484283569163</v>
      </c>
      <c r="D17" s="303">
        <v>2.6373846397744498</v>
      </c>
      <c r="E17" s="303">
        <v>7.6482592292609759</v>
      </c>
      <c r="F17" s="303">
        <v>13.333887046206085</v>
      </c>
      <c r="G17" s="303">
        <v>7.1698308000190156</v>
      </c>
      <c r="H17" s="303">
        <v>13.338321483355378</v>
      </c>
      <c r="I17" s="303">
        <v>2.9151488514244104</v>
      </c>
      <c r="J17" s="303">
        <v>3.027509889292888</v>
      </c>
      <c r="K17" s="303">
        <v>7.5717216971942607</v>
      </c>
      <c r="L17" s="303">
        <v>13.336639545142107</v>
      </c>
      <c r="M17" s="625">
        <v>7.167084017669489</v>
      </c>
    </row>
    <row r="18" spans="1:13" x14ac:dyDescent="0.2">
      <c r="A18" s="193">
        <v>2001</v>
      </c>
      <c r="B18" s="303">
        <v>2.1334728119501616</v>
      </c>
      <c r="C18" s="303">
        <v>7.7866017200391138</v>
      </c>
      <c r="D18" s="303">
        <v>2.6561357406952997</v>
      </c>
      <c r="E18" s="303">
        <v>7.7045788081174864</v>
      </c>
      <c r="F18" s="303">
        <v>13.467009305127281</v>
      </c>
      <c r="G18" s="303">
        <v>7.3103817841924483</v>
      </c>
      <c r="H18" s="303">
        <v>13.471204268801102</v>
      </c>
      <c r="I18" s="303">
        <v>2.9369410838052836</v>
      </c>
      <c r="J18" s="303">
        <v>3.0505120514840507</v>
      </c>
      <c r="K18" s="303">
        <v>7.6454206524150194</v>
      </c>
      <c r="L18" s="303">
        <v>13.469878782452485</v>
      </c>
      <c r="M18" s="625">
        <v>7.2808705913878367</v>
      </c>
    </row>
    <row r="19" spans="1:13" x14ac:dyDescent="0.2">
      <c r="A19" s="193">
        <v>2002</v>
      </c>
      <c r="B19" s="303">
        <v>2.1510535543132638</v>
      </c>
      <c r="C19" s="303">
        <v>7.8527708787351802</v>
      </c>
      <c r="D19" s="303">
        <v>2.6766250292322442</v>
      </c>
      <c r="E19" s="303">
        <v>7.7575903041158289</v>
      </c>
      <c r="F19" s="303">
        <v>13.593928110260789</v>
      </c>
      <c r="G19" s="303">
        <v>7.3938970557799966</v>
      </c>
      <c r="H19" s="303">
        <v>13.598737722542284</v>
      </c>
      <c r="I19" s="303">
        <v>2.9585608474547294</v>
      </c>
      <c r="J19" s="303">
        <v>3.0733499020783301</v>
      </c>
      <c r="K19" s="303">
        <v>7.723403987578588</v>
      </c>
      <c r="L19" s="303">
        <v>13.597554926911858</v>
      </c>
      <c r="M19" s="625">
        <v>7.345792581909742</v>
      </c>
    </row>
    <row r="20" spans="1:13" x14ac:dyDescent="0.2">
      <c r="A20" s="193">
        <v>2003</v>
      </c>
      <c r="B20" s="303">
        <v>2.1679930993941845</v>
      </c>
      <c r="C20" s="303">
        <v>7.924549621836821</v>
      </c>
      <c r="D20" s="303">
        <v>2.6925887656338823</v>
      </c>
      <c r="E20" s="303">
        <v>7.8064093970571768</v>
      </c>
      <c r="F20" s="303">
        <v>13.70588789504485</v>
      </c>
      <c r="G20" s="303">
        <v>7.4645484551993908</v>
      </c>
      <c r="H20" s="303">
        <v>13.710535628414522</v>
      </c>
      <c r="I20" s="303">
        <v>2.9800685167986778</v>
      </c>
      <c r="J20" s="303">
        <v>3.0960427942774693</v>
      </c>
      <c r="K20" s="303">
        <v>7.7764370678543404</v>
      </c>
      <c r="L20" s="303">
        <v>13.70904000919961</v>
      </c>
      <c r="M20" s="625">
        <v>7.3747853972222952</v>
      </c>
    </row>
    <row r="21" spans="1:13" x14ac:dyDescent="0.2">
      <c r="A21" s="193">
        <v>2004</v>
      </c>
      <c r="B21" s="303">
        <v>2.1845425725272523</v>
      </c>
      <c r="C21" s="303">
        <v>7.9968317193337688</v>
      </c>
      <c r="D21" s="303">
        <v>2.7168022740188928</v>
      </c>
      <c r="E21" s="303">
        <v>7.8577471184782031</v>
      </c>
      <c r="F21" s="303">
        <v>13.815949287246942</v>
      </c>
      <c r="G21" s="303">
        <v>7.4997501634653325</v>
      </c>
      <c r="H21" s="303">
        <v>13.821236219930027</v>
      </c>
      <c r="I21" s="303">
        <v>3.0014990801749168</v>
      </c>
      <c r="J21" s="303">
        <v>3.1186310823373202</v>
      </c>
      <c r="K21" s="303">
        <v>7.8150435398507154</v>
      </c>
      <c r="L21" s="303">
        <v>13.819264524438935</v>
      </c>
      <c r="M21" s="625">
        <v>7.3994271581820987</v>
      </c>
    </row>
    <row r="22" spans="1:13" x14ac:dyDescent="0.2">
      <c r="A22" s="193">
        <v>2005</v>
      </c>
      <c r="B22" s="303">
        <v>2.2054540200828709</v>
      </c>
      <c r="C22" s="303">
        <v>8.0711026771049994</v>
      </c>
      <c r="D22" s="303">
        <v>2.7444828315178702</v>
      </c>
      <c r="E22" s="303">
        <v>7.9078356886149601</v>
      </c>
      <c r="F22" s="303">
        <v>13.950379906383024</v>
      </c>
      <c r="G22" s="303">
        <v>7.5628330327307243</v>
      </c>
      <c r="H22" s="303">
        <v>13.955085621928923</v>
      </c>
      <c r="I22" s="303">
        <v>3.0225019236682189</v>
      </c>
      <c r="J22" s="303">
        <v>3.136547628919462</v>
      </c>
      <c r="K22" s="303">
        <v>7.8644260424998276</v>
      </c>
      <c r="L22" s="303">
        <v>13.953019390644291</v>
      </c>
      <c r="M22" s="625">
        <v>7.4301771829653145</v>
      </c>
    </row>
    <row r="23" spans="1:13" x14ac:dyDescent="0.2">
      <c r="A23" s="193">
        <v>2006</v>
      </c>
      <c r="B23" s="303">
        <v>2.2260467075921291</v>
      </c>
      <c r="C23" s="303">
        <v>8.1471227157001387</v>
      </c>
      <c r="D23" s="303">
        <v>2.7796446740708998</v>
      </c>
      <c r="E23" s="303">
        <v>7.9724992753050001</v>
      </c>
      <c r="F23" s="303">
        <v>14.093560218125841</v>
      </c>
      <c r="G23" s="303">
        <v>7.6180263684661931</v>
      </c>
      <c r="H23" s="303">
        <v>14.098088047672679</v>
      </c>
      <c r="I23" s="303">
        <v>3.050082390537141</v>
      </c>
      <c r="J23" s="303">
        <v>3.1660220043750344</v>
      </c>
      <c r="K23" s="303">
        <v>7.894280267901526</v>
      </c>
      <c r="L23" s="303">
        <v>14.096115853211204</v>
      </c>
      <c r="M23" s="625">
        <v>7.621648980769721</v>
      </c>
    </row>
    <row r="24" spans="1:13" x14ac:dyDescent="0.2">
      <c r="A24" s="193">
        <v>2007</v>
      </c>
      <c r="B24" s="303">
        <v>2.2367921468501639</v>
      </c>
      <c r="C24" s="303">
        <v>8.2340855672890907</v>
      </c>
      <c r="D24" s="303">
        <v>2.8065322956701966</v>
      </c>
      <c r="E24" s="303">
        <v>8.0530109206024747</v>
      </c>
      <c r="F24" s="303">
        <v>14.248977945274005</v>
      </c>
      <c r="G24" s="303">
        <v>7.7000789444123585</v>
      </c>
      <c r="H24" s="303">
        <v>14.2522742500955</v>
      </c>
      <c r="I24" s="303">
        <v>3.0729612267008419</v>
      </c>
      <c r="J24" s="303">
        <v>3.1908123690373458</v>
      </c>
      <c r="K24" s="303">
        <v>7.9485905508003256</v>
      </c>
      <c r="L24" s="303">
        <v>14.251012166129536</v>
      </c>
      <c r="M24" s="625">
        <v>7.6827268519931176</v>
      </c>
    </row>
    <row r="25" spans="1:13" x14ac:dyDescent="0.2">
      <c r="A25" s="193">
        <v>2008</v>
      </c>
      <c r="B25" s="303">
        <v>2.246285221271306</v>
      </c>
      <c r="C25" s="303">
        <v>8.3364289485707506</v>
      </c>
      <c r="D25" s="303">
        <v>2.8261985991906826</v>
      </c>
      <c r="E25" s="303">
        <v>8.144122017112096</v>
      </c>
      <c r="F25" s="303">
        <v>14.429896849229531</v>
      </c>
      <c r="G25" s="303">
        <v>7.8031425544153796</v>
      </c>
      <c r="H25" s="303">
        <v>14.433673184501096</v>
      </c>
      <c r="I25" s="303">
        <v>3.0951212943764239</v>
      </c>
      <c r="J25" s="303">
        <v>3.2176296419670609</v>
      </c>
      <c r="K25" s="303">
        <v>8.0134531612469999</v>
      </c>
      <c r="L25" s="303">
        <v>14.432281196934499</v>
      </c>
      <c r="M25" s="625">
        <v>7.7377073707972412</v>
      </c>
    </row>
    <row r="26" spans="1:13" x14ac:dyDescent="0.2">
      <c r="A26" s="193">
        <v>2009</v>
      </c>
      <c r="B26" s="303">
        <v>2.2524439347185878</v>
      </c>
      <c r="C26" s="303">
        <v>8.434539847027553</v>
      </c>
      <c r="D26" s="303">
        <v>2.8446032645132679</v>
      </c>
      <c r="E26" s="303">
        <v>8.2182620692421171</v>
      </c>
      <c r="F26" s="303">
        <v>14.589005024233495</v>
      </c>
      <c r="G26" s="303">
        <v>7.9128222577318201</v>
      </c>
      <c r="H26" s="303">
        <v>14.591477285432441</v>
      </c>
      <c r="I26" s="303">
        <v>3.1171722785892149</v>
      </c>
      <c r="J26" s="303">
        <v>3.2422172960275955</v>
      </c>
      <c r="K26" s="303">
        <v>8.0641761130104133</v>
      </c>
      <c r="L26" s="303">
        <v>14.590989527420444</v>
      </c>
      <c r="M26" s="625">
        <v>7.802530170133033</v>
      </c>
    </row>
    <row r="27" spans="1:13" x14ac:dyDescent="0.2">
      <c r="A27" s="193">
        <v>2010</v>
      </c>
      <c r="B27" s="303">
        <v>2.2640134123149691</v>
      </c>
      <c r="C27" s="303">
        <v>8.5064939211742203</v>
      </c>
      <c r="D27" s="303">
        <v>2.8599345615576652</v>
      </c>
      <c r="E27" s="303">
        <v>8.2711487978908025</v>
      </c>
      <c r="F27" s="303">
        <v>14.694181183707643</v>
      </c>
      <c r="G27" s="303">
        <v>7.9306983707827694</v>
      </c>
      <c r="H27" s="303">
        <v>14.697325631209768</v>
      </c>
      <c r="I27" s="303">
        <v>3.1404182889618375</v>
      </c>
      <c r="J27" s="303">
        <v>3.2654116862342257</v>
      </c>
      <c r="K27" s="303">
        <v>8.0931854978130122</v>
      </c>
      <c r="L27" s="303">
        <v>14.69576966329268</v>
      </c>
      <c r="M27" s="625">
        <v>7.85036316367309</v>
      </c>
    </row>
    <row r="28" spans="1:13" x14ac:dyDescent="0.2">
      <c r="A28" s="193">
        <v>2011</v>
      </c>
      <c r="B28" s="303">
        <v>2.2774910359949709</v>
      </c>
      <c r="C28" s="303">
        <v>8.5795908256382489</v>
      </c>
      <c r="D28" s="303">
        <v>2.8814295443798112</v>
      </c>
      <c r="E28" s="303">
        <v>8.3275052794512714</v>
      </c>
      <c r="F28" s="303">
        <v>14.799254452749729</v>
      </c>
      <c r="G28" s="303">
        <v>7.9371730138028518</v>
      </c>
      <c r="H28" s="303">
        <v>14.800857376349954</v>
      </c>
      <c r="I28" s="303">
        <v>3.1605404433941331</v>
      </c>
      <c r="J28" s="303">
        <v>3.2807680247675086</v>
      </c>
      <c r="K28" s="303">
        <v>8.1256879986854607</v>
      </c>
      <c r="L28" s="303">
        <v>14.801141018160555</v>
      </c>
      <c r="M28" s="625">
        <v>7.9370220826679523</v>
      </c>
    </row>
    <row r="29" spans="1:13" x14ac:dyDescent="0.2">
      <c r="A29" s="193">
        <v>2012</v>
      </c>
      <c r="B29" s="303">
        <v>2.2884577853592645</v>
      </c>
      <c r="C29" s="303">
        <v>8.6596797041366376</v>
      </c>
      <c r="D29" s="303">
        <v>2.9066184880829775</v>
      </c>
      <c r="E29" s="303">
        <v>8.3855336102338143</v>
      </c>
      <c r="F29" s="303">
        <v>14.912341403163831</v>
      </c>
      <c r="G29" s="303">
        <v>7.9492030791943424</v>
      </c>
      <c r="H29" s="303">
        <v>14.914408186986488</v>
      </c>
      <c r="I29" s="303">
        <v>3.1787245407214475</v>
      </c>
      <c r="J29" s="303">
        <v>3.2956291774775606</v>
      </c>
      <c r="K29" s="303">
        <v>8.1609666585863536</v>
      </c>
      <c r="L29" s="303">
        <v>14.914416611659311</v>
      </c>
      <c r="M29" s="625">
        <v>8.0422274913903475</v>
      </c>
    </row>
    <row r="30" spans="1:13" x14ac:dyDescent="0.2">
      <c r="A30" s="193">
        <v>2013</v>
      </c>
      <c r="B30" s="303">
        <v>2.300021807435646</v>
      </c>
      <c r="C30" s="303">
        <v>8.7352663899822183</v>
      </c>
      <c r="D30" s="303">
        <v>2.9264613118858511</v>
      </c>
      <c r="E30" s="303">
        <v>8.4420893651351037</v>
      </c>
      <c r="F30" s="303">
        <v>15.009176925159679</v>
      </c>
      <c r="G30" s="303">
        <v>7.9557647520056145</v>
      </c>
      <c r="H30" s="303">
        <v>15.008488112439757</v>
      </c>
      <c r="I30" s="303">
        <v>3.2085850549062633</v>
      </c>
      <c r="J30" s="303">
        <v>3.3257860005081596</v>
      </c>
      <c r="K30" s="303">
        <v>8.1876081044037754</v>
      </c>
      <c r="L30" s="303">
        <v>15.009898034288968</v>
      </c>
      <c r="M30" s="625">
        <v>8.1268848057884338</v>
      </c>
    </row>
    <row r="31" spans="1:13" x14ac:dyDescent="0.2">
      <c r="A31" s="193">
        <v>2014</v>
      </c>
      <c r="B31" s="303">
        <v>2.3157417357682668</v>
      </c>
      <c r="C31" s="303">
        <v>8.8125463835603597</v>
      </c>
      <c r="D31" s="303">
        <v>2.9379516365929619</v>
      </c>
      <c r="E31" s="303">
        <v>8.4968654596136961</v>
      </c>
      <c r="F31" s="303">
        <v>15.09847222963689</v>
      </c>
      <c r="G31" s="303">
        <v>7.9443371668773963</v>
      </c>
      <c r="H31" s="303">
        <v>15.098181120262666</v>
      </c>
      <c r="I31" s="303">
        <v>3.2307056039609576</v>
      </c>
      <c r="J31" s="303">
        <v>3.342359854398504</v>
      </c>
      <c r="K31" s="303">
        <v>8.225164690546805</v>
      </c>
      <c r="L31" s="303">
        <v>15.09903313357826</v>
      </c>
      <c r="M31" s="625">
        <v>8.2038540088447593</v>
      </c>
    </row>
    <row r="32" spans="1:13" x14ac:dyDescent="0.2">
      <c r="A32" s="193">
        <v>2015</v>
      </c>
      <c r="B32" s="303">
        <v>2.3350809373091432</v>
      </c>
      <c r="C32" s="303">
        <v>17.463095802194211</v>
      </c>
      <c r="D32" s="303">
        <v>2.9511064972684586</v>
      </c>
      <c r="E32" s="303">
        <v>17.39154415175836</v>
      </c>
      <c r="F32" s="303">
        <v>15.20105222338743</v>
      </c>
      <c r="G32" s="303">
        <v>8.330302215595875</v>
      </c>
      <c r="H32" s="303">
        <v>15.197514648573682</v>
      </c>
      <c r="I32" s="303">
        <v>3.2518091038976009</v>
      </c>
      <c r="J32" s="303">
        <v>3.3599822683168292</v>
      </c>
      <c r="K32" s="303">
        <v>13.232486471245585</v>
      </c>
      <c r="L32" s="303">
        <v>15.20135754954249</v>
      </c>
      <c r="M32" s="625">
        <v>22.103865549593223</v>
      </c>
    </row>
    <row r="33" spans="1:13" x14ac:dyDescent="0.2">
      <c r="A33" s="193">
        <v>2016</v>
      </c>
      <c r="B33" s="303">
        <v>2.3587153180760092</v>
      </c>
      <c r="C33" s="303">
        <v>33.891123447147244</v>
      </c>
      <c r="D33" s="303">
        <v>2.9654268900247107</v>
      </c>
      <c r="E33" s="303">
        <v>34.828054983019761</v>
      </c>
      <c r="F33" s="303">
        <v>15.316762744297115</v>
      </c>
      <c r="G33" s="303">
        <v>16.480362581450461</v>
      </c>
      <c r="H33" s="303">
        <v>15.316093399198794</v>
      </c>
      <c r="I33" s="303">
        <v>3.2788606433989198</v>
      </c>
      <c r="J33" s="303">
        <v>3.3842793013776853</v>
      </c>
      <c r="K33" s="303">
        <v>20.659958074703056</v>
      </c>
      <c r="L33" s="303">
        <v>15.318079401764026</v>
      </c>
      <c r="M33" s="625">
        <v>43.046551860313016</v>
      </c>
    </row>
    <row r="34" spans="1:13" x14ac:dyDescent="0.2">
      <c r="A34" s="193">
        <v>2017</v>
      </c>
      <c r="B34" s="303">
        <v>2.3836797834504706</v>
      </c>
      <c r="C34" s="303">
        <v>49.053583737717474</v>
      </c>
      <c r="D34" s="303">
        <v>2.9832627127030724</v>
      </c>
      <c r="E34" s="303">
        <v>51.811257163317585</v>
      </c>
      <c r="F34" s="303">
        <v>15.441102154924826</v>
      </c>
      <c r="G34" s="303">
        <v>25.59337245009722</v>
      </c>
      <c r="H34" s="303">
        <v>15.44241629293712</v>
      </c>
      <c r="I34" s="303">
        <v>3.2976475708331021</v>
      </c>
      <c r="J34" s="303">
        <v>3.4014445525424954</v>
      </c>
      <c r="K34" s="303">
        <v>27.992896643581975</v>
      </c>
      <c r="L34" s="303">
        <v>15.442843051001713</v>
      </c>
      <c r="M34" s="625">
        <v>60.427358743941475</v>
      </c>
    </row>
    <row r="35" spans="1:13" x14ac:dyDescent="0.2">
      <c r="A35" s="193">
        <v>2018</v>
      </c>
      <c r="B35" s="303">
        <v>2.4093868999941122</v>
      </c>
      <c r="C35" s="303">
        <v>65.852629496426232</v>
      </c>
      <c r="D35" s="303">
        <v>3.0045122625410698</v>
      </c>
      <c r="E35" s="303">
        <v>68.318727143037108</v>
      </c>
      <c r="F35" s="303">
        <v>15.574085632656066</v>
      </c>
      <c r="G35" s="303">
        <v>36.544140203896646</v>
      </c>
      <c r="H35" s="303">
        <v>15.573645853895917</v>
      </c>
      <c r="I35" s="303">
        <v>3.3157239479158296</v>
      </c>
      <c r="J35" s="303">
        <v>3.4154726023811848</v>
      </c>
      <c r="K35" s="303">
        <v>35.958033692274761</v>
      </c>
      <c r="L35" s="303">
        <v>15.575780035472976</v>
      </c>
      <c r="M35" s="625">
        <v>76.025068801995644</v>
      </c>
    </row>
    <row r="36" spans="1:13" x14ac:dyDescent="0.2">
      <c r="A36" s="193">
        <v>2019</v>
      </c>
      <c r="B36" s="303">
        <v>2.4356843206592198</v>
      </c>
      <c r="C36" s="303">
        <v>82.207466394875155</v>
      </c>
      <c r="D36" s="303">
        <v>3.0218292054920624</v>
      </c>
      <c r="E36" s="303">
        <v>84.852785759239737</v>
      </c>
      <c r="F36" s="303">
        <v>15.711261639412704</v>
      </c>
      <c r="G36" s="303">
        <v>46.421651370033423</v>
      </c>
      <c r="H36" s="303">
        <v>15.71274140152806</v>
      </c>
      <c r="I36" s="303">
        <v>3.3331349111203901</v>
      </c>
      <c r="J36" s="303">
        <v>3.428028338500563</v>
      </c>
      <c r="K36" s="303">
        <v>45.562216969291505</v>
      </c>
      <c r="L36" s="303">
        <v>15.712727653387729</v>
      </c>
      <c r="M36" s="625">
        <v>89.188966730788124</v>
      </c>
    </row>
    <row r="37" spans="1:13" x14ac:dyDescent="0.2">
      <c r="A37" s="193">
        <v>2020</v>
      </c>
      <c r="B37" s="303">
        <v>2.4576912938453073</v>
      </c>
      <c r="C37" s="303">
        <v>96.979608860302804</v>
      </c>
      <c r="D37" s="303">
        <v>3.0536667682689793</v>
      </c>
      <c r="E37" s="303">
        <v>99.182580025384837</v>
      </c>
      <c r="F37" s="303">
        <v>15.853695301841862</v>
      </c>
      <c r="G37" s="303">
        <v>57.131992037761101</v>
      </c>
      <c r="H37" s="303">
        <v>15.854661594900055</v>
      </c>
      <c r="I37" s="303">
        <v>3.3492663998715688</v>
      </c>
      <c r="J37" s="303">
        <v>3.4395958331265026</v>
      </c>
      <c r="K37" s="303">
        <v>53.702225738207609</v>
      </c>
      <c r="L37" s="303">
        <v>15.85590179765984</v>
      </c>
      <c r="M37" s="625">
        <v>104.0471028792262</v>
      </c>
    </row>
    <row r="38" spans="1:13" x14ac:dyDescent="0.2">
      <c r="A38" s="193">
        <v>2021</v>
      </c>
      <c r="B38" s="303">
        <v>2.4844093689215629</v>
      </c>
      <c r="C38" s="303">
        <v>110.40525023675575</v>
      </c>
      <c r="D38" s="303">
        <v>3.0776130266073203</v>
      </c>
      <c r="E38" s="303">
        <v>110.03991440909269</v>
      </c>
      <c r="F38" s="303">
        <v>15.997743322849038</v>
      </c>
      <c r="G38" s="303">
        <v>66.370429529800489</v>
      </c>
      <c r="H38" s="303">
        <v>15.99944047155414</v>
      </c>
      <c r="I38" s="303">
        <v>3.3668473288790102</v>
      </c>
      <c r="J38" s="303">
        <v>3.4514530770925056</v>
      </c>
      <c r="K38" s="303">
        <v>63.108830402772156</v>
      </c>
      <c r="L38" s="303">
        <v>15.99950638253422</v>
      </c>
      <c r="M38" s="625">
        <v>122.83110826103753</v>
      </c>
    </row>
    <row r="39" spans="1:13" x14ac:dyDescent="0.2">
      <c r="A39" s="193">
        <v>2022</v>
      </c>
      <c r="B39" s="303">
        <v>2.5067793784816446</v>
      </c>
      <c r="C39" s="303">
        <v>123.35303328702595</v>
      </c>
      <c r="D39" s="303">
        <v>3.1043301828459908</v>
      </c>
      <c r="E39" s="303">
        <v>119.5402846188657</v>
      </c>
      <c r="F39" s="303">
        <v>16.14146147754289</v>
      </c>
      <c r="G39" s="303">
        <v>75.855021158674205</v>
      </c>
      <c r="H39" s="303">
        <v>16.143848128416309</v>
      </c>
      <c r="I39" s="303">
        <v>3.3846167363833408</v>
      </c>
      <c r="J39" s="303">
        <v>3.4667068351577615</v>
      </c>
      <c r="K39" s="303">
        <v>73.652640135071636</v>
      </c>
      <c r="L39" s="303">
        <v>16.144291113529352</v>
      </c>
      <c r="M39" s="625">
        <v>137.8008958999479</v>
      </c>
    </row>
    <row r="40" spans="1:13" x14ac:dyDescent="0.2">
      <c r="A40" s="193">
        <v>2023</v>
      </c>
      <c r="B40" s="303">
        <v>2.5327626859728434</v>
      </c>
      <c r="C40" s="303">
        <v>134.95735760472073</v>
      </c>
      <c r="D40" s="303">
        <v>3.1252441913484361</v>
      </c>
      <c r="E40" s="303">
        <v>127.27424565073959</v>
      </c>
      <c r="F40" s="303">
        <v>16.284657176633775</v>
      </c>
      <c r="G40" s="303">
        <v>84.674117975937989</v>
      </c>
      <c r="H40" s="303">
        <v>16.285437437907699</v>
      </c>
      <c r="I40" s="303">
        <v>3.4017623864277922</v>
      </c>
      <c r="J40" s="303">
        <v>3.4834009513617694</v>
      </c>
      <c r="K40" s="303">
        <v>85.898387535130254</v>
      </c>
      <c r="L40" s="303">
        <v>16.287316933557694</v>
      </c>
      <c r="M40" s="625">
        <v>149.07423956719242</v>
      </c>
    </row>
    <row r="41" spans="1:13" x14ac:dyDescent="0.2">
      <c r="A41" s="1189"/>
      <c r="B41" s="249"/>
      <c r="C41" s="249"/>
      <c r="D41" s="249"/>
      <c r="E41" s="249"/>
      <c r="F41" s="249"/>
      <c r="G41" s="305"/>
      <c r="H41" s="249"/>
      <c r="I41" s="249"/>
      <c r="J41" s="249"/>
      <c r="K41" s="249"/>
      <c r="L41" s="249"/>
      <c r="M41" s="1268"/>
    </row>
    <row r="42" spans="1:13" x14ac:dyDescent="0.2">
      <c r="A42" s="12" t="s">
        <v>925</v>
      </c>
    </row>
  </sheetData>
  <mergeCells count="5">
    <mergeCell ref="B3:C3"/>
    <mergeCell ref="D3:F3"/>
    <mergeCell ref="G3:H3"/>
    <mergeCell ref="J3:L3"/>
    <mergeCell ref="A1:B1"/>
  </mergeCells>
  <hyperlinks>
    <hyperlink ref="A1" location="Contents!A1" display="To table of contents" xr:uid="{E18995F2-C77D-4769-81C1-E5B94FAC77FC}"/>
  </hyperlinks>
  <pageMargins left="0.75" right="0.75" top="1" bottom="1" header="0.5" footer="0.5"/>
  <pageSetup paperSize="9" orientation="portrait" r:id="rId1"/>
  <headerFooter alignWithMargins="0"/>
  <customProperties>
    <customPr name="EpmWorksheetKeyString_GUID" r:id="rId2"/>
  </customPropertie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A3BF6-60D2-4DF7-BF06-414698615C98}">
  <dimension ref="A1:M42"/>
  <sheetViews>
    <sheetView zoomScaleNormal="100" workbookViewId="0">
      <selection activeCell="A2" sqref="A2"/>
    </sheetView>
  </sheetViews>
  <sheetFormatPr defaultRowHeight="12" x14ac:dyDescent="0.2"/>
  <cols>
    <col min="9" max="9" width="15.1640625" bestFit="1" customWidth="1"/>
    <col min="13" max="13" width="23.1640625" bestFit="1" customWidth="1"/>
  </cols>
  <sheetData>
    <row r="1" spans="1:13" ht="30.75" customHeight="1" x14ac:dyDescent="0.2">
      <c r="A1" s="1942" t="s">
        <v>10</v>
      </c>
      <c r="B1" s="1942"/>
      <c r="C1" s="1942"/>
      <c r="D1" s="1942"/>
      <c r="E1" s="12"/>
      <c r="F1" s="12"/>
      <c r="G1" s="12"/>
      <c r="H1" s="12"/>
      <c r="I1" s="12"/>
      <c r="J1" s="12"/>
      <c r="K1" s="12"/>
      <c r="L1" s="12"/>
      <c r="M1" s="12"/>
    </row>
    <row r="2" spans="1:13" ht="20.25" x14ac:dyDescent="0.3">
      <c r="A2" s="140" t="s">
        <v>2229</v>
      </c>
      <c r="B2" s="12"/>
      <c r="C2" s="12"/>
      <c r="D2" s="12"/>
      <c r="E2" s="12"/>
      <c r="F2" s="12"/>
      <c r="G2" s="12"/>
      <c r="H2" s="12"/>
      <c r="I2" s="12"/>
      <c r="J2" s="12"/>
      <c r="K2" s="12"/>
      <c r="L2" s="12"/>
      <c r="M2" s="12"/>
    </row>
    <row r="3" spans="1:13" ht="15" x14ac:dyDescent="0.25">
      <c r="A3" s="1869"/>
      <c r="B3" s="2085" t="s">
        <v>453</v>
      </c>
      <c r="C3" s="2086"/>
      <c r="D3" s="2085" t="s">
        <v>2215</v>
      </c>
      <c r="E3" s="2087"/>
      <c r="F3" s="2086"/>
      <c r="G3" s="2085" t="s">
        <v>2216</v>
      </c>
      <c r="H3" s="2086"/>
      <c r="I3" s="1873" t="s">
        <v>2217</v>
      </c>
      <c r="J3" s="2088" t="s">
        <v>2218</v>
      </c>
      <c r="K3" s="2089"/>
      <c r="L3" s="2089"/>
      <c r="M3" s="611" t="s">
        <v>2219</v>
      </c>
    </row>
    <row r="4" spans="1:13" ht="12.75" x14ac:dyDescent="0.2">
      <c r="A4" s="16"/>
      <c r="B4" s="210" t="s">
        <v>235</v>
      </c>
      <c r="C4" s="211" t="s">
        <v>321</v>
      </c>
      <c r="D4" s="210" t="s">
        <v>235</v>
      </c>
      <c r="E4" s="211" t="s">
        <v>321</v>
      </c>
      <c r="F4" s="211" t="s">
        <v>34</v>
      </c>
      <c r="G4" s="210" t="s">
        <v>321</v>
      </c>
      <c r="H4" s="211" t="s">
        <v>34</v>
      </c>
      <c r="I4" s="210" t="s">
        <v>235</v>
      </c>
      <c r="J4" s="1874" t="s">
        <v>235</v>
      </c>
      <c r="K4" s="714" t="s">
        <v>321</v>
      </c>
      <c r="L4" s="714" t="s">
        <v>34</v>
      </c>
      <c r="M4" s="611" t="s">
        <v>321</v>
      </c>
    </row>
    <row r="5" spans="1:13" ht="12.75" x14ac:dyDescent="0.2">
      <c r="A5" s="1878"/>
      <c r="B5" s="1879" t="s">
        <v>2228</v>
      </c>
      <c r="C5" s="246"/>
      <c r="D5" s="246"/>
      <c r="E5" s="246"/>
      <c r="F5" s="246"/>
      <c r="G5" s="246"/>
      <c r="H5" s="246"/>
      <c r="I5" s="246"/>
      <c r="J5" s="246"/>
      <c r="K5" s="246"/>
      <c r="L5" s="246"/>
      <c r="M5" s="1880"/>
    </row>
    <row r="6" spans="1:13" ht="12.75" x14ac:dyDescent="0.2">
      <c r="A6" s="17"/>
      <c r="B6" s="16"/>
      <c r="C6" s="12"/>
      <c r="D6" s="12"/>
      <c r="E6" s="12"/>
      <c r="F6" s="12"/>
      <c r="G6" s="12"/>
      <c r="H6" s="12"/>
      <c r="I6" s="12"/>
      <c r="J6" s="12"/>
      <c r="K6" s="12"/>
      <c r="L6" s="12"/>
      <c r="M6" s="19"/>
    </row>
    <row r="7" spans="1:13" ht="12.75" x14ac:dyDescent="0.2">
      <c r="A7" s="193">
        <v>1990</v>
      </c>
      <c r="B7" s="1099">
        <v>24.959999084472656</v>
      </c>
      <c r="C7" s="1289">
        <v>25.800000000000004</v>
      </c>
      <c r="D7" s="1289">
        <v>24.95999908447266</v>
      </c>
      <c r="E7" s="1289">
        <v>25.799999999999997</v>
      </c>
      <c r="F7" s="1289">
        <v>0</v>
      </c>
      <c r="G7" s="1289">
        <v>25.8</v>
      </c>
      <c r="H7" s="1289">
        <v>0</v>
      </c>
      <c r="I7" s="1289">
        <v>24.959999084472653</v>
      </c>
      <c r="J7" s="1289">
        <v>24.959999084472656</v>
      </c>
      <c r="K7" s="1289">
        <v>25.79999999999999</v>
      </c>
      <c r="L7" s="1289">
        <v>0</v>
      </c>
      <c r="M7" s="1100">
        <v>25.799999999999997</v>
      </c>
    </row>
    <row r="8" spans="1:13" ht="12.75" x14ac:dyDescent="0.2">
      <c r="A8" s="193">
        <v>1991</v>
      </c>
      <c r="B8" s="1099">
        <v>24.9</v>
      </c>
      <c r="C8" s="1289">
        <v>25.799999999999997</v>
      </c>
      <c r="D8" s="1289">
        <v>24.9</v>
      </c>
      <c r="E8" s="1289">
        <v>25.800000000000011</v>
      </c>
      <c r="F8" s="1289">
        <v>0</v>
      </c>
      <c r="G8" s="1289">
        <v>25.799999999999997</v>
      </c>
      <c r="H8" s="1289">
        <v>0</v>
      </c>
      <c r="I8" s="1289">
        <v>24.9</v>
      </c>
      <c r="J8" s="1289">
        <v>24.899999999999995</v>
      </c>
      <c r="K8" s="1289">
        <v>25.79999999999999</v>
      </c>
      <c r="L8" s="1289">
        <v>0</v>
      </c>
      <c r="M8" s="1100">
        <v>25.8</v>
      </c>
    </row>
    <row r="9" spans="1:13" ht="12.75" x14ac:dyDescent="0.2">
      <c r="A9" s="193">
        <v>1992</v>
      </c>
      <c r="B9" s="1099">
        <v>24.840000915527341</v>
      </c>
      <c r="C9" s="1289">
        <v>25.799999999999972</v>
      </c>
      <c r="D9" s="1289">
        <v>24.840000915527341</v>
      </c>
      <c r="E9" s="1289">
        <v>25.799999999999983</v>
      </c>
      <c r="F9" s="1289">
        <v>0</v>
      </c>
      <c r="G9" s="1289">
        <v>25.799999999999997</v>
      </c>
      <c r="H9" s="1289">
        <v>0</v>
      </c>
      <c r="I9" s="1289">
        <v>24.840000915527337</v>
      </c>
      <c r="J9" s="1289">
        <v>24.840000915527344</v>
      </c>
      <c r="K9" s="1289">
        <v>25.79999999999999</v>
      </c>
      <c r="L9" s="1289">
        <v>0</v>
      </c>
      <c r="M9" s="1100">
        <v>25.799999999999994</v>
      </c>
    </row>
    <row r="10" spans="1:13" ht="12.75" x14ac:dyDescent="0.2">
      <c r="A10" s="193">
        <v>1993</v>
      </c>
      <c r="B10" s="1099">
        <v>24.840000915527341</v>
      </c>
      <c r="C10" s="1289">
        <v>25.800000000000008</v>
      </c>
      <c r="D10" s="1289">
        <v>24.840000915527344</v>
      </c>
      <c r="E10" s="1289">
        <v>25.799999999999979</v>
      </c>
      <c r="F10" s="1289">
        <v>0</v>
      </c>
      <c r="G10" s="1289">
        <v>25.8</v>
      </c>
      <c r="H10" s="1289">
        <v>0</v>
      </c>
      <c r="I10" s="1289">
        <v>24.840000915527337</v>
      </c>
      <c r="J10" s="1289">
        <v>24.840000915527344</v>
      </c>
      <c r="K10" s="1289">
        <v>25.8</v>
      </c>
      <c r="L10" s="1289">
        <v>0</v>
      </c>
      <c r="M10" s="1100">
        <v>25.799999999999997</v>
      </c>
    </row>
    <row r="11" spans="1:13" ht="12.75" x14ac:dyDescent="0.2">
      <c r="A11" s="193">
        <v>1994</v>
      </c>
      <c r="B11" s="1099">
        <v>24.779999542236325</v>
      </c>
      <c r="C11" s="1289">
        <v>25.800000000000004</v>
      </c>
      <c r="D11" s="1289">
        <v>24.779999542236325</v>
      </c>
      <c r="E11" s="1289">
        <v>25.79999999999999</v>
      </c>
      <c r="F11" s="1289">
        <v>0</v>
      </c>
      <c r="G11" s="1289">
        <v>25.799999999999997</v>
      </c>
      <c r="H11" s="1289">
        <v>0</v>
      </c>
      <c r="I11" s="1289">
        <v>24.779999542236325</v>
      </c>
      <c r="J11" s="1289">
        <v>24.779999542236325</v>
      </c>
      <c r="K11" s="1289">
        <v>25.79999999999999</v>
      </c>
      <c r="L11" s="1289">
        <v>0</v>
      </c>
      <c r="M11" s="1100">
        <v>25.8</v>
      </c>
    </row>
    <row r="12" spans="1:13" ht="12.75" x14ac:dyDescent="0.2">
      <c r="A12" s="193">
        <v>1995</v>
      </c>
      <c r="B12" s="1099">
        <v>24.779999542236322</v>
      </c>
      <c r="C12" s="1289">
        <v>25.799999999999986</v>
      </c>
      <c r="D12" s="1289">
        <v>24.779999542236329</v>
      </c>
      <c r="E12" s="1289">
        <v>25.8</v>
      </c>
      <c r="F12" s="1289">
        <v>0</v>
      </c>
      <c r="G12" s="1289">
        <v>25.8</v>
      </c>
      <c r="H12" s="1289">
        <v>0</v>
      </c>
      <c r="I12" s="1289">
        <v>24.779999542236329</v>
      </c>
      <c r="J12" s="1289">
        <v>24.779999542236325</v>
      </c>
      <c r="K12" s="1289">
        <v>25.799999999999994</v>
      </c>
      <c r="L12" s="1289">
        <v>0</v>
      </c>
      <c r="M12" s="1100">
        <v>25.8</v>
      </c>
    </row>
    <row r="13" spans="1:13" ht="12.75" x14ac:dyDescent="0.2">
      <c r="A13" s="193">
        <v>1996</v>
      </c>
      <c r="B13" s="1099">
        <v>24.779999542236329</v>
      </c>
      <c r="C13" s="1289">
        <v>25.859999084472665</v>
      </c>
      <c r="D13" s="1289">
        <v>24.779999542236325</v>
      </c>
      <c r="E13" s="1289">
        <v>25.859999084472644</v>
      </c>
      <c r="F13" s="1289">
        <v>0</v>
      </c>
      <c r="G13" s="1289">
        <v>25.859999084472655</v>
      </c>
      <c r="H13" s="1289">
        <v>0</v>
      </c>
      <c r="I13" s="1289">
        <v>24.779999542236322</v>
      </c>
      <c r="J13" s="1289">
        <v>24.779999542236329</v>
      </c>
      <c r="K13" s="1289">
        <v>25.859999084472658</v>
      </c>
      <c r="L13" s="1289">
        <v>0</v>
      </c>
      <c r="M13" s="1100">
        <v>25.859999084472648</v>
      </c>
    </row>
    <row r="14" spans="1:13" ht="12.75" x14ac:dyDescent="0.2">
      <c r="A14" s="193">
        <v>1997</v>
      </c>
      <c r="B14" s="1099">
        <v>24.720000457763675</v>
      </c>
      <c r="C14" s="1289">
        <v>25.859999084472658</v>
      </c>
      <c r="D14" s="1289">
        <v>24.720000457763668</v>
      </c>
      <c r="E14" s="1289">
        <v>25.859999084472655</v>
      </c>
      <c r="F14" s="1289">
        <v>0</v>
      </c>
      <c r="G14" s="1289">
        <v>25.859999084472655</v>
      </c>
      <c r="H14" s="1289">
        <v>0</v>
      </c>
      <c r="I14" s="1289">
        <v>24.720000457763671</v>
      </c>
      <c r="J14" s="1289">
        <v>24.720000457763664</v>
      </c>
      <c r="K14" s="1289">
        <v>25.859999084472648</v>
      </c>
      <c r="L14" s="1289">
        <v>0</v>
      </c>
      <c r="M14" s="1100">
        <v>25.859999084472658</v>
      </c>
    </row>
    <row r="15" spans="1:13" ht="12.75" x14ac:dyDescent="0.2">
      <c r="A15" s="193">
        <v>1998</v>
      </c>
      <c r="B15" s="1099">
        <v>24.720000457763671</v>
      </c>
      <c r="C15" s="1289">
        <v>25.859999084472644</v>
      </c>
      <c r="D15" s="1289">
        <v>24.720000457763671</v>
      </c>
      <c r="E15" s="1289">
        <v>25.859999084472655</v>
      </c>
      <c r="F15" s="1289">
        <v>0</v>
      </c>
      <c r="G15" s="1289">
        <v>25.859999084472651</v>
      </c>
      <c r="H15" s="1289">
        <v>0</v>
      </c>
      <c r="I15" s="1289">
        <v>24.720000457763671</v>
      </c>
      <c r="J15" s="1289">
        <v>24.720000457763678</v>
      </c>
      <c r="K15" s="1289">
        <v>25.859999084472658</v>
      </c>
      <c r="L15" s="1289">
        <v>0</v>
      </c>
      <c r="M15" s="1100">
        <v>25.859999084472655</v>
      </c>
    </row>
    <row r="16" spans="1:13" ht="12.75" x14ac:dyDescent="0.2">
      <c r="A16" s="193">
        <v>1999</v>
      </c>
      <c r="B16" s="1099">
        <v>24.720000457763668</v>
      </c>
      <c r="C16" s="1289">
        <v>25.859999084472655</v>
      </c>
      <c r="D16" s="1289">
        <v>24.720000457763671</v>
      </c>
      <c r="E16" s="1289">
        <v>25.859999084472658</v>
      </c>
      <c r="F16" s="1289">
        <v>0</v>
      </c>
      <c r="G16" s="1289">
        <v>25.859999084472662</v>
      </c>
      <c r="H16" s="1289">
        <v>0</v>
      </c>
      <c r="I16" s="1289">
        <v>24.720000457763675</v>
      </c>
      <c r="J16" s="1289">
        <v>24.720000457763671</v>
      </c>
      <c r="K16" s="1289">
        <v>25.859999084472655</v>
      </c>
      <c r="L16" s="1289">
        <v>0</v>
      </c>
      <c r="M16" s="1100">
        <v>25.859999084472655</v>
      </c>
    </row>
    <row r="17" spans="1:13" ht="12.75" x14ac:dyDescent="0.2">
      <c r="A17" s="193">
        <v>2000</v>
      </c>
      <c r="B17" s="1099">
        <v>24.720000457763668</v>
      </c>
      <c r="C17" s="1289">
        <v>25.859999084472662</v>
      </c>
      <c r="D17" s="1289">
        <v>24.720000457763661</v>
      </c>
      <c r="E17" s="1289">
        <v>25.859999084472641</v>
      </c>
      <c r="F17" s="1289">
        <v>0</v>
      </c>
      <c r="G17" s="1289">
        <v>25.859999084472658</v>
      </c>
      <c r="H17" s="1289">
        <v>0</v>
      </c>
      <c r="I17" s="1289">
        <v>24.720000457763668</v>
      </c>
      <c r="J17" s="1289">
        <v>24.720000457763668</v>
      </c>
      <c r="K17" s="1289">
        <v>25.859999084472655</v>
      </c>
      <c r="L17" s="1289">
        <v>0</v>
      </c>
      <c r="M17" s="1100">
        <v>25.859999084472655</v>
      </c>
    </row>
    <row r="18" spans="1:13" ht="12.75" x14ac:dyDescent="0.2">
      <c r="A18" s="193">
        <v>2001</v>
      </c>
      <c r="B18" s="1099">
        <v>24.720000457763675</v>
      </c>
      <c r="C18" s="1289">
        <v>25.859999084472644</v>
      </c>
      <c r="D18" s="1289">
        <v>24.720000457763675</v>
      </c>
      <c r="E18" s="1289">
        <v>25.859999084472669</v>
      </c>
      <c r="F18" s="1289">
        <v>0</v>
      </c>
      <c r="G18" s="1289">
        <v>25.859999084472648</v>
      </c>
      <c r="H18" s="1289">
        <v>0</v>
      </c>
      <c r="I18" s="1289">
        <v>24.720000457763668</v>
      </c>
      <c r="J18" s="1289">
        <v>24.720000457763675</v>
      </c>
      <c r="K18" s="1289">
        <v>25.859999084472651</v>
      </c>
      <c r="L18" s="1289">
        <v>0</v>
      </c>
      <c r="M18" s="1100">
        <v>25.859999084472655</v>
      </c>
    </row>
    <row r="19" spans="1:13" ht="12.75" x14ac:dyDescent="0.2">
      <c r="A19" s="193">
        <v>2002</v>
      </c>
      <c r="B19" s="1099">
        <v>24.720000457763675</v>
      </c>
      <c r="C19" s="1289">
        <v>25.859999084472648</v>
      </c>
      <c r="D19" s="1289">
        <v>24.720000457763668</v>
      </c>
      <c r="E19" s="1289">
        <v>25.859999084472658</v>
      </c>
      <c r="F19" s="1289">
        <v>0</v>
      </c>
      <c r="G19" s="1289">
        <v>25.859999084472655</v>
      </c>
      <c r="H19" s="1289">
        <v>0</v>
      </c>
      <c r="I19" s="1289">
        <v>24.720000457763668</v>
      </c>
      <c r="J19" s="1289">
        <v>24.720000457763668</v>
      </c>
      <c r="K19" s="1289">
        <v>25.859999084472655</v>
      </c>
      <c r="L19" s="1289">
        <v>0</v>
      </c>
      <c r="M19" s="1100">
        <v>25.859999084472655</v>
      </c>
    </row>
    <row r="20" spans="1:13" ht="12.75" x14ac:dyDescent="0.2">
      <c r="A20" s="193">
        <v>2003</v>
      </c>
      <c r="B20" s="1099">
        <v>24.720000457763675</v>
      </c>
      <c r="C20" s="1289">
        <v>25.859999084472637</v>
      </c>
      <c r="D20" s="1289">
        <v>24.720000457763678</v>
      </c>
      <c r="E20" s="1289">
        <v>25.859999084472662</v>
      </c>
      <c r="F20" s="1289">
        <v>0</v>
      </c>
      <c r="G20" s="1289">
        <v>25.859999084472648</v>
      </c>
      <c r="H20" s="1289">
        <v>0</v>
      </c>
      <c r="I20" s="1289">
        <v>24.720000457763675</v>
      </c>
      <c r="J20" s="1289">
        <v>24.720000457763668</v>
      </c>
      <c r="K20" s="1289">
        <v>25.859999084472648</v>
      </c>
      <c r="L20" s="1289">
        <v>0</v>
      </c>
      <c r="M20" s="1100">
        <v>25.859999084472655</v>
      </c>
    </row>
    <row r="21" spans="1:13" ht="12.75" x14ac:dyDescent="0.2">
      <c r="A21" s="193">
        <v>2004</v>
      </c>
      <c r="B21" s="1099">
        <v>24.720000457763668</v>
      </c>
      <c r="C21" s="1289">
        <v>25.859999084472665</v>
      </c>
      <c r="D21" s="1289">
        <v>24.720000457763668</v>
      </c>
      <c r="E21" s="1289">
        <v>25.859999084472662</v>
      </c>
      <c r="F21" s="1289">
        <v>0</v>
      </c>
      <c r="G21" s="1289">
        <v>25.859999084472658</v>
      </c>
      <c r="H21" s="1289">
        <v>0</v>
      </c>
      <c r="I21" s="1289">
        <v>24.720000457763668</v>
      </c>
      <c r="J21" s="1289">
        <v>24.720000457763668</v>
      </c>
      <c r="K21" s="1289">
        <v>25.859999084472648</v>
      </c>
      <c r="L21" s="1289">
        <v>0</v>
      </c>
      <c r="M21" s="1100">
        <v>25.859999084472651</v>
      </c>
    </row>
    <row r="22" spans="1:13" ht="12.75" x14ac:dyDescent="0.2">
      <c r="A22" s="193">
        <v>2005</v>
      </c>
      <c r="B22" s="1099">
        <v>24.720000457763678</v>
      </c>
      <c r="C22" s="1289">
        <v>25.859999084472644</v>
      </c>
      <c r="D22" s="1289">
        <v>24.720000457763675</v>
      </c>
      <c r="E22" s="1289">
        <v>25.859999084472665</v>
      </c>
      <c r="F22" s="1289">
        <v>0</v>
      </c>
      <c r="G22" s="1289">
        <v>25.859999084472651</v>
      </c>
      <c r="H22" s="1289">
        <v>0</v>
      </c>
      <c r="I22" s="1289">
        <v>24.720000457763664</v>
      </c>
      <c r="J22" s="1289">
        <v>24.720000457763668</v>
      </c>
      <c r="K22" s="1289">
        <v>25.859999084472651</v>
      </c>
      <c r="L22" s="1289">
        <v>0</v>
      </c>
      <c r="M22" s="1100">
        <v>25.859999084472648</v>
      </c>
    </row>
    <row r="23" spans="1:13" ht="12.75" x14ac:dyDescent="0.2">
      <c r="A23" s="193">
        <v>2006</v>
      </c>
      <c r="B23" s="1099">
        <v>24.779999542236325</v>
      </c>
      <c r="C23" s="1289">
        <v>25.859999084472665</v>
      </c>
      <c r="D23" s="1289">
        <v>24.779999542236332</v>
      </c>
      <c r="E23" s="1289">
        <v>25.859999084472648</v>
      </c>
      <c r="F23" s="1289">
        <v>0</v>
      </c>
      <c r="G23" s="1289">
        <v>25.859999084472648</v>
      </c>
      <c r="H23" s="1289">
        <v>0</v>
      </c>
      <c r="I23" s="1289">
        <v>24.779999542236325</v>
      </c>
      <c r="J23" s="1289">
        <v>24.779999542236325</v>
      </c>
      <c r="K23" s="1289">
        <v>25.859999084472655</v>
      </c>
      <c r="L23" s="1289">
        <v>0</v>
      </c>
      <c r="M23" s="1100">
        <v>25.859999084472651</v>
      </c>
    </row>
    <row r="24" spans="1:13" ht="12.75" x14ac:dyDescent="0.2">
      <c r="A24" s="193">
        <v>2007</v>
      </c>
      <c r="B24" s="1099">
        <v>25.079999542236322</v>
      </c>
      <c r="C24" s="1289">
        <v>25.740000915527343</v>
      </c>
      <c r="D24" s="1289">
        <v>25.079999542236326</v>
      </c>
      <c r="E24" s="1289">
        <v>25.740000915527332</v>
      </c>
      <c r="F24" s="1289">
        <v>0</v>
      </c>
      <c r="G24" s="1289">
        <v>25.740000915527347</v>
      </c>
      <c r="H24" s="1289">
        <v>0</v>
      </c>
      <c r="I24" s="1289">
        <v>25.079999542236326</v>
      </c>
      <c r="J24" s="1289">
        <v>25.079999542236322</v>
      </c>
      <c r="K24" s="1289">
        <v>25.740000915527336</v>
      </c>
      <c r="L24" s="1289">
        <v>0</v>
      </c>
      <c r="M24" s="1100">
        <v>25.740000915527343</v>
      </c>
    </row>
    <row r="25" spans="1:13" ht="12.75" x14ac:dyDescent="0.2">
      <c r="A25" s="193">
        <v>2008</v>
      </c>
      <c r="B25" s="1099">
        <v>25.079999542236315</v>
      </c>
      <c r="C25" s="1289">
        <v>25.800000000000004</v>
      </c>
      <c r="D25" s="1289">
        <v>25.079999542236333</v>
      </c>
      <c r="E25" s="1289">
        <v>25.800000000000029</v>
      </c>
      <c r="F25" s="1289">
        <v>0</v>
      </c>
      <c r="G25" s="1289">
        <v>25.8</v>
      </c>
      <c r="H25" s="1289">
        <v>0</v>
      </c>
      <c r="I25" s="1289">
        <v>25.07999954223633</v>
      </c>
      <c r="J25" s="1289">
        <v>25.079999542236326</v>
      </c>
      <c r="K25" s="1289">
        <v>25.800000000000004</v>
      </c>
      <c r="L25" s="1289">
        <v>0</v>
      </c>
      <c r="M25" s="1100">
        <v>25.8</v>
      </c>
    </row>
    <row r="26" spans="1:13" ht="12.75" x14ac:dyDescent="0.2">
      <c r="A26" s="193">
        <v>2009</v>
      </c>
      <c r="B26" s="1099">
        <v>25.199999999999992</v>
      </c>
      <c r="C26" s="1289">
        <v>25.740000915527329</v>
      </c>
      <c r="D26" s="1289">
        <v>25.199999999999992</v>
      </c>
      <c r="E26" s="1289">
        <v>25.74000091552735</v>
      </c>
      <c r="F26" s="1289">
        <v>0</v>
      </c>
      <c r="G26" s="1289">
        <v>25.740000915527339</v>
      </c>
      <c r="H26" s="1289">
        <v>0</v>
      </c>
      <c r="I26" s="1289">
        <v>25.200000000000006</v>
      </c>
      <c r="J26" s="1289">
        <v>25.2</v>
      </c>
      <c r="K26" s="1289">
        <v>25.740000915527336</v>
      </c>
      <c r="L26" s="1289">
        <v>0</v>
      </c>
      <c r="M26" s="1100">
        <v>25.740000915527343</v>
      </c>
    </row>
    <row r="27" spans="1:13" ht="12.75" x14ac:dyDescent="0.2">
      <c r="A27" s="193">
        <v>2010</v>
      </c>
      <c r="B27" s="1099">
        <v>25.200000000000003</v>
      </c>
      <c r="C27" s="1289">
        <v>25.859999084472651</v>
      </c>
      <c r="D27" s="1289">
        <v>25.200000000000003</v>
      </c>
      <c r="E27" s="1289">
        <v>25.85999908447269</v>
      </c>
      <c r="F27" s="1289">
        <v>0</v>
      </c>
      <c r="G27" s="1289">
        <v>25.859999084472648</v>
      </c>
      <c r="H27" s="1289">
        <v>0</v>
      </c>
      <c r="I27" s="1289">
        <v>25.2</v>
      </c>
      <c r="J27" s="1289">
        <v>25.199999999999996</v>
      </c>
      <c r="K27" s="1289">
        <v>25.859999084472662</v>
      </c>
      <c r="L27" s="1289">
        <v>0</v>
      </c>
      <c r="M27" s="1100">
        <v>25.859999084472658</v>
      </c>
    </row>
    <row r="28" spans="1:13" ht="12.75" x14ac:dyDescent="0.2">
      <c r="A28" s="193">
        <v>2011</v>
      </c>
      <c r="B28" s="1099">
        <v>25.199999999999992</v>
      </c>
      <c r="C28" s="1289">
        <v>25.800000000000011</v>
      </c>
      <c r="D28" s="1289">
        <v>25.200000000000006</v>
      </c>
      <c r="E28" s="1289">
        <v>25.800000000000022</v>
      </c>
      <c r="F28" s="1289">
        <v>0</v>
      </c>
      <c r="G28" s="1289">
        <v>25.800000000000008</v>
      </c>
      <c r="H28" s="1289">
        <v>0</v>
      </c>
      <c r="I28" s="1289">
        <v>25.199999999999996</v>
      </c>
      <c r="J28" s="1289">
        <v>25.2</v>
      </c>
      <c r="K28" s="1289">
        <v>25.800000000000008</v>
      </c>
      <c r="L28" s="1289">
        <v>0</v>
      </c>
      <c r="M28" s="1100">
        <v>25.8</v>
      </c>
    </row>
    <row r="29" spans="1:13" ht="12.75" x14ac:dyDescent="0.2">
      <c r="A29" s="193">
        <v>2012</v>
      </c>
      <c r="B29" s="1099">
        <v>25.140000915527338</v>
      </c>
      <c r="C29" s="1289">
        <v>25.800000000000015</v>
      </c>
      <c r="D29" s="1289">
        <v>25.140000915527352</v>
      </c>
      <c r="E29" s="1289">
        <v>25.799999999999969</v>
      </c>
      <c r="F29" s="1289">
        <v>0</v>
      </c>
      <c r="G29" s="1289">
        <v>25.800000000000004</v>
      </c>
      <c r="H29" s="1289">
        <v>0</v>
      </c>
      <c r="I29" s="1289">
        <v>25.140000915527338</v>
      </c>
      <c r="J29" s="1289">
        <v>25.140000915527345</v>
      </c>
      <c r="K29" s="1289">
        <v>25.79999999999999</v>
      </c>
      <c r="L29" s="1289">
        <v>0</v>
      </c>
      <c r="M29" s="1100">
        <v>25.799999999999997</v>
      </c>
    </row>
    <row r="30" spans="1:13" ht="12.75" x14ac:dyDescent="0.2">
      <c r="A30" s="193">
        <v>2013</v>
      </c>
      <c r="B30" s="1099">
        <v>25.2</v>
      </c>
      <c r="C30" s="1289">
        <v>25.800000000000008</v>
      </c>
      <c r="D30" s="1289">
        <v>25.200000000000003</v>
      </c>
      <c r="E30" s="1289">
        <v>25.800000000000008</v>
      </c>
      <c r="F30" s="1289">
        <v>0</v>
      </c>
      <c r="G30" s="1289">
        <v>25.799999999999997</v>
      </c>
      <c r="H30" s="1289">
        <v>0</v>
      </c>
      <c r="I30" s="1289">
        <v>25.199999999999992</v>
      </c>
      <c r="J30" s="1289">
        <v>25.199999999999985</v>
      </c>
      <c r="K30" s="1289">
        <v>25.799999999999994</v>
      </c>
      <c r="L30" s="1289">
        <v>0</v>
      </c>
      <c r="M30" s="1100">
        <v>25.799999999999997</v>
      </c>
    </row>
    <row r="31" spans="1:13" ht="12.75" x14ac:dyDescent="0.2">
      <c r="A31" s="193">
        <v>2014</v>
      </c>
      <c r="B31" s="1099">
        <v>25.259999084472653</v>
      </c>
      <c r="C31" s="1289">
        <v>25.740000915527315</v>
      </c>
      <c r="D31" s="1289">
        <v>25.259999084472646</v>
      </c>
      <c r="E31" s="1289">
        <v>25.740000915527308</v>
      </c>
      <c r="F31" s="1289">
        <v>0</v>
      </c>
      <c r="G31" s="1289">
        <v>25.740000915527336</v>
      </c>
      <c r="H31" s="1289">
        <v>0</v>
      </c>
      <c r="I31" s="1289">
        <v>25.259999084472661</v>
      </c>
      <c r="J31" s="1289">
        <v>25.259999084472657</v>
      </c>
      <c r="K31" s="1289">
        <v>25.740000915527329</v>
      </c>
      <c r="L31" s="1289">
        <v>0</v>
      </c>
      <c r="M31" s="1100">
        <v>25.740000915527343</v>
      </c>
    </row>
    <row r="32" spans="1:13" ht="12.75" x14ac:dyDescent="0.2">
      <c r="A32" s="193">
        <v>2015</v>
      </c>
      <c r="B32" s="1099">
        <v>25.259999084472646</v>
      </c>
      <c r="C32" s="1289">
        <v>30.097437169010917</v>
      </c>
      <c r="D32" s="1289">
        <v>25.259999084472639</v>
      </c>
      <c r="E32" s="1289">
        <v>30.212994931626557</v>
      </c>
      <c r="F32" s="1289">
        <v>0</v>
      </c>
      <c r="G32" s="1289">
        <v>25.985969820174745</v>
      </c>
      <c r="H32" s="1289">
        <v>0</v>
      </c>
      <c r="I32" s="1289">
        <v>25.259999084472664</v>
      </c>
      <c r="J32" s="1289">
        <v>25.259999084472657</v>
      </c>
      <c r="K32" s="1289">
        <v>28.35337127429511</v>
      </c>
      <c r="L32" s="1289">
        <v>0</v>
      </c>
      <c r="M32" s="1100">
        <v>32.699046469385713</v>
      </c>
    </row>
    <row r="33" spans="1:13" ht="12.75" x14ac:dyDescent="0.2">
      <c r="A33" s="193">
        <v>2016</v>
      </c>
      <c r="B33" s="1099">
        <v>25.320000457763676</v>
      </c>
      <c r="C33" s="1289">
        <v>37.870993541808247</v>
      </c>
      <c r="D33" s="1289">
        <v>25.320000457763669</v>
      </c>
      <c r="E33" s="1289">
        <v>38.51552991122179</v>
      </c>
      <c r="F33" s="1289">
        <v>0</v>
      </c>
      <c r="G33" s="1289">
        <v>29.712394500750275</v>
      </c>
      <c r="H33" s="1289">
        <v>0</v>
      </c>
      <c r="I33" s="1289">
        <v>25.320000457763662</v>
      </c>
      <c r="J33" s="1289">
        <v>25.320000457763673</v>
      </c>
      <c r="K33" s="1289">
        <v>31.958171549557811</v>
      </c>
      <c r="L33" s="1289">
        <v>0</v>
      </c>
      <c r="M33" s="1100">
        <v>42.971017116839604</v>
      </c>
    </row>
    <row r="34" spans="1:13" ht="12.75" x14ac:dyDescent="0.2">
      <c r="A34" s="193">
        <v>2017</v>
      </c>
      <c r="B34" s="1099">
        <v>25.320000457763669</v>
      </c>
      <c r="C34" s="1289">
        <v>44.998549593326707</v>
      </c>
      <c r="D34" s="1289">
        <v>25.320000457763662</v>
      </c>
      <c r="E34" s="1289">
        <v>46.541802089273205</v>
      </c>
      <c r="F34" s="1289">
        <v>0</v>
      </c>
      <c r="G34" s="1289">
        <v>33.865107978820539</v>
      </c>
      <c r="H34" s="1289">
        <v>0</v>
      </c>
      <c r="I34" s="1289">
        <v>25.320000457763665</v>
      </c>
      <c r="J34" s="1289">
        <v>25.320000457763676</v>
      </c>
      <c r="K34" s="1289">
        <v>35.464930044673103</v>
      </c>
      <c r="L34" s="1289">
        <v>0</v>
      </c>
      <c r="M34" s="1100">
        <v>51.426289755645598</v>
      </c>
    </row>
    <row r="35" spans="1:13" ht="12.75" x14ac:dyDescent="0.2">
      <c r="A35" s="193">
        <v>2018</v>
      </c>
      <c r="B35" s="1099">
        <v>25.320000457763665</v>
      </c>
      <c r="C35" s="1289">
        <v>52.856128983269343</v>
      </c>
      <c r="D35" s="1289">
        <v>25.320000457763673</v>
      </c>
      <c r="E35" s="1289">
        <v>54.296761295923282</v>
      </c>
      <c r="F35" s="1289">
        <v>0</v>
      </c>
      <c r="G35" s="1289">
        <v>38.816831502643737</v>
      </c>
      <c r="H35" s="1289">
        <v>0</v>
      </c>
      <c r="I35" s="1289">
        <v>25.32000045776368</v>
      </c>
      <c r="J35" s="1289">
        <v>25.320000457763676</v>
      </c>
      <c r="K35" s="1289">
        <v>39.238196340262938</v>
      </c>
      <c r="L35" s="1289">
        <v>0</v>
      </c>
      <c r="M35" s="1100">
        <v>58.964940642049612</v>
      </c>
    </row>
    <row r="36" spans="1:13" ht="12.75" x14ac:dyDescent="0.2">
      <c r="A36" s="193">
        <v>2019</v>
      </c>
      <c r="B36" s="1099">
        <v>25.379999542236327</v>
      </c>
      <c r="C36" s="1289">
        <v>60.146637496682111</v>
      </c>
      <c r="D36" s="1289">
        <v>25.379999542236327</v>
      </c>
      <c r="E36" s="1289">
        <v>61.670470950047338</v>
      </c>
      <c r="F36" s="1289">
        <v>0</v>
      </c>
      <c r="G36" s="1289">
        <v>43.036822459038234</v>
      </c>
      <c r="H36" s="1289">
        <v>0</v>
      </c>
      <c r="I36" s="1289">
        <v>25.37999954223633</v>
      </c>
      <c r="J36" s="1289">
        <v>25.379999542236323</v>
      </c>
      <c r="K36" s="1289">
        <v>43.600313871241383</v>
      </c>
      <c r="L36" s="1289">
        <v>0</v>
      </c>
      <c r="M36" s="1100">
        <v>64.977220501738472</v>
      </c>
    </row>
    <row r="37" spans="1:13" ht="12.75" x14ac:dyDescent="0.2">
      <c r="A37" s="193">
        <v>2020</v>
      </c>
      <c r="B37" s="1099">
        <v>25.140000915527335</v>
      </c>
      <c r="C37" s="1289">
        <v>66.891303639509701</v>
      </c>
      <c r="D37" s="1289">
        <v>25.140000915527335</v>
      </c>
      <c r="E37" s="1289">
        <v>68.16129077381683</v>
      </c>
      <c r="F37" s="1289">
        <v>0</v>
      </c>
      <c r="G37" s="1289">
        <v>47.755487060171554</v>
      </c>
      <c r="H37" s="1289">
        <v>0</v>
      </c>
      <c r="I37" s="1289">
        <v>25.140000915527345</v>
      </c>
      <c r="J37" s="1289">
        <v>25.140000915527342</v>
      </c>
      <c r="K37" s="1289">
        <v>47.405037065167811</v>
      </c>
      <c r="L37" s="1289">
        <v>0</v>
      </c>
      <c r="M37" s="1100">
        <v>72.018524572943747</v>
      </c>
    </row>
    <row r="38" spans="1:13" ht="12.75" x14ac:dyDescent="0.2">
      <c r="A38" s="193">
        <v>2021</v>
      </c>
      <c r="B38" s="1099">
        <v>25.140000915527345</v>
      </c>
      <c r="C38" s="1289">
        <v>73.024728610169461</v>
      </c>
      <c r="D38" s="1289">
        <v>25.140000915527338</v>
      </c>
      <c r="E38" s="1289">
        <v>72.98791761855928</v>
      </c>
      <c r="F38" s="1289">
        <v>0</v>
      </c>
      <c r="G38" s="1289">
        <v>51.160053510416979</v>
      </c>
      <c r="H38" s="1289">
        <v>0</v>
      </c>
      <c r="I38" s="1289">
        <v>25.140000915527338</v>
      </c>
      <c r="J38" s="1289">
        <v>25.140000915527342</v>
      </c>
      <c r="K38" s="1289">
        <v>51.786454768988726</v>
      </c>
      <c r="L38" s="1289">
        <v>0</v>
      </c>
      <c r="M38" s="1100">
        <v>80.843069052910707</v>
      </c>
    </row>
    <row r="39" spans="1:13" ht="12.75" x14ac:dyDescent="0.2">
      <c r="A39" s="193">
        <v>2022</v>
      </c>
      <c r="B39" s="1099">
        <v>25.098001098632807</v>
      </c>
      <c r="C39" s="1289">
        <v>79.246684606867532</v>
      </c>
      <c r="D39" s="1289">
        <v>25.098001098632817</v>
      </c>
      <c r="E39" s="1289">
        <v>77.50257026388141</v>
      </c>
      <c r="F39" s="1289">
        <v>0</v>
      </c>
      <c r="G39" s="1289">
        <v>54.989709243434142</v>
      </c>
      <c r="H39" s="1289">
        <v>0</v>
      </c>
      <c r="I39" s="1289">
        <v>25.09800109863281</v>
      </c>
      <c r="J39" s="1289">
        <v>25.098001098632807</v>
      </c>
      <c r="K39" s="1289">
        <v>56.783923852900749</v>
      </c>
      <c r="L39" s="1289">
        <v>0</v>
      </c>
      <c r="M39" s="1100">
        <v>88.026931545498869</v>
      </c>
    </row>
    <row r="40" spans="1:13" ht="12.75" x14ac:dyDescent="0.2">
      <c r="A40" s="193">
        <v>2023</v>
      </c>
      <c r="B40" s="1099">
        <v>25.098001098632814</v>
      </c>
      <c r="C40" s="1289">
        <v>84.634254938717376</v>
      </c>
      <c r="D40" s="1289">
        <v>25.098001098632814</v>
      </c>
      <c r="E40" s="1289">
        <v>81.001200038738958</v>
      </c>
      <c r="F40" s="1289">
        <v>0</v>
      </c>
      <c r="G40" s="1289">
        <v>58.448197275582785</v>
      </c>
      <c r="H40" s="1289">
        <v>0</v>
      </c>
      <c r="I40" s="1289">
        <v>25.09800109863281</v>
      </c>
      <c r="J40" s="1289">
        <v>25.09800109863281</v>
      </c>
      <c r="K40" s="1289">
        <v>62.521128181781847</v>
      </c>
      <c r="L40" s="1289">
        <v>0</v>
      </c>
      <c r="M40" s="1100">
        <v>93.247754128113186</v>
      </c>
    </row>
    <row r="41" spans="1:13" ht="12.75" x14ac:dyDescent="0.2">
      <c r="A41" s="1189"/>
      <c r="B41" s="1267"/>
      <c r="C41" s="249"/>
      <c r="D41" s="249"/>
      <c r="E41" s="249"/>
      <c r="F41" s="249"/>
      <c r="G41" s="249"/>
      <c r="H41" s="249"/>
      <c r="I41" s="249"/>
      <c r="J41" s="249"/>
      <c r="K41" s="249"/>
      <c r="L41" s="249"/>
      <c r="M41" s="1268"/>
    </row>
    <row r="42" spans="1:13" ht="12.75" x14ac:dyDescent="0.2">
      <c r="A42" s="12" t="s">
        <v>925</v>
      </c>
      <c r="B42" s="12"/>
      <c r="C42" s="12"/>
      <c r="D42" s="12"/>
      <c r="E42" s="12"/>
      <c r="F42" s="12"/>
      <c r="G42" s="12"/>
      <c r="H42" s="12"/>
      <c r="I42" s="12"/>
      <c r="J42" s="12"/>
      <c r="K42" s="12"/>
      <c r="L42" s="12"/>
      <c r="M42" s="12"/>
    </row>
  </sheetData>
  <mergeCells count="5">
    <mergeCell ref="A1:D1"/>
    <mergeCell ref="B3:C3"/>
    <mergeCell ref="D3:F3"/>
    <mergeCell ref="G3:H3"/>
    <mergeCell ref="J3:L3"/>
  </mergeCells>
  <hyperlinks>
    <hyperlink ref="A1" location="Contents!A1" display="To table of contents" xr:uid="{853368A0-BFF1-4B0C-9206-6A9B780E0758}"/>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5CB04-5D8C-49EA-B442-2ADAC947D998}">
  <dimension ref="A1:M42"/>
  <sheetViews>
    <sheetView zoomScaleNormal="100" workbookViewId="0">
      <selection activeCell="A2" sqref="A2"/>
    </sheetView>
  </sheetViews>
  <sheetFormatPr defaultRowHeight="12" x14ac:dyDescent="0.2"/>
  <cols>
    <col min="7" max="8" width="12.6640625" customWidth="1"/>
    <col min="9" max="9" width="15.1640625" bestFit="1" customWidth="1"/>
    <col min="13" max="13" width="23.1640625" bestFit="1" customWidth="1"/>
  </cols>
  <sheetData>
    <row r="1" spans="1:13" ht="30.75" customHeight="1" x14ac:dyDescent="0.2">
      <c r="A1" s="1942" t="s">
        <v>10</v>
      </c>
      <c r="B1" s="1942"/>
      <c r="C1" s="1942"/>
      <c r="D1" s="1942"/>
      <c r="E1" s="12"/>
      <c r="F1" s="12"/>
      <c r="G1" s="12"/>
      <c r="H1" s="12"/>
      <c r="I1" s="12"/>
      <c r="J1" s="12"/>
      <c r="K1" s="12"/>
      <c r="L1" s="12"/>
      <c r="M1" s="12"/>
    </row>
    <row r="2" spans="1:13" ht="20.25" x14ac:dyDescent="0.3">
      <c r="A2" s="140" t="s">
        <v>2230</v>
      </c>
      <c r="B2" s="12"/>
      <c r="C2" s="12"/>
      <c r="D2" s="12"/>
      <c r="E2" s="12"/>
      <c r="F2" s="12"/>
      <c r="G2" s="12"/>
      <c r="H2" s="12"/>
      <c r="I2" s="12"/>
      <c r="J2" s="12"/>
      <c r="K2" s="12"/>
      <c r="L2" s="12"/>
      <c r="M2" s="12"/>
    </row>
    <row r="3" spans="1:13" ht="15" x14ac:dyDescent="0.25">
      <c r="A3" s="1869"/>
      <c r="B3" s="2085" t="s">
        <v>453</v>
      </c>
      <c r="C3" s="2086"/>
      <c r="D3" s="2085" t="s">
        <v>2215</v>
      </c>
      <c r="E3" s="2087"/>
      <c r="F3" s="2086"/>
      <c r="G3" s="2085" t="s">
        <v>2216</v>
      </c>
      <c r="H3" s="2086"/>
      <c r="I3" s="1873" t="s">
        <v>2217</v>
      </c>
      <c r="J3" s="2088" t="s">
        <v>2218</v>
      </c>
      <c r="K3" s="2089"/>
      <c r="L3" s="2089"/>
      <c r="M3" s="611" t="s">
        <v>2219</v>
      </c>
    </row>
    <row r="4" spans="1:13" ht="12.75" x14ac:dyDescent="0.2">
      <c r="A4" s="16"/>
      <c r="B4" s="210" t="s">
        <v>235</v>
      </c>
      <c r="C4" s="211" t="s">
        <v>321</v>
      </c>
      <c r="D4" s="210" t="s">
        <v>235</v>
      </c>
      <c r="E4" s="211" t="s">
        <v>321</v>
      </c>
      <c r="F4" s="211" t="s">
        <v>34</v>
      </c>
      <c r="G4" s="210" t="s">
        <v>321</v>
      </c>
      <c r="H4" s="211" t="s">
        <v>34</v>
      </c>
      <c r="I4" s="210" t="s">
        <v>235</v>
      </c>
      <c r="J4" s="1874" t="s">
        <v>235</v>
      </c>
      <c r="K4" s="714" t="s">
        <v>321</v>
      </c>
      <c r="L4" s="714" t="s">
        <v>34</v>
      </c>
      <c r="M4" s="611" t="s">
        <v>321</v>
      </c>
    </row>
    <row r="5" spans="1:13" ht="12.75" x14ac:dyDescent="0.2">
      <c r="A5" s="1878"/>
      <c r="B5" s="1879" t="s">
        <v>363</v>
      </c>
      <c r="C5" s="246"/>
      <c r="D5" s="246"/>
      <c r="E5" s="246"/>
      <c r="F5" s="246"/>
      <c r="G5" s="246"/>
      <c r="H5" s="246"/>
      <c r="I5" s="246"/>
      <c r="J5" s="246"/>
      <c r="K5" s="246"/>
      <c r="L5" s="246"/>
      <c r="M5" s="1880"/>
    </row>
    <row r="6" spans="1:13" ht="12.75" x14ac:dyDescent="0.2">
      <c r="A6" s="17"/>
      <c r="B6" s="16"/>
      <c r="C6" s="12"/>
      <c r="D6" s="12"/>
      <c r="E6" s="12"/>
      <c r="F6" s="12"/>
      <c r="G6" s="12"/>
      <c r="H6" s="12"/>
      <c r="I6" s="12"/>
      <c r="J6" s="12"/>
      <c r="K6" s="12"/>
      <c r="L6" s="12"/>
      <c r="M6" s="19"/>
    </row>
    <row r="7" spans="1:13" ht="12.75" x14ac:dyDescent="0.2">
      <c r="A7" s="193">
        <v>1990</v>
      </c>
      <c r="B7" s="729">
        <v>0.45381816895404803</v>
      </c>
      <c r="C7" s="730">
        <v>3.5850116950000004</v>
      </c>
      <c r="D7" s="730">
        <v>0.4538181689540482</v>
      </c>
      <c r="E7" s="730">
        <v>3.5850116949999995</v>
      </c>
      <c r="F7" s="730">
        <v>0</v>
      </c>
      <c r="G7" s="730">
        <v>3.5850116950000008</v>
      </c>
      <c r="H7" s="730">
        <v>0</v>
      </c>
      <c r="I7" s="730">
        <v>0.45381816895404808</v>
      </c>
      <c r="J7" s="730">
        <v>0.45381816895404808</v>
      </c>
      <c r="K7" s="730">
        <v>3.5850116949999991</v>
      </c>
      <c r="L7" s="730">
        <v>0</v>
      </c>
      <c r="M7" s="731">
        <v>3.5850116949999999</v>
      </c>
    </row>
    <row r="8" spans="1:13" ht="12.75" x14ac:dyDescent="0.2">
      <c r="A8" s="193">
        <v>1991</v>
      </c>
      <c r="B8" s="729">
        <v>0.39613638249999994</v>
      </c>
      <c r="C8" s="730">
        <v>3.6252927189999999</v>
      </c>
      <c r="D8" s="730">
        <v>0.39613638249999983</v>
      </c>
      <c r="E8" s="730">
        <v>3.625292719000003</v>
      </c>
      <c r="F8" s="730">
        <v>0</v>
      </c>
      <c r="G8" s="730">
        <v>3.6252927189999999</v>
      </c>
      <c r="H8" s="730">
        <v>0</v>
      </c>
      <c r="I8" s="730">
        <v>0.39613638250000005</v>
      </c>
      <c r="J8" s="730">
        <v>0.39613638249999999</v>
      </c>
      <c r="K8" s="730">
        <v>3.6252927189999986</v>
      </c>
      <c r="L8" s="730">
        <v>0</v>
      </c>
      <c r="M8" s="731">
        <v>3.6252927190000008</v>
      </c>
    </row>
    <row r="9" spans="1:13" ht="12.75" x14ac:dyDescent="0.2">
      <c r="A9" s="193">
        <v>1992</v>
      </c>
      <c r="B9" s="729">
        <v>0.35754548277804565</v>
      </c>
      <c r="C9" s="730">
        <v>3.6252927189999973</v>
      </c>
      <c r="D9" s="730">
        <v>0.35754548277804565</v>
      </c>
      <c r="E9" s="730">
        <v>3.6252927190000008</v>
      </c>
      <c r="F9" s="730">
        <v>0</v>
      </c>
      <c r="G9" s="730">
        <v>3.6252927189999995</v>
      </c>
      <c r="H9" s="730">
        <v>0</v>
      </c>
      <c r="I9" s="730">
        <v>0.35754548277804554</v>
      </c>
      <c r="J9" s="730">
        <v>0.35754548277804571</v>
      </c>
      <c r="K9" s="730">
        <v>3.6252927189999991</v>
      </c>
      <c r="L9" s="730">
        <v>0</v>
      </c>
      <c r="M9" s="731">
        <v>3.6252927189999999</v>
      </c>
    </row>
    <row r="10" spans="1:13" ht="12.75" x14ac:dyDescent="0.2">
      <c r="A10" s="193">
        <v>1993</v>
      </c>
      <c r="B10" s="729">
        <v>0.30109090889730072</v>
      </c>
      <c r="C10" s="730">
        <v>3.6252927189999999</v>
      </c>
      <c r="D10" s="730">
        <v>0.30109090889730067</v>
      </c>
      <c r="E10" s="730">
        <v>3.6252927189999986</v>
      </c>
      <c r="F10" s="730">
        <v>0</v>
      </c>
      <c r="G10" s="730">
        <v>3.6252927190000004</v>
      </c>
      <c r="H10" s="730">
        <v>0</v>
      </c>
      <c r="I10" s="730">
        <v>0.30109090889730067</v>
      </c>
      <c r="J10" s="730">
        <v>0.30109090889730072</v>
      </c>
      <c r="K10" s="730">
        <v>3.6252927190000008</v>
      </c>
      <c r="L10" s="730">
        <v>0</v>
      </c>
      <c r="M10" s="731">
        <v>3.6252927189999995</v>
      </c>
    </row>
    <row r="11" spans="1:13" ht="12.75" x14ac:dyDescent="0.2">
      <c r="A11" s="193">
        <v>1994</v>
      </c>
      <c r="B11" s="729">
        <v>0.24404545379172135</v>
      </c>
      <c r="C11" s="730">
        <v>3.5245901590000011</v>
      </c>
      <c r="D11" s="730">
        <v>0.2440454537917213</v>
      </c>
      <c r="E11" s="730">
        <v>3.5245901589999993</v>
      </c>
      <c r="F11" s="730">
        <v>0</v>
      </c>
      <c r="G11" s="730">
        <v>3.5245901590000006</v>
      </c>
      <c r="H11" s="730">
        <v>0</v>
      </c>
      <c r="I11" s="730">
        <v>0.2440454537917213</v>
      </c>
      <c r="J11" s="730">
        <v>0.24404545379172132</v>
      </c>
      <c r="K11" s="730">
        <v>3.5245901589999988</v>
      </c>
      <c r="L11" s="730">
        <v>0</v>
      </c>
      <c r="M11" s="731">
        <v>3.5245901590000006</v>
      </c>
    </row>
    <row r="12" spans="1:13" ht="12.75" x14ac:dyDescent="0.2">
      <c r="A12" s="193">
        <v>1995</v>
      </c>
      <c r="B12" s="729">
        <v>0.18772728803209304</v>
      </c>
      <c r="C12" s="730">
        <v>3.4238875989999995</v>
      </c>
      <c r="D12" s="730">
        <v>0.18772728803209307</v>
      </c>
      <c r="E12" s="730">
        <v>3.4238875990000013</v>
      </c>
      <c r="F12" s="730">
        <v>0</v>
      </c>
      <c r="G12" s="730">
        <v>3.4238875989999999</v>
      </c>
      <c r="H12" s="730">
        <v>0</v>
      </c>
      <c r="I12" s="730">
        <v>0.18772728803209307</v>
      </c>
      <c r="J12" s="730">
        <v>0.18772728803209304</v>
      </c>
      <c r="K12" s="730">
        <v>3.4238875989999995</v>
      </c>
      <c r="L12" s="730">
        <v>0</v>
      </c>
      <c r="M12" s="731">
        <v>3.4238875989999999</v>
      </c>
    </row>
    <row r="13" spans="1:13" ht="12.75" x14ac:dyDescent="0.2">
      <c r="A13" s="193">
        <v>1996</v>
      </c>
      <c r="B13" s="729">
        <v>0.13140908097246554</v>
      </c>
      <c r="C13" s="730">
        <v>3.4318500068014455</v>
      </c>
      <c r="D13" s="730">
        <v>0.13140908097246554</v>
      </c>
      <c r="E13" s="730">
        <v>3.4318500068014428</v>
      </c>
      <c r="F13" s="730">
        <v>0</v>
      </c>
      <c r="G13" s="730">
        <v>3.431850006801445</v>
      </c>
      <c r="H13" s="730">
        <v>0</v>
      </c>
      <c r="I13" s="730">
        <v>0.13140908097246551</v>
      </c>
      <c r="J13" s="730">
        <v>0.13140908097246554</v>
      </c>
      <c r="K13" s="730">
        <v>3.431850006801445</v>
      </c>
      <c r="L13" s="730">
        <v>0</v>
      </c>
      <c r="M13" s="731">
        <v>3.4318500068014446</v>
      </c>
    </row>
    <row r="14" spans="1:13" ht="12.75" x14ac:dyDescent="0.2">
      <c r="A14" s="193">
        <v>1997</v>
      </c>
      <c r="B14" s="729">
        <v>0.13109090402753446</v>
      </c>
      <c r="C14" s="730">
        <v>3.4318500068014464</v>
      </c>
      <c r="D14" s="730">
        <v>0.13109090402753448</v>
      </c>
      <c r="E14" s="730">
        <v>3.4318500068014455</v>
      </c>
      <c r="F14" s="730">
        <v>0</v>
      </c>
      <c r="G14" s="730">
        <v>3.4318500068014455</v>
      </c>
      <c r="H14" s="730">
        <v>0</v>
      </c>
      <c r="I14" s="730">
        <v>0.13109090402753448</v>
      </c>
      <c r="J14" s="730">
        <v>0.13109090402753446</v>
      </c>
      <c r="K14" s="730">
        <v>3.4318500068014446</v>
      </c>
      <c r="L14" s="730">
        <v>0</v>
      </c>
      <c r="M14" s="731">
        <v>3.4318500068014464</v>
      </c>
    </row>
    <row r="15" spans="1:13" ht="12.75" x14ac:dyDescent="0.2">
      <c r="A15" s="193">
        <v>1998</v>
      </c>
      <c r="B15" s="729">
        <v>0.13109090402753446</v>
      </c>
      <c r="C15" s="730">
        <v>3.4318500068014437</v>
      </c>
      <c r="D15" s="730">
        <v>0.13109090402753446</v>
      </c>
      <c r="E15" s="730">
        <v>3.4318500068014446</v>
      </c>
      <c r="F15" s="730">
        <v>0</v>
      </c>
      <c r="G15" s="730">
        <v>3.431850006801445</v>
      </c>
      <c r="H15" s="730">
        <v>0</v>
      </c>
      <c r="I15" s="730">
        <v>0.13109090402753448</v>
      </c>
      <c r="J15" s="730">
        <v>0.13109090402753448</v>
      </c>
      <c r="K15" s="730">
        <v>3.4318500068014468</v>
      </c>
      <c r="L15" s="730">
        <v>0</v>
      </c>
      <c r="M15" s="731">
        <v>3.4318500068014446</v>
      </c>
    </row>
    <row r="16" spans="1:13" ht="12.75" x14ac:dyDescent="0.2">
      <c r="A16" s="193">
        <v>1999</v>
      </c>
      <c r="B16" s="729">
        <v>0.13109090402753446</v>
      </c>
      <c r="C16" s="730">
        <v>3.4318500068014464</v>
      </c>
      <c r="D16" s="730">
        <v>0.13109090402753443</v>
      </c>
      <c r="E16" s="730">
        <v>3.431850006801445</v>
      </c>
      <c r="F16" s="730">
        <v>0</v>
      </c>
      <c r="G16" s="730">
        <v>3.4318500068014459</v>
      </c>
      <c r="H16" s="730">
        <v>0</v>
      </c>
      <c r="I16" s="730">
        <v>0.13109090402753446</v>
      </c>
      <c r="J16" s="730">
        <v>0.13109090402753446</v>
      </c>
      <c r="K16" s="730">
        <v>3.431850006801445</v>
      </c>
      <c r="L16" s="730">
        <v>0</v>
      </c>
      <c r="M16" s="731">
        <v>3.431850006801445</v>
      </c>
    </row>
    <row r="17" spans="1:13" ht="12.75" x14ac:dyDescent="0.2">
      <c r="A17" s="193">
        <v>2000</v>
      </c>
      <c r="B17" s="729">
        <v>0.13109090402753448</v>
      </c>
      <c r="C17" s="730">
        <v>3.4318500068014455</v>
      </c>
      <c r="D17" s="730">
        <v>0.13109090402753446</v>
      </c>
      <c r="E17" s="730">
        <v>3.4318500068014424</v>
      </c>
      <c r="F17" s="730">
        <v>0</v>
      </c>
      <c r="G17" s="730">
        <v>3.4318500068014455</v>
      </c>
      <c r="H17" s="730">
        <v>0</v>
      </c>
      <c r="I17" s="730">
        <v>0.13109090402753443</v>
      </c>
      <c r="J17" s="730">
        <v>0.13109090402753446</v>
      </c>
      <c r="K17" s="730">
        <v>3.431850006801445</v>
      </c>
      <c r="L17" s="730">
        <v>0</v>
      </c>
      <c r="M17" s="731">
        <v>3.4318500068014459</v>
      </c>
    </row>
    <row r="18" spans="1:13" ht="12.75" x14ac:dyDescent="0.2">
      <c r="A18" s="193">
        <v>2001</v>
      </c>
      <c r="B18" s="729">
        <v>9.3636354133953104E-2</v>
      </c>
      <c r="C18" s="730">
        <v>3.4318500068014433</v>
      </c>
      <c r="D18" s="730">
        <v>9.363635413395309E-2</v>
      </c>
      <c r="E18" s="730">
        <v>3.4318500068014477</v>
      </c>
      <c r="F18" s="730">
        <v>0</v>
      </c>
      <c r="G18" s="730">
        <v>3.4318500068014441</v>
      </c>
      <c r="H18" s="730">
        <v>0</v>
      </c>
      <c r="I18" s="730">
        <v>9.363635413395309E-2</v>
      </c>
      <c r="J18" s="730">
        <v>9.3636354133953104E-2</v>
      </c>
      <c r="K18" s="730">
        <v>3.4318500068014441</v>
      </c>
      <c r="L18" s="730">
        <v>0</v>
      </c>
      <c r="M18" s="731">
        <v>3.4318500068014446</v>
      </c>
    </row>
    <row r="19" spans="1:13" ht="12.75" x14ac:dyDescent="0.2">
      <c r="A19" s="193">
        <v>2002</v>
      </c>
      <c r="B19" s="729">
        <v>0.11236363938074398</v>
      </c>
      <c r="C19" s="730">
        <v>3.431850006801445</v>
      </c>
      <c r="D19" s="730">
        <v>0.11236363938074395</v>
      </c>
      <c r="E19" s="730">
        <v>3.4318500068014455</v>
      </c>
      <c r="F19" s="730">
        <v>0</v>
      </c>
      <c r="G19" s="730">
        <v>3.4318500068014446</v>
      </c>
      <c r="H19" s="730">
        <v>0</v>
      </c>
      <c r="I19" s="730">
        <v>0.11236363938074395</v>
      </c>
      <c r="J19" s="730">
        <v>0.11236363938074397</v>
      </c>
      <c r="K19" s="730">
        <v>3.4318500068014446</v>
      </c>
      <c r="L19" s="730">
        <v>0</v>
      </c>
      <c r="M19" s="731">
        <v>3.4318500068014455</v>
      </c>
    </row>
    <row r="20" spans="1:13" ht="12.75" x14ac:dyDescent="0.2">
      <c r="A20" s="193">
        <v>2003</v>
      </c>
      <c r="B20" s="729">
        <v>5.6181821897514875E-2</v>
      </c>
      <c r="C20" s="730">
        <v>3.4318500068014419</v>
      </c>
      <c r="D20" s="730">
        <v>5.6181821897514909E-2</v>
      </c>
      <c r="E20" s="730">
        <v>3.431850006801445</v>
      </c>
      <c r="F20" s="730">
        <v>0</v>
      </c>
      <c r="G20" s="730">
        <v>3.431850006801445</v>
      </c>
      <c r="H20" s="730">
        <v>0</v>
      </c>
      <c r="I20" s="730">
        <v>5.6181821897514896E-2</v>
      </c>
      <c r="J20" s="730">
        <v>5.6181821897514882E-2</v>
      </c>
      <c r="K20" s="730">
        <v>3.4318500068014437</v>
      </c>
      <c r="L20" s="730">
        <v>0</v>
      </c>
      <c r="M20" s="731">
        <v>3.4318500068014437</v>
      </c>
    </row>
    <row r="21" spans="1:13" ht="12.75" x14ac:dyDescent="0.2">
      <c r="A21" s="193">
        <v>2004</v>
      </c>
      <c r="B21" s="729">
        <v>5.6181821897514903E-2</v>
      </c>
      <c r="C21" s="730">
        <v>3.4318500068014464</v>
      </c>
      <c r="D21" s="730">
        <v>5.6181821897514896E-2</v>
      </c>
      <c r="E21" s="730">
        <v>3.431850006801445</v>
      </c>
      <c r="F21" s="730">
        <v>0</v>
      </c>
      <c r="G21" s="730">
        <v>3.431850006801445</v>
      </c>
      <c r="H21" s="730">
        <v>0</v>
      </c>
      <c r="I21" s="730">
        <v>5.6181821897514882E-2</v>
      </c>
      <c r="J21" s="730">
        <v>5.6181821897514868E-2</v>
      </c>
      <c r="K21" s="730">
        <v>3.4318500068014446</v>
      </c>
      <c r="L21" s="730">
        <v>0</v>
      </c>
      <c r="M21" s="731">
        <v>3.4318500068014446</v>
      </c>
    </row>
    <row r="22" spans="1:13" ht="12.75" x14ac:dyDescent="0.2">
      <c r="A22" s="193">
        <v>2005</v>
      </c>
      <c r="B22" s="729">
        <v>3.7454547725160305E-2</v>
      </c>
      <c r="C22" s="730">
        <v>3.4318500068014441</v>
      </c>
      <c r="D22" s="730">
        <v>3.7454547725160305E-2</v>
      </c>
      <c r="E22" s="730">
        <v>3.4318500068014477</v>
      </c>
      <c r="F22" s="730">
        <v>0</v>
      </c>
      <c r="G22" s="730">
        <v>3.431850006801445</v>
      </c>
      <c r="H22" s="730">
        <v>0</v>
      </c>
      <c r="I22" s="730">
        <v>3.7454547725160305E-2</v>
      </c>
      <c r="J22" s="730">
        <v>3.7454547725160305E-2</v>
      </c>
      <c r="K22" s="730">
        <v>3.431850006801445</v>
      </c>
      <c r="L22" s="730">
        <v>0</v>
      </c>
      <c r="M22" s="731">
        <v>3.4318500068014446</v>
      </c>
    </row>
    <row r="23" spans="1:13" ht="12.75" x14ac:dyDescent="0.2">
      <c r="A23" s="193">
        <v>2006</v>
      </c>
      <c r="B23" s="729">
        <v>3.7545455432734437E-2</v>
      </c>
      <c r="C23" s="730">
        <v>3.4303796386128873</v>
      </c>
      <c r="D23" s="730">
        <v>3.7545455432734451E-2</v>
      </c>
      <c r="E23" s="730">
        <v>3.4269558676809933</v>
      </c>
      <c r="F23" s="730">
        <v>0</v>
      </c>
      <c r="G23" s="730">
        <v>3.4318500068014441</v>
      </c>
      <c r="H23" s="730">
        <v>0</v>
      </c>
      <c r="I23" s="730">
        <v>3.7545455432734437E-2</v>
      </c>
      <c r="J23" s="730">
        <v>3.7545455432734437E-2</v>
      </c>
      <c r="K23" s="730">
        <v>3.4318500068014446</v>
      </c>
      <c r="L23" s="730">
        <v>0</v>
      </c>
      <c r="M23" s="731">
        <v>3.4318500068014441</v>
      </c>
    </row>
    <row r="24" spans="1:13" ht="12.75" x14ac:dyDescent="0.2">
      <c r="A24" s="193">
        <v>2007</v>
      </c>
      <c r="B24" s="729">
        <v>3.8000000906418668E-2</v>
      </c>
      <c r="C24" s="730">
        <v>3.3201199461022037</v>
      </c>
      <c r="D24" s="730">
        <v>3.8000000906418661E-2</v>
      </c>
      <c r="E24" s="730">
        <v>3.2780849736056177</v>
      </c>
      <c r="F24" s="730">
        <v>0</v>
      </c>
      <c r="G24" s="730">
        <v>3.406281471663517</v>
      </c>
      <c r="H24" s="730">
        <v>0</v>
      </c>
      <c r="I24" s="730">
        <v>3.8000000906418654E-2</v>
      </c>
      <c r="J24" s="730">
        <v>3.8000000906418654E-2</v>
      </c>
      <c r="K24" s="730">
        <v>3.2906278624025629</v>
      </c>
      <c r="L24" s="730">
        <v>0</v>
      </c>
      <c r="M24" s="731">
        <v>3.3017173242247124</v>
      </c>
    </row>
    <row r="25" spans="1:13" ht="12.75" x14ac:dyDescent="0.2">
      <c r="A25" s="193">
        <v>2008</v>
      </c>
      <c r="B25" s="729">
        <v>1.8999998940709351E-2</v>
      </c>
      <c r="C25" s="730">
        <v>1.7987251630411001</v>
      </c>
      <c r="D25" s="730">
        <v>1.8999998940709355E-2</v>
      </c>
      <c r="E25" s="730">
        <v>1.7460451771371039</v>
      </c>
      <c r="F25" s="730">
        <v>0</v>
      </c>
      <c r="G25" s="730">
        <v>1.8678784179228862</v>
      </c>
      <c r="H25" s="730">
        <v>0</v>
      </c>
      <c r="I25" s="730">
        <v>1.8999998940709355E-2</v>
      </c>
      <c r="J25" s="730">
        <v>1.8999998940709351E-2</v>
      </c>
      <c r="K25" s="730">
        <v>1.8324682215774459</v>
      </c>
      <c r="L25" s="730">
        <v>0</v>
      </c>
      <c r="M25" s="731">
        <v>1.8900585467399322</v>
      </c>
    </row>
    <row r="26" spans="1:13" ht="12.75" x14ac:dyDescent="0.2">
      <c r="A26" s="193">
        <v>2009</v>
      </c>
      <c r="B26" s="729">
        <v>1.9090908375E-2</v>
      </c>
      <c r="C26" s="730">
        <v>0.81350520869633069</v>
      </c>
      <c r="D26" s="730">
        <v>1.9090908374999997E-2</v>
      </c>
      <c r="E26" s="730">
        <v>0.79040034971446349</v>
      </c>
      <c r="F26" s="730">
        <v>0</v>
      </c>
      <c r="G26" s="730">
        <v>0.83618692263465622</v>
      </c>
      <c r="H26" s="730">
        <v>0</v>
      </c>
      <c r="I26" s="730">
        <v>1.9090908375E-2</v>
      </c>
      <c r="J26" s="730">
        <v>1.9090908374999997E-2</v>
      </c>
      <c r="K26" s="730">
        <v>0.84455945581471314</v>
      </c>
      <c r="L26" s="730">
        <v>0</v>
      </c>
      <c r="M26" s="731">
        <v>0.90699805140487078</v>
      </c>
    </row>
    <row r="27" spans="1:13" ht="12.75" x14ac:dyDescent="0.2">
      <c r="A27" s="193">
        <v>2010</v>
      </c>
      <c r="B27" s="729">
        <v>1.9090908375E-2</v>
      </c>
      <c r="C27" s="730">
        <v>0.37691402938328966</v>
      </c>
      <c r="D27" s="730">
        <v>1.9090908375E-2</v>
      </c>
      <c r="E27" s="730">
        <v>0.36541301419480121</v>
      </c>
      <c r="F27" s="730">
        <v>0</v>
      </c>
      <c r="G27" s="730">
        <v>0.39759664163480235</v>
      </c>
      <c r="H27" s="730">
        <v>0</v>
      </c>
      <c r="I27" s="730">
        <v>1.9090908375000003E-2</v>
      </c>
      <c r="J27" s="730">
        <v>1.9090908375E-2</v>
      </c>
      <c r="K27" s="730">
        <v>0.40237059180802143</v>
      </c>
      <c r="L27" s="730">
        <v>0</v>
      </c>
      <c r="M27" s="731">
        <v>0.44386599306556856</v>
      </c>
    </row>
    <row r="28" spans="1:13" ht="12.75" x14ac:dyDescent="0.2">
      <c r="A28" s="193">
        <v>2011</v>
      </c>
      <c r="B28" s="729">
        <v>1.9090908375E-2</v>
      </c>
      <c r="C28" s="730">
        <v>2.0140511999999999E-2</v>
      </c>
      <c r="D28" s="730">
        <v>1.9090908375E-2</v>
      </c>
      <c r="E28" s="730">
        <v>2.014051200000002E-2</v>
      </c>
      <c r="F28" s="730">
        <v>0</v>
      </c>
      <c r="G28" s="730">
        <v>2.0140512000000003E-2</v>
      </c>
      <c r="H28" s="730">
        <v>0</v>
      </c>
      <c r="I28" s="730">
        <v>1.9090908374999993E-2</v>
      </c>
      <c r="J28" s="730">
        <v>1.9090908374999993E-2</v>
      </c>
      <c r="K28" s="730">
        <v>2.0140512000000006E-2</v>
      </c>
      <c r="L28" s="730">
        <v>0</v>
      </c>
      <c r="M28" s="731">
        <v>2.0140511999999999E-2</v>
      </c>
    </row>
    <row r="29" spans="1:13" ht="12.75" x14ac:dyDescent="0.2">
      <c r="A29" s="193">
        <v>2012</v>
      </c>
      <c r="B29" s="729">
        <v>1.9045454524831293E-2</v>
      </c>
      <c r="C29" s="730">
        <v>2.0140512000000006E-2</v>
      </c>
      <c r="D29" s="730">
        <v>1.9045454524831296E-2</v>
      </c>
      <c r="E29" s="730">
        <v>2.0140511999999985E-2</v>
      </c>
      <c r="F29" s="730">
        <v>0</v>
      </c>
      <c r="G29" s="730">
        <v>2.0140512000000003E-2</v>
      </c>
      <c r="H29" s="730">
        <v>0</v>
      </c>
      <c r="I29" s="730">
        <v>1.9045454524831293E-2</v>
      </c>
      <c r="J29" s="730">
        <v>1.9045454524831293E-2</v>
      </c>
      <c r="K29" s="730">
        <v>2.0140511999999992E-2</v>
      </c>
      <c r="L29" s="730">
        <v>0</v>
      </c>
      <c r="M29" s="731">
        <v>2.0140511999999996E-2</v>
      </c>
    </row>
    <row r="30" spans="1:13" ht="12.75" x14ac:dyDescent="0.2">
      <c r="A30" s="193">
        <v>2013</v>
      </c>
      <c r="B30" s="729">
        <v>1.9090908374999997E-2</v>
      </c>
      <c r="C30" s="730">
        <v>2.0140512000000003E-2</v>
      </c>
      <c r="D30" s="730">
        <v>1.9090908375000003E-2</v>
      </c>
      <c r="E30" s="730">
        <v>2.0140512000000006E-2</v>
      </c>
      <c r="F30" s="730">
        <v>0</v>
      </c>
      <c r="G30" s="730">
        <v>2.0140512000000003E-2</v>
      </c>
      <c r="H30" s="730">
        <v>0</v>
      </c>
      <c r="I30" s="730">
        <v>1.9090908374999997E-2</v>
      </c>
      <c r="J30" s="730">
        <v>1.9090908374999993E-2</v>
      </c>
      <c r="K30" s="730">
        <v>2.0140512000000003E-2</v>
      </c>
      <c r="L30" s="730">
        <v>0</v>
      </c>
      <c r="M30" s="731">
        <v>2.0140512000000003E-2</v>
      </c>
    </row>
    <row r="31" spans="1:13" ht="12.75" x14ac:dyDescent="0.2">
      <c r="A31" s="193">
        <v>2014</v>
      </c>
      <c r="B31" s="729">
        <v>1.9136362225168704E-2</v>
      </c>
      <c r="C31" s="730">
        <v>2.0093674314697253E-2</v>
      </c>
      <c r="D31" s="730">
        <v>1.9136362225168704E-2</v>
      </c>
      <c r="E31" s="730">
        <v>2.0093674314697253E-2</v>
      </c>
      <c r="F31" s="730">
        <v>0</v>
      </c>
      <c r="G31" s="730">
        <v>2.009367431469726E-2</v>
      </c>
      <c r="H31" s="730">
        <v>0</v>
      </c>
      <c r="I31" s="730">
        <v>1.9136362225168707E-2</v>
      </c>
      <c r="J31" s="730">
        <v>1.9136362225168707E-2</v>
      </c>
      <c r="K31" s="730">
        <v>2.009367431469726E-2</v>
      </c>
      <c r="L31" s="730">
        <v>0</v>
      </c>
      <c r="M31" s="731">
        <v>2.0093674314697271E-2</v>
      </c>
    </row>
    <row r="32" spans="1:13" ht="12.75" x14ac:dyDescent="0.2">
      <c r="A32" s="193">
        <v>2015</v>
      </c>
      <c r="B32" s="729">
        <v>1.9136362225168704E-2</v>
      </c>
      <c r="C32" s="730">
        <v>2.014051200000002E-2</v>
      </c>
      <c r="D32" s="730">
        <v>1.9136362225168693E-2</v>
      </c>
      <c r="E32" s="730">
        <v>2.014051200000001E-2</v>
      </c>
      <c r="F32" s="730">
        <v>0</v>
      </c>
      <c r="G32" s="730">
        <v>2.0140511999999996E-2</v>
      </c>
      <c r="H32" s="730">
        <v>0</v>
      </c>
      <c r="I32" s="730">
        <v>1.9136362225168711E-2</v>
      </c>
      <c r="J32" s="730">
        <v>1.9136362225168704E-2</v>
      </c>
      <c r="K32" s="730">
        <v>2.0140511999999992E-2</v>
      </c>
      <c r="L32" s="730">
        <v>0</v>
      </c>
      <c r="M32" s="731">
        <v>2.0140511999999999E-2</v>
      </c>
    </row>
    <row r="33" spans="1:13" ht="12.75" x14ac:dyDescent="0.2">
      <c r="A33" s="193">
        <v>2016</v>
      </c>
      <c r="B33" s="729">
        <v>1.9181817809290652E-2</v>
      </c>
      <c r="C33" s="730">
        <v>2.0140512000000003E-2</v>
      </c>
      <c r="D33" s="730">
        <v>1.9181817809290645E-2</v>
      </c>
      <c r="E33" s="730">
        <v>2.0140511999999992E-2</v>
      </c>
      <c r="F33" s="730">
        <v>0</v>
      </c>
      <c r="G33" s="730">
        <v>2.0140512000000006E-2</v>
      </c>
      <c r="H33" s="730">
        <v>0</v>
      </c>
      <c r="I33" s="730">
        <v>1.9181817809290645E-2</v>
      </c>
      <c r="J33" s="730">
        <v>1.9181817809290649E-2</v>
      </c>
      <c r="K33" s="730">
        <v>2.0140511999999999E-2</v>
      </c>
      <c r="L33" s="730">
        <v>0</v>
      </c>
      <c r="M33" s="731">
        <v>2.0140511999999992E-2</v>
      </c>
    </row>
    <row r="34" spans="1:13" ht="12.75" x14ac:dyDescent="0.2">
      <c r="A34" s="193">
        <v>2017</v>
      </c>
      <c r="B34" s="729">
        <v>1.9181817809290645E-2</v>
      </c>
      <c r="C34" s="730">
        <v>2.0140511999999996E-2</v>
      </c>
      <c r="D34" s="730">
        <v>1.9181817809290638E-2</v>
      </c>
      <c r="E34" s="730">
        <v>2.014051200000002E-2</v>
      </c>
      <c r="F34" s="730">
        <v>0</v>
      </c>
      <c r="G34" s="730">
        <v>2.0140511999999996E-2</v>
      </c>
      <c r="H34" s="730">
        <v>0</v>
      </c>
      <c r="I34" s="730">
        <v>1.9181817809290642E-2</v>
      </c>
      <c r="J34" s="730">
        <v>1.9181817809290656E-2</v>
      </c>
      <c r="K34" s="730">
        <v>2.0140511999999992E-2</v>
      </c>
      <c r="L34" s="730">
        <v>0</v>
      </c>
      <c r="M34" s="731">
        <v>2.0140511999999996E-2</v>
      </c>
    </row>
    <row r="35" spans="1:13" ht="12.75" x14ac:dyDescent="0.2">
      <c r="A35" s="193">
        <v>2018</v>
      </c>
      <c r="B35" s="729">
        <v>1.9181817809290642E-2</v>
      </c>
      <c r="C35" s="730">
        <v>2.0140511999999985E-2</v>
      </c>
      <c r="D35" s="730">
        <v>1.9181817809290652E-2</v>
      </c>
      <c r="E35" s="730">
        <v>2.0140511999999982E-2</v>
      </c>
      <c r="F35" s="730">
        <v>0</v>
      </c>
      <c r="G35" s="730">
        <v>2.0140512000000003E-2</v>
      </c>
      <c r="H35" s="730">
        <v>0</v>
      </c>
      <c r="I35" s="730">
        <v>1.9181817809290652E-2</v>
      </c>
      <c r="J35" s="730">
        <v>1.9181817809290652E-2</v>
      </c>
      <c r="K35" s="730">
        <v>2.0140511999999996E-2</v>
      </c>
      <c r="L35" s="730">
        <v>0</v>
      </c>
      <c r="M35" s="731">
        <v>2.0140511999999999E-2</v>
      </c>
    </row>
    <row r="36" spans="1:13" ht="12.75" x14ac:dyDescent="0.2">
      <c r="A36" s="193">
        <v>2019</v>
      </c>
      <c r="B36" s="729">
        <v>1.9227271659459356E-2</v>
      </c>
      <c r="C36" s="730">
        <v>2.0046834842651386E-2</v>
      </c>
      <c r="D36" s="730">
        <v>1.9227271659459345E-2</v>
      </c>
      <c r="E36" s="730">
        <v>2.0046834842651361E-2</v>
      </c>
      <c r="F36" s="730">
        <v>0</v>
      </c>
      <c r="G36" s="730">
        <v>2.0046834842651372E-2</v>
      </c>
      <c r="H36" s="730">
        <v>0</v>
      </c>
      <c r="I36" s="730">
        <v>1.9227271659459356E-2</v>
      </c>
      <c r="J36" s="730">
        <v>1.9227271659459345E-2</v>
      </c>
      <c r="K36" s="730">
        <v>2.0046834842651365E-2</v>
      </c>
      <c r="L36" s="730">
        <v>0</v>
      </c>
      <c r="M36" s="731">
        <v>2.0046834842651372E-2</v>
      </c>
    </row>
    <row r="37" spans="1:13" ht="12.75" x14ac:dyDescent="0.2">
      <c r="A37" s="193">
        <v>2020</v>
      </c>
      <c r="B37" s="729">
        <v>1.9045454524831289E-2</v>
      </c>
      <c r="C37" s="730">
        <v>2.0046834842651372E-2</v>
      </c>
      <c r="D37" s="730">
        <v>1.9045454524831289E-2</v>
      </c>
      <c r="E37" s="730">
        <v>2.0046834842651389E-2</v>
      </c>
      <c r="F37" s="730">
        <v>0</v>
      </c>
      <c r="G37" s="730">
        <v>2.0046834842651375E-2</v>
      </c>
      <c r="H37" s="730">
        <v>0</v>
      </c>
      <c r="I37" s="730">
        <v>1.9045454524831293E-2</v>
      </c>
      <c r="J37" s="730">
        <v>1.9045454524831296E-2</v>
      </c>
      <c r="K37" s="730">
        <v>2.0046834842651361E-2</v>
      </c>
      <c r="L37" s="730">
        <v>0</v>
      </c>
      <c r="M37" s="731">
        <v>2.0046834842651372E-2</v>
      </c>
    </row>
    <row r="38" spans="1:13" ht="12.75" x14ac:dyDescent="0.2">
      <c r="A38" s="193">
        <v>2021</v>
      </c>
      <c r="B38" s="729">
        <v>1.9045454524831296E-2</v>
      </c>
      <c r="C38" s="730">
        <v>2.0046834842651365E-2</v>
      </c>
      <c r="D38" s="730">
        <v>1.9045454524831293E-2</v>
      </c>
      <c r="E38" s="730">
        <v>2.0046834842651365E-2</v>
      </c>
      <c r="F38" s="730">
        <v>0</v>
      </c>
      <c r="G38" s="730">
        <v>2.0046834842651368E-2</v>
      </c>
      <c r="H38" s="730">
        <v>0</v>
      </c>
      <c r="I38" s="730">
        <v>1.9045454524831289E-2</v>
      </c>
      <c r="J38" s="730">
        <v>1.9045454524831289E-2</v>
      </c>
      <c r="K38" s="730">
        <v>2.0046834842651368E-2</v>
      </c>
      <c r="L38" s="730">
        <v>0</v>
      </c>
      <c r="M38" s="731">
        <v>2.0046834842651368E-2</v>
      </c>
    </row>
    <row r="39" spans="1:13" ht="12.75" x14ac:dyDescent="0.2">
      <c r="A39" s="193">
        <v>2022</v>
      </c>
      <c r="B39" s="729">
        <v>1.9013636482922557E-2</v>
      </c>
      <c r="C39" s="730">
        <v>2.0084306420288099E-2</v>
      </c>
      <c r="D39" s="730">
        <v>1.901363648292256E-2</v>
      </c>
      <c r="E39" s="730">
        <v>2.0084306420288064E-2</v>
      </c>
      <c r="F39" s="730">
        <v>0</v>
      </c>
      <c r="G39" s="730">
        <v>2.0084306420288082E-2</v>
      </c>
      <c r="H39" s="730">
        <v>0</v>
      </c>
      <c r="I39" s="730">
        <v>1.9013636482922553E-2</v>
      </c>
      <c r="J39" s="730">
        <v>1.9013636482922553E-2</v>
      </c>
      <c r="K39" s="730">
        <v>2.0084306420288089E-2</v>
      </c>
      <c r="L39" s="730">
        <v>0</v>
      </c>
      <c r="M39" s="731">
        <v>2.0084306420288089E-2</v>
      </c>
    </row>
    <row r="40" spans="1:13" ht="12.75" x14ac:dyDescent="0.2">
      <c r="A40" s="193">
        <v>2023</v>
      </c>
      <c r="B40" s="729">
        <v>1.901363648292255E-2</v>
      </c>
      <c r="C40" s="730">
        <v>2.0084306420288078E-2</v>
      </c>
      <c r="D40" s="730">
        <v>1.9013636482922553E-2</v>
      </c>
      <c r="E40" s="730">
        <v>2.008430642028812E-2</v>
      </c>
      <c r="F40" s="730">
        <v>0</v>
      </c>
      <c r="G40" s="730">
        <v>2.0084306420288082E-2</v>
      </c>
      <c r="H40" s="730">
        <v>0</v>
      </c>
      <c r="I40" s="730">
        <v>1.901363648292255E-2</v>
      </c>
      <c r="J40" s="730">
        <v>1.9013636482922557E-2</v>
      </c>
      <c r="K40" s="730">
        <v>2.0084306420288096E-2</v>
      </c>
      <c r="L40" s="730">
        <v>0</v>
      </c>
      <c r="M40" s="731">
        <v>2.0084306420288096E-2</v>
      </c>
    </row>
    <row r="41" spans="1:13" ht="12.75" x14ac:dyDescent="0.2">
      <c r="A41" s="1189"/>
      <c r="B41" s="1267"/>
      <c r="C41" s="249"/>
      <c r="D41" s="249"/>
      <c r="E41" s="249"/>
      <c r="F41" s="249"/>
      <c r="G41" s="249"/>
      <c r="H41" s="249"/>
      <c r="I41" s="249"/>
      <c r="J41" s="249"/>
      <c r="K41" s="249"/>
      <c r="L41" s="249"/>
      <c r="M41" s="1268"/>
    </row>
    <row r="42" spans="1:13" ht="12.75" x14ac:dyDescent="0.2">
      <c r="A42" s="12" t="s">
        <v>925</v>
      </c>
      <c r="B42" s="12"/>
      <c r="C42" s="12"/>
      <c r="D42" s="12"/>
      <c r="E42" s="12"/>
      <c r="F42" s="12"/>
      <c r="G42" s="12"/>
      <c r="H42" s="12"/>
      <c r="I42" s="12"/>
      <c r="J42" s="12"/>
      <c r="K42" s="12"/>
      <c r="L42" s="12"/>
      <c r="M42" s="12"/>
    </row>
  </sheetData>
  <mergeCells count="5">
    <mergeCell ref="A1:D1"/>
    <mergeCell ref="B3:C3"/>
    <mergeCell ref="D3:F3"/>
    <mergeCell ref="G3:H3"/>
    <mergeCell ref="J3:L3"/>
  </mergeCells>
  <hyperlinks>
    <hyperlink ref="A1" location="Contents!A1" display="To table of contents" xr:uid="{85002FC9-CD27-4B1B-9E17-4D2CFCE1DA05}"/>
  </hyperlinks>
  <pageMargins left="0.7" right="0.7" top="0.75" bottom="0.75" header="0.3" footer="0.3"/>
  <pageSetup paperSize="9"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8B64-AD51-45EA-B61C-0EDEE48BD0F0}">
  <dimension ref="A1:D15"/>
  <sheetViews>
    <sheetView workbookViewId="0">
      <selection activeCell="A2" sqref="A2"/>
    </sheetView>
  </sheetViews>
  <sheetFormatPr defaultRowHeight="12" x14ac:dyDescent="0.2"/>
  <cols>
    <col min="1" max="1" width="27.6640625" customWidth="1"/>
    <col min="2" max="3" width="13.5" customWidth="1"/>
  </cols>
  <sheetData>
    <row r="1" spans="1:4" ht="30.75" customHeight="1" x14ac:dyDescent="0.2">
      <c r="A1" s="1942" t="s">
        <v>10</v>
      </c>
      <c r="B1" s="1942"/>
      <c r="C1" s="141"/>
      <c r="D1" s="141"/>
    </row>
    <row r="2" spans="1:4" ht="20.25" x14ac:dyDescent="0.3">
      <c r="A2" s="140" t="s">
        <v>2231</v>
      </c>
      <c r="B2" s="12"/>
      <c r="C2" s="12"/>
      <c r="D2" s="12"/>
    </row>
    <row r="3" spans="1:4" ht="12.75" x14ac:dyDescent="0.2">
      <c r="A3" s="1878"/>
      <c r="B3" s="2088" t="s">
        <v>2232</v>
      </c>
      <c r="C3" s="2090"/>
      <c r="D3" s="12"/>
    </row>
    <row r="4" spans="1:4" ht="12.75" x14ac:dyDescent="0.2">
      <c r="A4" s="1189"/>
      <c r="B4" s="1882" t="s">
        <v>2233</v>
      </c>
      <c r="C4" s="1883" t="s">
        <v>2234</v>
      </c>
      <c r="D4" s="12"/>
    </row>
    <row r="5" spans="1:4" ht="12.75" x14ac:dyDescent="0.2">
      <c r="A5" s="1878"/>
      <c r="B5" s="1878" t="s">
        <v>2235</v>
      </c>
      <c r="C5" s="1878" t="s">
        <v>2235</v>
      </c>
      <c r="D5" s="12"/>
    </row>
    <row r="6" spans="1:4" ht="12.75" x14ac:dyDescent="0.2">
      <c r="A6" s="193"/>
      <c r="B6" s="17"/>
      <c r="C6" s="17"/>
      <c r="D6" s="12"/>
    </row>
    <row r="7" spans="1:4" ht="12.75" x14ac:dyDescent="0.2">
      <c r="A7" s="17" t="s">
        <v>1690</v>
      </c>
      <c r="B7" s="1274">
        <v>5.9999999999999995E-4</v>
      </c>
      <c r="C7" s="1275">
        <v>3.1900000000000001E-3</v>
      </c>
      <c r="D7" s="12"/>
    </row>
    <row r="8" spans="1:4" ht="12.75" x14ac:dyDescent="0.2">
      <c r="A8" s="17" t="s">
        <v>2236</v>
      </c>
      <c r="B8" s="1274">
        <v>5.9999999999999995E-4</v>
      </c>
      <c r="C8" s="1274">
        <v>5.9999999999999995E-4</v>
      </c>
      <c r="D8" s="12"/>
    </row>
    <row r="9" spans="1:4" ht="12.75" x14ac:dyDescent="0.2">
      <c r="A9" s="17" t="s">
        <v>2237</v>
      </c>
      <c r="B9" s="1276" t="s">
        <v>420</v>
      </c>
      <c r="C9" s="1276" t="s">
        <v>420</v>
      </c>
      <c r="D9" s="12"/>
    </row>
    <row r="10" spans="1:4" ht="12.75" x14ac:dyDescent="0.2">
      <c r="A10" s="1189"/>
      <c r="B10" s="1189"/>
      <c r="C10" s="1189"/>
      <c r="D10" s="12"/>
    </row>
    <row r="11" spans="1:4" ht="12.75" x14ac:dyDescent="0.2">
      <c r="A11" s="246" t="s">
        <v>2238</v>
      </c>
      <c r="B11" s="12"/>
      <c r="C11" s="12"/>
      <c r="D11" s="12"/>
    </row>
    <row r="12" spans="1:4" ht="12.75" x14ac:dyDescent="0.2">
      <c r="A12" s="16"/>
      <c r="B12" s="12"/>
      <c r="C12" s="12"/>
      <c r="D12" s="12"/>
    </row>
    <row r="13" spans="1:4" ht="12.75" x14ac:dyDescent="0.2">
      <c r="A13" s="12"/>
      <c r="B13" s="12"/>
      <c r="C13" s="12"/>
      <c r="D13" s="12"/>
    </row>
    <row r="14" spans="1:4" ht="12.75" x14ac:dyDescent="0.2">
      <c r="A14" s="157"/>
      <c r="B14" s="12"/>
      <c r="C14" s="12"/>
      <c r="D14" s="12"/>
    </row>
    <row r="15" spans="1:4" ht="12.75" x14ac:dyDescent="0.2">
      <c r="A15" s="12"/>
      <c r="B15" s="12"/>
      <c r="C15" s="12"/>
      <c r="D15" s="12"/>
    </row>
  </sheetData>
  <mergeCells count="2">
    <mergeCell ref="A1:B1"/>
    <mergeCell ref="B3:C3"/>
  </mergeCells>
  <hyperlinks>
    <hyperlink ref="A1" location="Contents!A1" display="To table of contents" xr:uid="{B3ECEEC8-A054-4503-A013-E76FEEBA79E4}"/>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8"/>
  <dimension ref="A1:M45"/>
  <sheetViews>
    <sheetView topLeftCell="A23" zoomScaleNormal="100" workbookViewId="0">
      <selection activeCell="A42" sqref="A42"/>
    </sheetView>
  </sheetViews>
  <sheetFormatPr defaultColWidth="8.6640625" defaultRowHeight="12.75" x14ac:dyDescent="0.2"/>
  <cols>
    <col min="1" max="8" width="9.33203125" style="12" customWidth="1"/>
    <col min="9" max="16384" width="8.6640625" style="504"/>
  </cols>
  <sheetData>
    <row r="1" spans="1:13" ht="30.75" customHeight="1" x14ac:dyDescent="0.2">
      <c r="A1" s="1942" t="s">
        <v>10</v>
      </c>
      <c r="B1" s="1942"/>
      <c r="C1" s="1942"/>
    </row>
    <row r="2" spans="1:13" ht="21" x14ac:dyDescent="0.35">
      <c r="A2" s="1021" t="s">
        <v>347</v>
      </c>
      <c r="B2" s="499"/>
      <c r="C2" s="499"/>
      <c r="D2" s="499"/>
      <c r="E2" s="499"/>
      <c r="F2" s="499"/>
      <c r="G2" s="499"/>
      <c r="H2" s="499"/>
      <c r="I2" s="499"/>
      <c r="J2"/>
      <c r="K2"/>
    </row>
    <row r="3" spans="1:13" x14ac:dyDescent="0.2">
      <c r="B3" s="1949" t="s">
        <v>348</v>
      </c>
      <c r="C3" s="1949"/>
      <c r="D3" s="1949"/>
      <c r="E3" s="304"/>
      <c r="F3" s="1949" t="s">
        <v>349</v>
      </c>
      <c r="G3" s="1949"/>
      <c r="H3" s="1949"/>
      <c r="I3" s="1949"/>
      <c r="J3" s="86" t="s">
        <v>350</v>
      </c>
      <c r="K3" s="459"/>
      <c r="L3" s="841"/>
      <c r="M3" s="841"/>
    </row>
    <row r="4" spans="1:13" x14ac:dyDescent="0.2">
      <c r="B4" s="12" t="s">
        <v>351</v>
      </c>
      <c r="C4" s="12" t="s">
        <v>352</v>
      </c>
      <c r="D4" s="12" t="s">
        <v>353</v>
      </c>
      <c r="F4" s="12" t="s">
        <v>351</v>
      </c>
      <c r="G4" s="12" t="s">
        <v>352</v>
      </c>
      <c r="H4" s="12" t="s">
        <v>353</v>
      </c>
      <c r="I4" s="459"/>
      <c r="J4" s="21" t="s">
        <v>354</v>
      </c>
      <c r="K4" s="459"/>
      <c r="L4" s="841"/>
      <c r="M4" s="841"/>
    </row>
    <row r="5" spans="1:13" x14ac:dyDescent="0.2">
      <c r="B5" s="278" t="s">
        <v>355</v>
      </c>
      <c r="C5" s="278"/>
      <c r="D5" s="278"/>
      <c r="E5" s="278"/>
      <c r="F5" s="278" t="s">
        <v>355</v>
      </c>
      <c r="G5" s="278"/>
      <c r="H5" s="278"/>
      <c r="I5" s="459"/>
      <c r="J5" s="278" t="s">
        <v>355</v>
      </c>
      <c r="K5" s="459"/>
      <c r="L5" s="841"/>
      <c r="M5" s="841"/>
    </row>
    <row r="6" spans="1:13" x14ac:dyDescent="0.2">
      <c r="A6" s="21">
        <v>1990</v>
      </c>
      <c r="B6" s="1022">
        <v>41.6</v>
      </c>
      <c r="C6" s="1022">
        <v>41.6</v>
      </c>
      <c r="D6" s="1023"/>
      <c r="E6" s="278"/>
      <c r="F6" s="1022">
        <v>43</v>
      </c>
      <c r="G6" s="1022">
        <v>43</v>
      </c>
      <c r="H6" s="1023"/>
      <c r="I6" s="459"/>
      <c r="J6" s="1022">
        <v>43</v>
      </c>
      <c r="K6" s="459"/>
      <c r="L6" s="841"/>
      <c r="M6" s="841"/>
    </row>
    <row r="7" spans="1:13" x14ac:dyDescent="0.2">
      <c r="A7" s="21">
        <v>1991</v>
      </c>
      <c r="B7" s="1022">
        <v>41.5</v>
      </c>
      <c r="C7" s="1022">
        <v>41.5</v>
      </c>
      <c r="D7" s="1023"/>
      <c r="E7" s="278"/>
      <c r="F7" s="1022">
        <v>43</v>
      </c>
      <c r="G7" s="1022">
        <v>43</v>
      </c>
      <c r="H7" s="1023"/>
      <c r="I7" s="459"/>
      <c r="J7" s="1022">
        <v>43</v>
      </c>
      <c r="K7" s="459"/>
      <c r="L7" s="841"/>
      <c r="M7" s="841"/>
    </row>
    <row r="8" spans="1:13" x14ac:dyDescent="0.2">
      <c r="A8" s="21">
        <v>1992</v>
      </c>
      <c r="B8" s="1022">
        <v>41.4</v>
      </c>
      <c r="C8" s="1022">
        <v>41.4</v>
      </c>
      <c r="D8" s="1023"/>
      <c r="E8" s="278"/>
      <c r="F8" s="1022">
        <v>43</v>
      </c>
      <c r="G8" s="1022">
        <v>43</v>
      </c>
      <c r="H8" s="1023"/>
      <c r="I8" s="459"/>
      <c r="J8" s="1022">
        <v>43</v>
      </c>
      <c r="K8" s="459"/>
      <c r="L8" s="841"/>
      <c r="M8" s="841"/>
    </row>
    <row r="9" spans="1:13" x14ac:dyDescent="0.2">
      <c r="A9" s="21">
        <v>1993</v>
      </c>
      <c r="B9" s="1022">
        <v>41.4</v>
      </c>
      <c r="C9" s="1022">
        <v>41.4</v>
      </c>
      <c r="D9" s="1023"/>
      <c r="E9" s="278"/>
      <c r="F9" s="1022">
        <v>43</v>
      </c>
      <c r="G9" s="1022">
        <v>43</v>
      </c>
      <c r="H9" s="1023"/>
      <c r="I9" s="459"/>
      <c r="J9" s="1022">
        <v>43</v>
      </c>
      <c r="K9" s="459"/>
      <c r="L9" s="841"/>
      <c r="M9" s="841"/>
    </row>
    <row r="10" spans="1:13" x14ac:dyDescent="0.2">
      <c r="A10" s="21">
        <v>1994</v>
      </c>
      <c r="B10" s="1022">
        <v>41.3</v>
      </c>
      <c r="C10" s="1022">
        <v>41.3</v>
      </c>
      <c r="D10" s="1023"/>
      <c r="E10" s="278"/>
      <c r="F10" s="1022">
        <v>43</v>
      </c>
      <c r="G10" s="1022">
        <v>43</v>
      </c>
      <c r="H10" s="1023"/>
      <c r="I10" s="459"/>
      <c r="J10" s="1022">
        <v>43</v>
      </c>
      <c r="K10" s="459"/>
      <c r="L10" s="841"/>
      <c r="M10" s="841"/>
    </row>
    <row r="11" spans="1:13" x14ac:dyDescent="0.2">
      <c r="A11" s="21">
        <v>1995</v>
      </c>
      <c r="B11" s="1022">
        <v>41.3</v>
      </c>
      <c r="C11" s="1022">
        <v>41.3</v>
      </c>
      <c r="D11" s="1023"/>
      <c r="E11" s="278"/>
      <c r="F11" s="1022">
        <v>43</v>
      </c>
      <c r="G11" s="1022">
        <v>43</v>
      </c>
      <c r="H11" s="1023"/>
      <c r="I11" s="459"/>
      <c r="J11" s="1022">
        <v>43</v>
      </c>
      <c r="K11" s="459"/>
      <c r="L11" s="841"/>
      <c r="M11" s="841"/>
    </row>
    <row r="12" spans="1:13" x14ac:dyDescent="0.2">
      <c r="A12" s="21">
        <v>1996</v>
      </c>
      <c r="B12" s="1022">
        <v>41.3</v>
      </c>
      <c r="C12" s="1022">
        <v>41.3</v>
      </c>
      <c r="D12" s="1023"/>
      <c r="E12" s="278"/>
      <c r="F12" s="1022">
        <v>43.1</v>
      </c>
      <c r="G12" s="1022">
        <v>43.1</v>
      </c>
      <c r="H12" s="1023"/>
      <c r="I12" s="459"/>
      <c r="J12" s="1022">
        <v>43.1</v>
      </c>
      <c r="K12" s="459"/>
      <c r="L12" s="841"/>
      <c r="M12" s="841"/>
    </row>
    <row r="13" spans="1:13" x14ac:dyDescent="0.2">
      <c r="A13" s="21">
        <v>1997</v>
      </c>
      <c r="B13" s="1022">
        <v>41.2</v>
      </c>
      <c r="C13" s="1022">
        <v>41.2</v>
      </c>
      <c r="D13" s="1023"/>
      <c r="E13" s="278"/>
      <c r="F13" s="1022">
        <v>43.1</v>
      </c>
      <c r="G13" s="1022">
        <v>43.1</v>
      </c>
      <c r="H13" s="1023"/>
      <c r="I13" s="459"/>
      <c r="J13" s="1022">
        <v>43.1</v>
      </c>
      <c r="K13" s="459"/>
      <c r="L13" s="841"/>
      <c r="M13" s="841"/>
    </row>
    <row r="14" spans="1:13" x14ac:dyDescent="0.2">
      <c r="A14" s="21">
        <v>1998</v>
      </c>
      <c r="B14" s="1022">
        <v>41.2</v>
      </c>
      <c r="C14" s="1022">
        <v>41.2</v>
      </c>
      <c r="D14" s="1023"/>
      <c r="E14" s="278"/>
      <c r="F14" s="1022">
        <v>43.1</v>
      </c>
      <c r="G14" s="1022">
        <v>43.1</v>
      </c>
      <c r="H14" s="1023"/>
      <c r="I14" s="459"/>
      <c r="J14" s="1022">
        <v>43.1</v>
      </c>
      <c r="K14" s="459"/>
      <c r="L14" s="841"/>
      <c r="M14" s="841"/>
    </row>
    <row r="15" spans="1:13" x14ac:dyDescent="0.2">
      <c r="A15" s="21">
        <v>1999</v>
      </c>
      <c r="B15" s="1022">
        <v>41.2</v>
      </c>
      <c r="C15" s="1022">
        <v>41.2</v>
      </c>
      <c r="D15" s="1023"/>
      <c r="E15" s="278"/>
      <c r="F15" s="1022">
        <v>43.1</v>
      </c>
      <c r="G15" s="1022">
        <v>43.1</v>
      </c>
      <c r="H15" s="1023"/>
      <c r="I15" s="459"/>
      <c r="J15" s="1022">
        <v>43.1</v>
      </c>
      <c r="K15" s="459"/>
      <c r="L15" s="841"/>
      <c r="M15" s="841"/>
    </row>
    <row r="16" spans="1:13" x14ac:dyDescent="0.2">
      <c r="A16" s="21">
        <v>2000</v>
      </c>
      <c r="B16" s="1022">
        <v>41.2</v>
      </c>
      <c r="C16" s="1022">
        <v>41.2</v>
      </c>
      <c r="D16" s="1023"/>
      <c r="E16" s="278"/>
      <c r="F16" s="1022">
        <v>43.1</v>
      </c>
      <c r="G16" s="1022">
        <v>43.1</v>
      </c>
      <c r="H16" s="1023"/>
      <c r="I16" s="459"/>
      <c r="J16" s="1022">
        <v>43.1</v>
      </c>
      <c r="K16" s="459"/>
      <c r="L16" s="841"/>
      <c r="M16" s="841"/>
    </row>
    <row r="17" spans="1:13" x14ac:dyDescent="0.2">
      <c r="A17" s="21">
        <v>2001</v>
      </c>
      <c r="B17" s="1022">
        <v>41.2</v>
      </c>
      <c r="C17" s="1022">
        <v>41.2</v>
      </c>
      <c r="D17" s="1023"/>
      <c r="E17" s="278"/>
      <c r="F17" s="1022">
        <v>43.1</v>
      </c>
      <c r="G17" s="1022">
        <v>43.1</v>
      </c>
      <c r="H17" s="1023"/>
      <c r="I17" s="459"/>
      <c r="J17" s="1022">
        <v>43.1</v>
      </c>
      <c r="K17" s="459"/>
      <c r="L17" s="841"/>
      <c r="M17" s="841"/>
    </row>
    <row r="18" spans="1:13" x14ac:dyDescent="0.2">
      <c r="A18" s="21">
        <v>2002</v>
      </c>
      <c r="B18" s="1022">
        <v>41.2</v>
      </c>
      <c r="C18" s="1022">
        <v>41.2</v>
      </c>
      <c r="D18" s="1023"/>
      <c r="E18" s="278"/>
      <c r="F18" s="1022">
        <v>43.1</v>
      </c>
      <c r="G18" s="1022">
        <v>43.1</v>
      </c>
      <c r="H18" s="1023"/>
      <c r="I18" s="459"/>
      <c r="J18" s="1022">
        <v>43.1</v>
      </c>
      <c r="K18" s="459"/>
      <c r="L18" s="841"/>
      <c r="M18" s="841"/>
    </row>
    <row r="19" spans="1:13" x14ac:dyDescent="0.2">
      <c r="A19" s="21">
        <v>2003</v>
      </c>
      <c r="B19" s="1022">
        <v>41.2</v>
      </c>
      <c r="C19" s="1022">
        <v>41.2</v>
      </c>
      <c r="D19" s="1023"/>
      <c r="E19" s="278"/>
      <c r="F19" s="1022">
        <v>43.1</v>
      </c>
      <c r="G19" s="1022">
        <v>43.1</v>
      </c>
      <c r="H19" s="1023"/>
      <c r="I19" s="459"/>
      <c r="J19" s="1022">
        <v>43.1</v>
      </c>
      <c r="K19" s="459"/>
      <c r="L19" s="841"/>
      <c r="M19" s="841"/>
    </row>
    <row r="20" spans="1:13" x14ac:dyDescent="0.2">
      <c r="A20" s="21">
        <v>2004</v>
      </c>
      <c r="B20" s="1022">
        <v>41.2</v>
      </c>
      <c r="C20" s="1022">
        <v>41.2</v>
      </c>
      <c r="D20" s="1023"/>
      <c r="E20" s="278"/>
      <c r="F20" s="1022">
        <v>43.1</v>
      </c>
      <c r="G20" s="1022">
        <v>43.1</v>
      </c>
      <c r="H20" s="1023"/>
      <c r="I20" s="459"/>
      <c r="J20" s="1022">
        <v>43.1</v>
      </c>
      <c r="K20" s="459"/>
      <c r="L20" s="841"/>
      <c r="M20" s="841"/>
    </row>
    <row r="21" spans="1:13" x14ac:dyDescent="0.2">
      <c r="A21" s="21">
        <v>2005</v>
      </c>
      <c r="B21" s="1022">
        <v>41.2</v>
      </c>
      <c r="C21" s="1022">
        <v>41.2</v>
      </c>
      <c r="D21" s="1023"/>
      <c r="E21" s="278"/>
      <c r="F21" s="1022">
        <v>43.1</v>
      </c>
      <c r="G21" s="1022">
        <v>43.1</v>
      </c>
      <c r="H21" s="1023"/>
      <c r="I21" s="459"/>
      <c r="J21" s="1022">
        <v>43.1</v>
      </c>
      <c r="K21" s="459"/>
      <c r="L21" s="841"/>
      <c r="M21" s="841"/>
    </row>
    <row r="22" spans="1:13" x14ac:dyDescent="0.2">
      <c r="A22" s="21">
        <v>2006</v>
      </c>
      <c r="B22" s="1022">
        <v>41.3</v>
      </c>
      <c r="C22" s="1022">
        <v>41.4</v>
      </c>
      <c r="D22" s="1022">
        <v>28</v>
      </c>
      <c r="E22" s="278"/>
      <c r="F22" s="1022">
        <v>43.1</v>
      </c>
      <c r="G22" s="1022">
        <v>43.1</v>
      </c>
      <c r="H22" s="1022">
        <v>37</v>
      </c>
      <c r="I22" s="459"/>
      <c r="J22" s="1022">
        <v>43.1</v>
      </c>
      <c r="K22" s="459"/>
      <c r="L22" s="841"/>
      <c r="M22" s="841"/>
    </row>
    <row r="23" spans="1:13" x14ac:dyDescent="0.2">
      <c r="A23" s="21">
        <v>2007</v>
      </c>
      <c r="B23" s="1022">
        <v>41.8</v>
      </c>
      <c r="C23" s="1022">
        <v>42.2</v>
      </c>
      <c r="D23" s="1022">
        <v>28</v>
      </c>
      <c r="E23" s="1022"/>
      <c r="F23" s="1022">
        <v>42.9</v>
      </c>
      <c r="G23" s="1022">
        <v>43.1</v>
      </c>
      <c r="H23" s="1022">
        <v>37</v>
      </c>
      <c r="I23" s="459"/>
      <c r="J23" s="1022">
        <v>43.1</v>
      </c>
      <c r="K23" s="459"/>
      <c r="L23" s="841"/>
      <c r="M23" s="841"/>
    </row>
    <row r="24" spans="1:13" x14ac:dyDescent="0.2">
      <c r="A24" s="21">
        <v>2008</v>
      </c>
      <c r="B24" s="1022">
        <v>41.8</v>
      </c>
      <c r="C24" s="1022">
        <v>42.4</v>
      </c>
      <c r="D24" s="1022">
        <v>27.7</v>
      </c>
      <c r="E24" s="1022"/>
      <c r="F24" s="1022">
        <v>43</v>
      </c>
      <c r="G24" s="1022">
        <v>43.2</v>
      </c>
      <c r="H24" s="1022">
        <v>37</v>
      </c>
      <c r="I24" s="459"/>
      <c r="J24" s="1022">
        <v>43.2</v>
      </c>
      <c r="K24" s="459"/>
      <c r="L24" s="841"/>
      <c r="M24" s="841"/>
    </row>
    <row r="25" spans="1:13" x14ac:dyDescent="0.2">
      <c r="A25" s="21">
        <v>2009</v>
      </c>
      <c r="B25" s="1022">
        <v>42</v>
      </c>
      <c r="C25" s="1022">
        <v>42.8</v>
      </c>
      <c r="D25" s="1022">
        <v>27.2</v>
      </c>
      <c r="E25" s="1022"/>
      <c r="F25" s="1022">
        <v>42.9</v>
      </c>
      <c r="G25" s="1022">
        <v>43.2</v>
      </c>
      <c r="H25" s="1022">
        <v>37</v>
      </c>
      <c r="I25" s="459"/>
      <c r="J25" s="1022">
        <v>43.2</v>
      </c>
      <c r="K25" s="459"/>
      <c r="L25" s="841"/>
      <c r="M25" s="841"/>
    </row>
    <row r="26" spans="1:13" x14ac:dyDescent="0.2">
      <c r="A26" s="21">
        <v>2010</v>
      </c>
      <c r="B26" s="1022">
        <v>42</v>
      </c>
      <c r="C26" s="1022">
        <v>42.8</v>
      </c>
      <c r="D26" s="1022">
        <v>27</v>
      </c>
      <c r="E26" s="1022"/>
      <c r="F26" s="1022">
        <v>43.1</v>
      </c>
      <c r="G26" s="1022">
        <v>43.2</v>
      </c>
      <c r="H26" s="1022">
        <v>37</v>
      </c>
      <c r="I26" s="459"/>
      <c r="J26" s="1022">
        <v>43.2</v>
      </c>
      <c r="K26" s="459"/>
      <c r="L26" s="841"/>
      <c r="M26" s="841"/>
    </row>
    <row r="27" spans="1:13" x14ac:dyDescent="0.2">
      <c r="A27" s="21">
        <v>2011</v>
      </c>
      <c r="B27" s="1022">
        <v>42</v>
      </c>
      <c r="C27" s="1022">
        <v>42.9</v>
      </c>
      <c r="D27" s="1022">
        <v>27</v>
      </c>
      <c r="E27" s="1022"/>
      <c r="F27" s="1022">
        <v>43</v>
      </c>
      <c r="G27" s="1022">
        <v>43.2</v>
      </c>
      <c r="H27" s="1022">
        <v>37</v>
      </c>
      <c r="I27" s="459"/>
      <c r="J27" s="1022">
        <v>43.2</v>
      </c>
      <c r="K27" s="459"/>
      <c r="L27" s="841"/>
      <c r="M27" s="841"/>
    </row>
    <row r="28" spans="1:13" x14ac:dyDescent="0.2">
      <c r="A28" s="21">
        <v>2012</v>
      </c>
      <c r="B28" s="1022">
        <v>41.9</v>
      </c>
      <c r="C28" s="1022">
        <v>42.7</v>
      </c>
      <c r="D28" s="1022">
        <v>27</v>
      </c>
      <c r="E28" s="1022"/>
      <c r="F28" s="1022">
        <v>43</v>
      </c>
      <c r="G28" s="1022">
        <v>43.2</v>
      </c>
      <c r="H28" s="1022">
        <v>37</v>
      </c>
      <c r="I28" s="459"/>
      <c r="J28" s="1022">
        <v>43.2</v>
      </c>
      <c r="K28" s="459"/>
      <c r="L28" s="841"/>
      <c r="M28" s="841"/>
    </row>
    <row r="29" spans="1:13" x14ac:dyDescent="0.2">
      <c r="A29" s="21">
        <v>2013</v>
      </c>
      <c r="B29" s="1022">
        <v>42</v>
      </c>
      <c r="C29" s="1022">
        <v>42.8</v>
      </c>
      <c r="D29" s="1022">
        <v>27</v>
      </c>
      <c r="E29" s="1022"/>
      <c r="F29" s="1022">
        <v>43</v>
      </c>
      <c r="G29" s="1022">
        <v>43.2</v>
      </c>
      <c r="H29" s="1022">
        <v>37</v>
      </c>
      <c r="I29" s="459"/>
      <c r="J29" s="1022">
        <v>43.2</v>
      </c>
      <c r="K29" s="459"/>
      <c r="L29" s="841"/>
      <c r="M29" s="841"/>
    </row>
    <row r="30" spans="1:13" x14ac:dyDescent="0.2">
      <c r="A30" s="21">
        <v>2014</v>
      </c>
      <c r="B30" s="1022">
        <v>42.1</v>
      </c>
      <c r="C30" s="1022">
        <v>42.9</v>
      </c>
      <c r="D30" s="1022">
        <v>27</v>
      </c>
      <c r="E30" s="1022"/>
      <c r="F30" s="1022">
        <v>42.9</v>
      </c>
      <c r="G30" s="1022">
        <v>43.2</v>
      </c>
      <c r="H30" s="1022">
        <v>37</v>
      </c>
      <c r="I30" s="459"/>
      <c r="J30" s="1022">
        <v>43.2</v>
      </c>
      <c r="K30" s="459"/>
      <c r="L30" s="841"/>
      <c r="M30" s="841"/>
    </row>
    <row r="31" spans="1:13" x14ac:dyDescent="0.2">
      <c r="A31" s="21">
        <v>2015</v>
      </c>
      <c r="B31" s="1022">
        <v>42.1</v>
      </c>
      <c r="C31" s="1022">
        <v>43</v>
      </c>
      <c r="D31" s="1022">
        <v>27</v>
      </c>
      <c r="E31" s="1022"/>
      <c r="F31" s="1022">
        <v>43</v>
      </c>
      <c r="G31" s="1022">
        <v>43.2</v>
      </c>
      <c r="H31" s="1022">
        <v>37</v>
      </c>
      <c r="I31" s="459"/>
      <c r="J31" s="1022">
        <v>43.2</v>
      </c>
      <c r="K31" s="459"/>
      <c r="L31" s="841"/>
      <c r="M31" s="841"/>
    </row>
    <row r="32" spans="1:13" x14ac:dyDescent="0.2">
      <c r="A32" s="21">
        <v>2016</v>
      </c>
      <c r="B32" s="1022">
        <v>42.2</v>
      </c>
      <c r="C32" s="1022">
        <v>42.95</v>
      </c>
      <c r="D32" s="1022">
        <v>27</v>
      </c>
      <c r="E32" s="1022"/>
      <c r="F32" s="1022">
        <v>43</v>
      </c>
      <c r="G32" s="1022">
        <v>43.15</v>
      </c>
      <c r="H32" s="1022">
        <v>37</v>
      </c>
      <c r="I32" s="459"/>
      <c r="J32" s="1022">
        <v>43.2</v>
      </c>
      <c r="K32" s="459"/>
      <c r="L32" s="841"/>
      <c r="M32" s="841"/>
    </row>
    <row r="33" spans="1:13" x14ac:dyDescent="0.2">
      <c r="A33" s="21">
        <v>2017</v>
      </c>
      <c r="B33" s="1022">
        <v>42.2</v>
      </c>
      <c r="C33" s="1022">
        <v>42.97</v>
      </c>
      <c r="D33" s="1022">
        <v>27</v>
      </c>
      <c r="E33" s="1022"/>
      <c r="F33" s="1022">
        <v>43</v>
      </c>
      <c r="G33" s="1022">
        <v>43.22</v>
      </c>
      <c r="H33" s="1022">
        <v>37</v>
      </c>
      <c r="I33" s="459"/>
      <c r="J33" s="1022">
        <v>43.2</v>
      </c>
      <c r="K33" s="459"/>
      <c r="L33" s="841"/>
      <c r="M33" s="841"/>
    </row>
    <row r="34" spans="1:13" x14ac:dyDescent="0.2">
      <c r="A34" s="21">
        <v>2018</v>
      </c>
      <c r="B34" s="1022">
        <v>42.2</v>
      </c>
      <c r="C34" s="1022">
        <v>43.07</v>
      </c>
      <c r="D34" s="1022">
        <v>28.43</v>
      </c>
      <c r="E34" s="1022"/>
      <c r="F34" s="1022">
        <v>43</v>
      </c>
      <c r="G34" s="1022">
        <v>43.41</v>
      </c>
      <c r="H34" s="1022">
        <v>37</v>
      </c>
      <c r="I34" s="459"/>
      <c r="J34" s="1022">
        <v>43.2</v>
      </c>
      <c r="K34" s="459"/>
      <c r="L34" s="841"/>
      <c r="M34" s="841"/>
    </row>
    <row r="35" spans="1:13" x14ac:dyDescent="0.2">
      <c r="A35" s="21">
        <v>2019</v>
      </c>
      <c r="B35" s="1022">
        <v>42.3</v>
      </c>
      <c r="C35" s="1022">
        <v>43.26</v>
      </c>
      <c r="D35" s="1022">
        <v>28.8</v>
      </c>
      <c r="E35" s="1022"/>
      <c r="F35" s="1022">
        <v>42.8</v>
      </c>
      <c r="G35" s="1022">
        <v>43.19</v>
      </c>
      <c r="H35" s="1022">
        <v>38.299999999999997</v>
      </c>
      <c r="I35" s="459"/>
      <c r="J35" s="1022">
        <v>43.2</v>
      </c>
      <c r="K35" s="459"/>
      <c r="L35" s="841"/>
      <c r="M35" s="841"/>
    </row>
    <row r="36" spans="1:13" x14ac:dyDescent="0.2">
      <c r="A36" s="21">
        <v>2020</v>
      </c>
      <c r="B36" s="1022">
        <v>41.9</v>
      </c>
      <c r="C36" s="1022">
        <v>43.31</v>
      </c>
      <c r="D36" s="1022">
        <v>27.9</v>
      </c>
      <c r="E36" s="1022"/>
      <c r="F36" s="1022">
        <v>42.8</v>
      </c>
      <c r="G36" s="1022">
        <v>43.16</v>
      </c>
      <c r="H36" s="1022">
        <v>37.799999999999997</v>
      </c>
      <c r="I36" s="459"/>
      <c r="J36" s="1022">
        <v>42.6</v>
      </c>
      <c r="K36" s="459"/>
      <c r="L36" s="841"/>
      <c r="M36" s="841"/>
    </row>
    <row r="37" spans="1:13" x14ac:dyDescent="0.2">
      <c r="A37" s="21">
        <v>2021</v>
      </c>
      <c r="B37" s="1022">
        <v>41.9</v>
      </c>
      <c r="C37" s="1022">
        <v>43.33</v>
      </c>
      <c r="D37" s="1022">
        <v>27.8</v>
      </c>
      <c r="E37" s="1022"/>
      <c r="F37" s="1022">
        <v>42.8</v>
      </c>
      <c r="G37" s="1022">
        <v>43.2</v>
      </c>
      <c r="H37" s="1022">
        <v>38.299999999999997</v>
      </c>
      <c r="I37" s="459"/>
      <c r="J37" s="1022">
        <v>42.8</v>
      </c>
      <c r="K37" s="459"/>
      <c r="L37" s="841"/>
      <c r="M37" s="841"/>
    </row>
    <row r="38" spans="1:13" x14ac:dyDescent="0.2">
      <c r="A38" s="21">
        <v>2022</v>
      </c>
      <c r="B38" s="1022">
        <v>41.83</v>
      </c>
      <c r="C38" s="1022">
        <v>43.31</v>
      </c>
      <c r="D38" s="1022">
        <v>27.89</v>
      </c>
      <c r="E38" s="1022"/>
      <c r="F38" s="1022">
        <v>42.88</v>
      </c>
      <c r="G38" s="1022">
        <v>43.2</v>
      </c>
      <c r="H38" s="1022">
        <v>38.74</v>
      </c>
      <c r="I38" s="459"/>
      <c r="J38" s="1022">
        <v>42.31</v>
      </c>
      <c r="K38" s="459"/>
      <c r="L38" s="841"/>
      <c r="M38" s="841"/>
    </row>
    <row r="39" spans="1:13" x14ac:dyDescent="0.2">
      <c r="A39" s="21">
        <v>2023</v>
      </c>
      <c r="B39" s="1022">
        <v>41.82</v>
      </c>
      <c r="C39" s="1022">
        <v>43.31</v>
      </c>
      <c r="D39" s="1022">
        <v>27</v>
      </c>
      <c r="E39" s="1022"/>
      <c r="F39" s="1022">
        <v>42.92</v>
      </c>
      <c r="G39" s="1022">
        <v>43.2</v>
      </c>
      <c r="H39" s="1022">
        <v>39.21</v>
      </c>
      <c r="I39" s="1022"/>
      <c r="J39" s="1022">
        <v>42.43</v>
      </c>
      <c r="K39" s="459"/>
      <c r="L39" s="841"/>
      <c r="M39" s="841"/>
    </row>
    <row r="40" spans="1:13" x14ac:dyDescent="0.2">
      <c r="A40" s="21"/>
      <c r="B40" s="1025"/>
      <c r="C40" s="1025"/>
      <c r="D40" s="1025"/>
      <c r="F40" s="1025"/>
      <c r="G40" s="1025"/>
      <c r="H40" s="1025"/>
      <c r="I40" s="1025"/>
      <c r="J40" s="459"/>
      <c r="K40" s="459"/>
      <c r="L40" s="841"/>
      <c r="M40" s="841"/>
    </row>
    <row r="41" spans="1:13" x14ac:dyDescent="0.2">
      <c r="A41" s="203" t="s">
        <v>356</v>
      </c>
      <c r="I41" s="459"/>
      <c r="J41" s="459"/>
      <c r="K41" s="459"/>
      <c r="L41" s="841"/>
      <c r="M41" s="841"/>
    </row>
    <row r="42" spans="1:13" x14ac:dyDescent="0.2">
      <c r="A42" s="661" t="s">
        <v>357</v>
      </c>
      <c r="I42" s="459"/>
      <c r="J42" s="459"/>
      <c r="K42" s="459"/>
      <c r="L42" s="841"/>
      <c r="M42" s="841"/>
    </row>
    <row r="43" spans="1:13" x14ac:dyDescent="0.2">
      <c r="I43" s="841"/>
      <c r="J43" s="841"/>
      <c r="K43" s="841"/>
      <c r="L43" s="841"/>
      <c r="M43" s="841"/>
    </row>
    <row r="44" spans="1:13" x14ac:dyDescent="0.2">
      <c r="I44" s="841"/>
      <c r="J44" s="841"/>
      <c r="K44" s="841"/>
      <c r="L44" s="841"/>
      <c r="M44" s="841"/>
    </row>
    <row r="45" spans="1:13" x14ac:dyDescent="0.2">
      <c r="I45" s="841"/>
      <c r="J45" s="841"/>
      <c r="K45" s="841"/>
      <c r="L45" s="841"/>
      <c r="M45" s="841"/>
    </row>
  </sheetData>
  <mergeCells count="3">
    <mergeCell ref="F3:I3"/>
    <mergeCell ref="A1:C1"/>
    <mergeCell ref="B3:D3"/>
  </mergeCells>
  <hyperlinks>
    <hyperlink ref="A1" location="Contents!A1" display="To table of contents" xr:uid="{00000000-0004-0000-0700-000000000000}"/>
    <hyperlink ref="A42" r:id="rId1" xr:uid="{ED9EF99E-E7CE-4B92-A630-7EF3581D177E}"/>
  </hyperlinks>
  <pageMargins left="0.7" right="0.7" top="0.75" bottom="0.75" header="0.3" footer="0.3"/>
  <pageSetup orientation="portrait" horizontalDpi="1200" verticalDpi="1200" r:id="rId2"/>
  <customProperties>
    <customPr name="EpmWorksheetKeyString_GUID" r:id="rId3"/>
  </customPropertie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2517-5D6C-4DA5-B095-FAB50E7E0A26}">
  <dimension ref="A1:G36"/>
  <sheetViews>
    <sheetView workbookViewId="0">
      <selection activeCell="A2" sqref="A2"/>
    </sheetView>
  </sheetViews>
  <sheetFormatPr defaultRowHeight="12" x14ac:dyDescent="0.2"/>
  <cols>
    <col min="1" max="1" width="27.6640625" customWidth="1"/>
    <col min="2" max="3" width="8.6640625" customWidth="1"/>
    <col min="5" max="5" width="18.33203125" bestFit="1" customWidth="1"/>
    <col min="7" max="7" width="12.1640625" bestFit="1" customWidth="1"/>
  </cols>
  <sheetData>
    <row r="1" spans="1:7" ht="30.75" customHeight="1" x14ac:dyDescent="0.2">
      <c r="A1" s="1942" t="s">
        <v>10</v>
      </c>
      <c r="B1" s="1942"/>
      <c r="C1" s="141"/>
      <c r="D1" s="141"/>
    </row>
    <row r="2" spans="1:7" ht="20.25" x14ac:dyDescent="0.3">
      <c r="A2" s="140" t="s">
        <v>2239</v>
      </c>
      <c r="B2" s="12"/>
      <c r="C2" s="12"/>
      <c r="D2" s="12"/>
    </row>
    <row r="3" spans="1:7" ht="12.75" x14ac:dyDescent="0.2">
      <c r="A3" s="1870"/>
      <c r="B3" s="2088" t="s">
        <v>2208</v>
      </c>
      <c r="C3" s="2090"/>
      <c r="D3" s="2088" t="s">
        <v>1769</v>
      </c>
      <c r="E3" s="2090"/>
      <c r="F3" s="12"/>
    </row>
    <row r="4" spans="1:7" ht="12.75" x14ac:dyDescent="0.2">
      <c r="A4" s="1196" t="s">
        <v>304</v>
      </c>
      <c r="B4" s="1875" t="s">
        <v>2240</v>
      </c>
      <c r="C4" s="1875" t="s">
        <v>2241</v>
      </c>
      <c r="D4" s="1876" t="s">
        <v>2242</v>
      </c>
      <c r="E4" s="1877" t="s">
        <v>2243</v>
      </c>
      <c r="F4" s="12"/>
    </row>
    <row r="5" spans="1:7" ht="12.75" x14ac:dyDescent="0.2">
      <c r="A5" s="1878"/>
      <c r="B5" s="1878"/>
      <c r="C5" s="1878"/>
      <c r="D5" s="1878" t="s">
        <v>2235</v>
      </c>
      <c r="E5" s="1878" t="s">
        <v>665</v>
      </c>
      <c r="F5" s="12"/>
    </row>
    <row r="6" spans="1:7" ht="12.75" x14ac:dyDescent="0.2">
      <c r="A6" s="193"/>
      <c r="B6" s="1197"/>
      <c r="C6" s="1197"/>
      <c r="D6" s="1189"/>
      <c r="E6" s="1189"/>
      <c r="F6" s="12"/>
    </row>
    <row r="7" spans="1:7" ht="12.75" x14ac:dyDescent="0.2">
      <c r="A7" s="2091" t="s">
        <v>2244</v>
      </c>
      <c r="B7" s="17">
        <v>1995</v>
      </c>
      <c r="C7" s="17">
        <v>2004</v>
      </c>
      <c r="D7" s="722">
        <v>2.3419199999999999E-3</v>
      </c>
      <c r="E7" s="723">
        <v>50</v>
      </c>
      <c r="F7" s="12"/>
      <c r="G7" s="715"/>
    </row>
    <row r="8" spans="1:7" ht="12.75" x14ac:dyDescent="0.2">
      <c r="A8" s="2091"/>
      <c r="B8" s="17">
        <v>2005</v>
      </c>
      <c r="C8" s="17">
        <v>2009</v>
      </c>
      <c r="D8" s="722">
        <v>1.17096E-3</v>
      </c>
      <c r="E8" s="723">
        <v>25</v>
      </c>
      <c r="F8" s="12"/>
      <c r="G8" s="715"/>
    </row>
    <row r="9" spans="1:7" ht="12.75" x14ac:dyDescent="0.2">
      <c r="A9" s="2091"/>
      <c r="B9" s="1189">
        <v>2010</v>
      </c>
      <c r="C9" s="1189">
        <v>2050</v>
      </c>
      <c r="D9" s="1198">
        <v>4.6838400000000002E-4</v>
      </c>
      <c r="E9" s="1199">
        <v>10</v>
      </c>
      <c r="F9" s="12"/>
      <c r="G9" s="715"/>
    </row>
    <row r="10" spans="1:7" ht="12.75" x14ac:dyDescent="0.2">
      <c r="A10" s="2091" t="s">
        <v>94</v>
      </c>
      <c r="B10" s="17">
        <v>1990</v>
      </c>
      <c r="C10" s="17">
        <v>1990</v>
      </c>
      <c r="D10" s="722">
        <v>8.3372365000000004E-2</v>
      </c>
      <c r="E10" s="723">
        <v>1780</v>
      </c>
      <c r="F10" s="12"/>
      <c r="G10" s="715"/>
    </row>
    <row r="11" spans="1:7" ht="12.75" x14ac:dyDescent="0.2">
      <c r="A11" s="2091"/>
      <c r="B11" s="17">
        <v>1991</v>
      </c>
      <c r="C11" s="17">
        <v>1993</v>
      </c>
      <c r="D11" s="722">
        <v>8.4309132999999994E-2</v>
      </c>
      <c r="E11" s="723">
        <v>1800</v>
      </c>
      <c r="F11" s="12"/>
      <c r="G11" s="715"/>
    </row>
    <row r="12" spans="1:7" ht="12.75" x14ac:dyDescent="0.2">
      <c r="A12" s="2091"/>
      <c r="B12" s="17">
        <v>1994</v>
      </c>
      <c r="C12" s="17">
        <v>1994</v>
      </c>
      <c r="D12" s="722">
        <v>8.1967212999999997E-2</v>
      </c>
      <c r="E12" s="723">
        <v>1750</v>
      </c>
      <c r="F12" s="12"/>
      <c r="G12" s="715"/>
    </row>
    <row r="13" spans="1:7" ht="12.75" x14ac:dyDescent="0.2">
      <c r="A13" s="2091"/>
      <c r="B13" s="17">
        <v>1995</v>
      </c>
      <c r="C13" s="17">
        <v>2007</v>
      </c>
      <c r="D13" s="722">
        <v>7.9625293E-2</v>
      </c>
      <c r="E13" s="723">
        <v>1700</v>
      </c>
      <c r="F13" s="12"/>
      <c r="G13" s="715"/>
    </row>
    <row r="14" spans="1:7" ht="12.75" x14ac:dyDescent="0.2">
      <c r="A14" s="2091"/>
      <c r="B14" s="17">
        <v>2008</v>
      </c>
      <c r="C14" s="17">
        <v>2008</v>
      </c>
      <c r="D14" s="722">
        <v>4.6838406999999999E-2</v>
      </c>
      <c r="E14" s="723">
        <v>1000</v>
      </c>
      <c r="F14" s="12"/>
      <c r="G14" s="715"/>
    </row>
    <row r="15" spans="1:7" ht="12.75" x14ac:dyDescent="0.2">
      <c r="A15" s="2091"/>
      <c r="B15" s="17">
        <v>2009</v>
      </c>
      <c r="C15" s="17">
        <v>2009</v>
      </c>
      <c r="D15" s="722">
        <v>2.342E-2</v>
      </c>
      <c r="E15" s="723">
        <v>500</v>
      </c>
      <c r="F15" s="12"/>
      <c r="G15" s="715"/>
    </row>
    <row r="16" spans="1:7" ht="12.75" x14ac:dyDescent="0.2">
      <c r="A16" s="2091"/>
      <c r="B16" s="17">
        <v>2010</v>
      </c>
      <c r="C16" s="17">
        <v>2010</v>
      </c>
      <c r="D16" s="722">
        <v>1.171E-2</v>
      </c>
      <c r="E16" s="723">
        <v>250</v>
      </c>
      <c r="F16" s="12"/>
      <c r="G16" s="715"/>
    </row>
    <row r="17" spans="1:7" ht="12.75" x14ac:dyDescent="0.2">
      <c r="A17" s="2091"/>
      <c r="B17" s="1189">
        <v>2011</v>
      </c>
      <c r="C17" s="1189">
        <v>2050</v>
      </c>
      <c r="D17" s="1198">
        <v>4.6838400000000002E-4</v>
      </c>
      <c r="E17" s="1199">
        <v>10</v>
      </c>
      <c r="F17" s="12"/>
      <c r="G17" s="715"/>
    </row>
    <row r="18" spans="1:7" ht="12.75" x14ac:dyDescent="0.2">
      <c r="A18" s="2091" t="s">
        <v>22</v>
      </c>
      <c r="B18" s="17">
        <v>1990</v>
      </c>
      <c r="C18" s="17">
        <v>1990</v>
      </c>
      <c r="D18" s="722">
        <v>1.0909090999999999E-2</v>
      </c>
      <c r="E18" s="723">
        <v>240</v>
      </c>
      <c r="F18" s="12"/>
    </row>
    <row r="19" spans="1:7" ht="12.75" x14ac:dyDescent="0.2">
      <c r="A19" s="2091"/>
      <c r="B19" s="17">
        <v>1991</v>
      </c>
      <c r="C19" s="17">
        <v>1991</v>
      </c>
      <c r="D19" s="722">
        <v>9.5454549999999996E-3</v>
      </c>
      <c r="E19" s="723">
        <v>210</v>
      </c>
      <c r="F19" s="12"/>
    </row>
    <row r="20" spans="1:7" ht="12.75" x14ac:dyDescent="0.2">
      <c r="A20" s="2091"/>
      <c r="B20" s="17">
        <v>1992</v>
      </c>
      <c r="C20" s="17">
        <v>1992</v>
      </c>
      <c r="D20" s="722">
        <v>8.6363640000000005E-3</v>
      </c>
      <c r="E20" s="723">
        <v>190</v>
      </c>
      <c r="F20" s="12"/>
    </row>
    <row r="21" spans="1:7" ht="12.75" x14ac:dyDescent="0.2">
      <c r="A21" s="2091"/>
      <c r="B21" s="17">
        <v>1993</v>
      </c>
      <c r="C21" s="17">
        <v>1993</v>
      </c>
      <c r="D21" s="722">
        <v>7.2727269999999997E-3</v>
      </c>
      <c r="E21" s="723">
        <v>160</v>
      </c>
      <c r="F21" s="12"/>
    </row>
    <row r="22" spans="1:7" ht="12.75" x14ac:dyDescent="0.2">
      <c r="A22" s="2091"/>
      <c r="B22" s="17">
        <v>1994</v>
      </c>
      <c r="C22" s="17">
        <v>1994</v>
      </c>
      <c r="D22" s="722">
        <v>5.909091E-3</v>
      </c>
      <c r="E22" s="723">
        <v>130</v>
      </c>
      <c r="F22" s="12"/>
    </row>
    <row r="23" spans="1:7" ht="12.75" x14ac:dyDescent="0.2">
      <c r="A23" s="2091"/>
      <c r="B23" s="17">
        <v>1995</v>
      </c>
      <c r="C23" s="17">
        <v>1995</v>
      </c>
      <c r="D23" s="722">
        <v>4.5454550000000003E-3</v>
      </c>
      <c r="E23" s="723">
        <v>100</v>
      </c>
      <c r="F23" s="12"/>
    </row>
    <row r="24" spans="1:7" ht="12.75" x14ac:dyDescent="0.2">
      <c r="A24" s="2091"/>
      <c r="B24" s="17">
        <v>1996</v>
      </c>
      <c r="C24" s="17">
        <v>2000</v>
      </c>
      <c r="D24" s="722">
        <v>3.1818179999999999E-3</v>
      </c>
      <c r="E24" s="723">
        <v>70</v>
      </c>
      <c r="F24" s="12"/>
    </row>
    <row r="25" spans="1:7" ht="12.75" x14ac:dyDescent="0.2">
      <c r="A25" s="2091"/>
      <c r="B25" s="17">
        <v>2001</v>
      </c>
      <c r="C25" s="17">
        <v>2001</v>
      </c>
      <c r="D25" s="722">
        <v>2.272727E-3</v>
      </c>
      <c r="E25" s="723">
        <v>50</v>
      </c>
      <c r="F25" s="12"/>
    </row>
    <row r="26" spans="1:7" ht="12.75" x14ac:dyDescent="0.2">
      <c r="A26" s="2091"/>
      <c r="B26" s="17">
        <v>2002</v>
      </c>
      <c r="C26" s="17">
        <v>2002</v>
      </c>
      <c r="D26" s="722">
        <v>2.7272727499999998E-3</v>
      </c>
      <c r="E26" s="723">
        <v>60</v>
      </c>
      <c r="F26" s="12"/>
    </row>
    <row r="27" spans="1:7" ht="12.75" x14ac:dyDescent="0.2">
      <c r="A27" s="2091"/>
      <c r="B27" s="17">
        <v>2003</v>
      </c>
      <c r="C27" s="17">
        <v>2004</v>
      </c>
      <c r="D27" s="722">
        <v>1.3636364285714284E-3</v>
      </c>
      <c r="E27" s="723">
        <v>30</v>
      </c>
      <c r="F27" s="12"/>
    </row>
    <row r="28" spans="1:7" ht="12.75" x14ac:dyDescent="0.2">
      <c r="A28" s="2091"/>
      <c r="B28" s="17">
        <v>2005</v>
      </c>
      <c r="C28" s="17">
        <v>2007</v>
      </c>
      <c r="D28" s="722">
        <v>9.0909094736842111E-4</v>
      </c>
      <c r="E28" s="723">
        <v>20</v>
      </c>
      <c r="F28" s="12"/>
    </row>
    <row r="29" spans="1:7" ht="12.75" x14ac:dyDescent="0.2">
      <c r="A29" s="2091"/>
      <c r="B29" s="17">
        <v>2008</v>
      </c>
      <c r="C29" s="17">
        <v>2050</v>
      </c>
      <c r="D29" s="722">
        <v>4.5454543749999998E-4</v>
      </c>
      <c r="E29" s="723">
        <v>10</v>
      </c>
      <c r="F29" s="12"/>
    </row>
    <row r="30" spans="1:7" ht="12.75" x14ac:dyDescent="0.2">
      <c r="A30" s="18" t="s">
        <v>34</v>
      </c>
      <c r="B30" s="18">
        <v>1989</v>
      </c>
      <c r="C30" s="18">
        <v>2050</v>
      </c>
      <c r="D30" s="724">
        <v>0</v>
      </c>
      <c r="E30" s="725">
        <v>0</v>
      </c>
      <c r="F30" s="12"/>
    </row>
    <row r="31" spans="1:7" ht="12.75" x14ac:dyDescent="0.2">
      <c r="A31" s="1189"/>
      <c r="B31" s="1189"/>
      <c r="C31" s="1189"/>
      <c r="D31" s="1189"/>
      <c r="E31" s="1189"/>
      <c r="F31" s="12"/>
    </row>
    <row r="32" spans="1:7" ht="12.75" x14ac:dyDescent="0.2">
      <c r="A32" t="s">
        <v>2245</v>
      </c>
      <c r="B32" s="12"/>
      <c r="C32" s="12"/>
      <c r="D32" s="12"/>
    </row>
    <row r="33" spans="1:4" ht="12.75" x14ac:dyDescent="0.2">
      <c r="A33" s="16"/>
      <c r="B33" s="12"/>
      <c r="C33" s="12"/>
      <c r="D33" s="12"/>
    </row>
    <row r="34" spans="1:4" ht="12.75" x14ac:dyDescent="0.2">
      <c r="A34" s="12"/>
      <c r="B34" s="12"/>
      <c r="C34" s="12"/>
      <c r="D34" s="12"/>
    </row>
    <row r="35" spans="1:4" ht="12.75" x14ac:dyDescent="0.2">
      <c r="A35" s="157"/>
      <c r="B35" s="12"/>
      <c r="C35" s="12"/>
      <c r="D35" s="12"/>
    </row>
    <row r="36" spans="1:4" ht="12.75" x14ac:dyDescent="0.2">
      <c r="A36" s="12"/>
      <c r="B36" s="12"/>
      <c r="C36" s="12"/>
      <c r="D36" s="12"/>
    </row>
  </sheetData>
  <mergeCells count="6">
    <mergeCell ref="A18:A29"/>
    <mergeCell ref="A1:B1"/>
    <mergeCell ref="B3:C3"/>
    <mergeCell ref="D3:E3"/>
    <mergeCell ref="A7:A9"/>
    <mergeCell ref="A10:A17"/>
  </mergeCells>
  <hyperlinks>
    <hyperlink ref="A1" location="Contents!A1" display="To table of contents" xr:uid="{7CE436F9-8B27-401E-BBAE-E9BDF3B21BD8}"/>
  </hyperlinks>
  <pageMargins left="0.7" right="0.7" top="0.75" bottom="0.75" header="0.3" footer="0.3"/>
  <pageSetup paperSize="9"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5E841-63D8-431F-8AF9-1BBA8413C347}">
  <sheetPr codeName="Blad71">
    <pageSetUpPr fitToPage="1"/>
  </sheetPr>
  <dimension ref="A1:D14"/>
  <sheetViews>
    <sheetView zoomScaleNormal="100" workbookViewId="0">
      <selection activeCell="A2" sqref="A2"/>
    </sheetView>
  </sheetViews>
  <sheetFormatPr defaultColWidth="10.6640625" defaultRowHeight="12.75" x14ac:dyDescent="0.2"/>
  <cols>
    <col min="1" max="1" width="44.1640625" style="12" customWidth="1"/>
    <col min="2" max="3" width="31.33203125" style="12" customWidth="1"/>
    <col min="4" max="16384" width="10.6640625" style="12"/>
  </cols>
  <sheetData>
    <row r="1" spans="1:4" ht="30.75" customHeight="1" x14ac:dyDescent="0.2">
      <c r="A1" s="1097" t="s">
        <v>10</v>
      </c>
      <c r="B1" s="141"/>
      <c r="C1" s="141"/>
      <c r="D1" s="141"/>
    </row>
    <row r="2" spans="1:4" ht="20.25" x14ac:dyDescent="0.3">
      <c r="A2" s="140" t="s">
        <v>2246</v>
      </c>
    </row>
    <row r="3" spans="1:4" x14ac:dyDescent="0.2">
      <c r="A3" s="1878"/>
      <c r="B3" s="2088" t="s">
        <v>1617</v>
      </c>
      <c r="C3" s="2090"/>
    </row>
    <row r="4" spans="1:4" x14ac:dyDescent="0.2">
      <c r="A4" s="1189"/>
      <c r="B4" s="1882" t="s">
        <v>1779</v>
      </c>
      <c r="C4" s="1883" t="s">
        <v>2195</v>
      </c>
    </row>
    <row r="5" spans="1:4" x14ac:dyDescent="0.2">
      <c r="A5" s="1878"/>
      <c r="B5" s="1878" t="s">
        <v>1616</v>
      </c>
      <c r="C5" s="1878" t="s">
        <v>1616</v>
      </c>
    </row>
    <row r="6" spans="1:4" x14ac:dyDescent="0.2">
      <c r="A6" s="193"/>
      <c r="B6" s="17"/>
      <c r="C6" s="17"/>
    </row>
    <row r="7" spans="1:4" x14ac:dyDescent="0.2">
      <c r="A7" s="17" t="s">
        <v>1690</v>
      </c>
      <c r="B7" s="212">
        <v>95</v>
      </c>
      <c r="C7" s="212">
        <v>49</v>
      </c>
    </row>
    <row r="8" spans="1:4" x14ac:dyDescent="0.2">
      <c r="A8" s="17" t="s">
        <v>2236</v>
      </c>
      <c r="B8" s="212">
        <v>100</v>
      </c>
      <c r="C8" s="196">
        <v>13</v>
      </c>
    </row>
    <row r="9" spans="1:4" x14ac:dyDescent="0.2">
      <c r="A9" s="17" t="s">
        <v>2237</v>
      </c>
      <c r="B9" s="212">
        <v>100</v>
      </c>
      <c r="C9" s="196">
        <v>4.9000000000000004</v>
      </c>
    </row>
    <row r="10" spans="1:4" x14ac:dyDescent="0.2">
      <c r="A10" s="1189"/>
      <c r="B10" s="1189"/>
      <c r="C10" s="1189"/>
    </row>
    <row r="11" spans="1:4" x14ac:dyDescent="0.2">
      <c r="A11" s="246" t="s">
        <v>1752</v>
      </c>
    </row>
    <row r="12" spans="1:4" x14ac:dyDescent="0.2">
      <c r="A12" s="16" t="s">
        <v>1753</v>
      </c>
    </row>
    <row r="13" spans="1:4" x14ac:dyDescent="0.2">
      <c r="A13" s="12" t="s">
        <v>1754</v>
      </c>
    </row>
    <row r="14" spans="1:4" x14ac:dyDescent="0.2">
      <c r="A14" s="157" t="s">
        <v>545</v>
      </c>
    </row>
  </sheetData>
  <mergeCells count="1">
    <mergeCell ref="B3:C3"/>
  </mergeCells>
  <hyperlinks>
    <hyperlink ref="A1" location="Contents!A1" display="To table of contents" xr:uid="{8407B273-AB62-4F1B-89F2-49BAF36F4B9C}"/>
    <hyperlink ref="A14" r:id="rId1" display="'Documentation on the website of the Dutch Emission Registration." xr:uid="{5064E80F-2EC2-49EF-9B6B-5C114B797D24}"/>
  </hyperlinks>
  <pageMargins left="0.75" right="0.75" top="1" bottom="1" header="0.5" footer="0.5"/>
  <pageSetup paperSize="9" orientation="landscape" r:id="rId2"/>
  <headerFooter alignWithMargins="0"/>
  <customProperties>
    <customPr name="EpmWorksheetKeyString_GUID" r:id="rId3"/>
  </customPropertie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F574F-E6E6-4304-9318-7D4D096E546E}">
  <sheetPr codeName="Blad72"/>
  <dimension ref="A1:E45"/>
  <sheetViews>
    <sheetView zoomScaleNormal="100" workbookViewId="0">
      <selection activeCell="A2" sqref="A2"/>
    </sheetView>
  </sheetViews>
  <sheetFormatPr defaultColWidth="10.6640625" defaultRowHeight="12.75" x14ac:dyDescent="0.2"/>
  <cols>
    <col min="1" max="1" width="27.33203125" style="12" customWidth="1"/>
    <col min="2" max="5" width="24.1640625" style="12" customWidth="1"/>
    <col min="6" max="6" width="19.6640625" style="12" customWidth="1"/>
    <col min="7" max="16384" width="10.6640625" style="12"/>
  </cols>
  <sheetData>
    <row r="1" spans="1:5" ht="30.75" customHeight="1" x14ac:dyDescent="0.2">
      <c r="A1" s="1942" t="s">
        <v>10</v>
      </c>
      <c r="B1" s="1942"/>
    </row>
    <row r="2" spans="1:5" ht="20.25" x14ac:dyDescent="0.3">
      <c r="A2" s="140" t="s">
        <v>2247</v>
      </c>
      <c r="E2" s="197" t="s">
        <v>667</v>
      </c>
    </row>
    <row r="3" spans="1:5" ht="14.25" x14ac:dyDescent="0.2">
      <c r="A3" s="18"/>
      <c r="B3" s="1884" t="s">
        <v>2248</v>
      </c>
      <c r="C3" s="1884" t="s">
        <v>2249</v>
      </c>
      <c r="D3" s="1884" t="s">
        <v>2250</v>
      </c>
      <c r="E3" s="1885" t="s">
        <v>2251</v>
      </c>
    </row>
    <row r="4" spans="1:5" x14ac:dyDescent="0.2">
      <c r="A4" s="17"/>
      <c r="B4" s="306"/>
      <c r="C4" s="306"/>
      <c r="D4" s="306"/>
      <c r="E4" s="213"/>
    </row>
    <row r="5" spans="1:5" x14ac:dyDescent="0.2">
      <c r="A5" s="193">
        <v>1990</v>
      </c>
      <c r="B5" s="1285">
        <v>1.8999999999999906</v>
      </c>
      <c r="C5" s="1285">
        <v>1.8999999999999906</v>
      </c>
      <c r="D5" s="129">
        <v>10.4</v>
      </c>
      <c r="E5" s="1286">
        <v>4.5</v>
      </c>
    </row>
    <row r="6" spans="1:5" x14ac:dyDescent="0.2">
      <c r="A6" s="193">
        <v>1991</v>
      </c>
      <c r="B6" s="1285">
        <v>1.4000000000000012</v>
      </c>
      <c r="C6" s="1285">
        <v>1.4000000000000012</v>
      </c>
      <c r="D6" s="129">
        <v>9.8999999999999986</v>
      </c>
      <c r="E6" s="1286">
        <v>4.5</v>
      </c>
    </row>
    <row r="7" spans="1:5" x14ac:dyDescent="0.2">
      <c r="A7" s="193">
        <v>1992</v>
      </c>
      <c r="B7" s="1285">
        <v>9.9999999999988987E-2</v>
      </c>
      <c r="C7" s="1285">
        <v>9.9999999999988987E-2</v>
      </c>
      <c r="D7" s="129">
        <v>9.6999999999999993</v>
      </c>
      <c r="E7" s="1286">
        <v>4.5</v>
      </c>
    </row>
    <row r="8" spans="1:5" x14ac:dyDescent="0.2">
      <c r="A8" s="193">
        <v>1993</v>
      </c>
      <c r="B8" s="1285">
        <v>-2.8000000000000025</v>
      </c>
      <c r="C8" s="1285">
        <v>-2.8000000000000025</v>
      </c>
      <c r="D8" s="129">
        <v>9.7000000000000011</v>
      </c>
      <c r="E8" s="1286">
        <v>4.5</v>
      </c>
    </row>
    <row r="9" spans="1:5" x14ac:dyDescent="0.2">
      <c r="A9" s="193">
        <v>1994</v>
      </c>
      <c r="B9" s="1285">
        <v>2.6999999999999913</v>
      </c>
      <c r="C9" s="1285">
        <v>2.6999999999999913</v>
      </c>
      <c r="D9" s="129">
        <v>9.6999999999999993</v>
      </c>
      <c r="E9" s="1286">
        <v>4.5</v>
      </c>
    </row>
    <row r="10" spans="1:5" x14ac:dyDescent="0.2">
      <c r="A10" s="193">
        <v>1995</v>
      </c>
      <c r="B10" s="1285">
        <v>1.8999999999999906</v>
      </c>
      <c r="C10" s="1285">
        <v>1.8999999999999906</v>
      </c>
      <c r="D10" s="129">
        <v>10.600000000000001</v>
      </c>
      <c r="E10" s="1286">
        <v>4.5</v>
      </c>
    </row>
    <row r="11" spans="1:5" x14ac:dyDescent="0.2">
      <c r="A11" s="193">
        <v>1996</v>
      </c>
      <c r="B11" s="1285">
        <v>1.2</v>
      </c>
      <c r="C11" s="1285">
        <v>9.3000000000000007</v>
      </c>
      <c r="D11" s="129">
        <v>9.5</v>
      </c>
      <c r="E11" s="1286">
        <v>4.5</v>
      </c>
    </row>
    <row r="12" spans="1:5" x14ac:dyDescent="0.2">
      <c r="A12" s="193">
        <v>1997</v>
      </c>
      <c r="B12" s="1285">
        <v>3.5</v>
      </c>
      <c r="C12" s="1285">
        <v>3.7</v>
      </c>
      <c r="D12" s="129">
        <v>9.3999999999999986</v>
      </c>
      <c r="E12" s="1286">
        <v>4.5</v>
      </c>
    </row>
    <row r="13" spans="1:5" x14ac:dyDescent="0.2">
      <c r="A13" s="193">
        <v>1998</v>
      </c>
      <c r="B13" s="1285">
        <v>2.4</v>
      </c>
      <c r="C13" s="1285">
        <v>2.7</v>
      </c>
      <c r="D13" s="129">
        <v>9.2999999999999989</v>
      </c>
      <c r="E13" s="1286">
        <v>4.5</v>
      </c>
    </row>
    <row r="14" spans="1:5" x14ac:dyDescent="0.2">
      <c r="A14" s="193">
        <v>1999</v>
      </c>
      <c r="B14" s="1285">
        <v>6.6</v>
      </c>
      <c r="C14" s="1285">
        <v>10.199999999999999</v>
      </c>
      <c r="D14" s="129">
        <v>10.5</v>
      </c>
      <c r="E14" s="1286">
        <v>4.5</v>
      </c>
    </row>
    <row r="15" spans="1:5" x14ac:dyDescent="0.2">
      <c r="A15" s="193">
        <v>2000</v>
      </c>
      <c r="B15" s="1285">
        <v>5.0999999999999996</v>
      </c>
      <c r="C15" s="1285">
        <v>3.7</v>
      </c>
      <c r="D15" s="129">
        <v>10.7</v>
      </c>
      <c r="E15" s="1286">
        <v>4.5</v>
      </c>
    </row>
    <row r="16" spans="1:5" x14ac:dyDescent="0.2">
      <c r="A16" s="193">
        <v>2001</v>
      </c>
      <c r="B16" s="1285">
        <v>1.2</v>
      </c>
      <c r="C16" s="1285">
        <v>5.8</v>
      </c>
      <c r="D16" s="129">
        <v>10.5</v>
      </c>
      <c r="E16" s="1286">
        <v>4.5</v>
      </c>
    </row>
    <row r="17" spans="1:5" x14ac:dyDescent="0.2">
      <c r="A17" s="193">
        <v>2002</v>
      </c>
      <c r="B17" s="1285">
        <v>-3</v>
      </c>
      <c r="C17" s="1285">
        <v>-2.2999999999999998</v>
      </c>
      <c r="D17" s="129">
        <v>9.9</v>
      </c>
      <c r="E17" s="1286">
        <v>4.5</v>
      </c>
    </row>
    <row r="18" spans="1:5" x14ac:dyDescent="0.2">
      <c r="A18" s="193">
        <v>2003</v>
      </c>
      <c r="B18" s="1285">
        <v>-1.8</v>
      </c>
      <c r="C18" s="1285">
        <v>-5.4</v>
      </c>
      <c r="D18" s="129">
        <v>10</v>
      </c>
      <c r="E18" s="1286">
        <v>4.5</v>
      </c>
    </row>
    <row r="19" spans="1:5" x14ac:dyDescent="0.2">
      <c r="A19" s="193">
        <v>2004</v>
      </c>
      <c r="B19" s="1285">
        <v>1.4</v>
      </c>
      <c r="C19" s="1285">
        <v>-2.5</v>
      </c>
      <c r="D19" s="129">
        <v>9.4</v>
      </c>
      <c r="E19" s="1286">
        <v>4.5</v>
      </c>
    </row>
    <row r="20" spans="1:5" x14ac:dyDescent="0.2">
      <c r="A20" s="193">
        <v>2005</v>
      </c>
      <c r="B20" s="1285">
        <v>2.2999999999999998</v>
      </c>
      <c r="C20" s="1285">
        <v>7.2</v>
      </c>
      <c r="D20" s="129">
        <v>10.1</v>
      </c>
      <c r="E20" s="1286">
        <v>4.5</v>
      </c>
    </row>
    <row r="21" spans="1:5" x14ac:dyDescent="0.2">
      <c r="A21" s="193">
        <v>2006</v>
      </c>
      <c r="B21" s="1285">
        <v>4.4000000000000004</v>
      </c>
      <c r="C21" s="1285">
        <v>5.2</v>
      </c>
      <c r="D21" s="129">
        <v>9.7999999999999989</v>
      </c>
      <c r="E21" s="1286">
        <v>4.6258865993794238</v>
      </c>
    </row>
    <row r="22" spans="1:5" x14ac:dyDescent="0.2">
      <c r="A22" s="193">
        <v>2007</v>
      </c>
      <c r="B22" s="1285">
        <v>7.5</v>
      </c>
      <c r="C22" s="1285">
        <v>1.9</v>
      </c>
      <c r="D22" s="129">
        <v>9.9</v>
      </c>
      <c r="E22" s="1286">
        <v>4.6054906331464442</v>
      </c>
    </row>
    <row r="23" spans="1:5" x14ac:dyDescent="0.2">
      <c r="A23" s="193">
        <v>2008</v>
      </c>
      <c r="B23" s="1285">
        <v>4</v>
      </c>
      <c r="C23" s="1285">
        <v>3.5</v>
      </c>
      <c r="D23" s="129">
        <v>9.6999999999999993</v>
      </c>
      <c r="E23" s="1286">
        <v>4.8884203723546555</v>
      </c>
    </row>
    <row r="24" spans="1:5" x14ac:dyDescent="0.2">
      <c r="A24" s="193">
        <v>2009</v>
      </c>
      <c r="B24" s="1285">
        <v>-7.8</v>
      </c>
      <c r="C24" s="1285">
        <v>6</v>
      </c>
      <c r="D24" s="129">
        <v>9.6</v>
      </c>
      <c r="E24" s="1286">
        <v>4.6633228430012483</v>
      </c>
    </row>
    <row r="25" spans="1:5" x14ac:dyDescent="0.2">
      <c r="A25" s="193">
        <v>2010</v>
      </c>
      <c r="B25" s="1285">
        <v>-16.7</v>
      </c>
      <c r="C25" s="1285">
        <v>-3.1</v>
      </c>
      <c r="D25" s="1285">
        <v>10.1</v>
      </c>
      <c r="E25" s="1286">
        <v>5.0378453927386007</v>
      </c>
    </row>
    <row r="26" spans="1:5" x14ac:dyDescent="0.2">
      <c r="A26" s="193">
        <v>2011</v>
      </c>
      <c r="B26" s="1287">
        <v>4.0999999999999996</v>
      </c>
      <c r="C26" s="1287">
        <v>1.6</v>
      </c>
      <c r="D26" s="1287">
        <v>10.5</v>
      </c>
      <c r="E26" s="1288">
        <v>5.0624322583289754</v>
      </c>
    </row>
    <row r="27" spans="1:5" x14ac:dyDescent="0.2">
      <c r="A27" s="193">
        <v>2012</v>
      </c>
      <c r="B27" s="1287">
        <v>-11.6</v>
      </c>
      <c r="C27" s="1287">
        <v>-4.7</v>
      </c>
      <c r="D27" s="1287">
        <v>10.1</v>
      </c>
      <c r="E27" s="1288">
        <v>5.2539228096254895</v>
      </c>
    </row>
    <row r="28" spans="1:5" x14ac:dyDescent="0.2">
      <c r="A28" s="193">
        <v>2013</v>
      </c>
      <c r="B28" s="1287">
        <v>-10.1</v>
      </c>
      <c r="C28" s="1287">
        <v>0.7</v>
      </c>
      <c r="D28" s="1287">
        <v>10.601631741985205</v>
      </c>
      <c r="E28" s="1288">
        <v>5.54682543922417</v>
      </c>
    </row>
    <row r="29" spans="1:5" x14ac:dyDescent="0.2">
      <c r="A29" s="193">
        <v>2014</v>
      </c>
      <c r="B29" s="1287">
        <v>3.5</v>
      </c>
      <c r="C29" s="1287">
        <v>2.4</v>
      </c>
      <c r="D29" s="1287">
        <v>11.974485721569634</v>
      </c>
      <c r="E29" s="1288">
        <v>5.6230789521866207</v>
      </c>
    </row>
    <row r="30" spans="1:5" x14ac:dyDescent="0.2">
      <c r="A30" s="193">
        <v>2015</v>
      </c>
      <c r="B30" s="1287">
        <v>13</v>
      </c>
      <c r="C30" s="1287">
        <v>-5.4</v>
      </c>
      <c r="D30" s="1287">
        <v>12.2</v>
      </c>
      <c r="E30" s="1288">
        <v>5.5140444858898565</v>
      </c>
    </row>
    <row r="31" spans="1:5" x14ac:dyDescent="0.2">
      <c r="A31" s="193">
        <v>2016</v>
      </c>
      <c r="B31" s="1287">
        <v>13</v>
      </c>
      <c r="C31" s="1287">
        <v>8.6</v>
      </c>
      <c r="D31" s="1287">
        <v>11.1</v>
      </c>
      <c r="E31" s="1288">
        <v>5.6676008168848533</v>
      </c>
    </row>
    <row r="32" spans="1:5" x14ac:dyDescent="0.2">
      <c r="A32" s="193">
        <v>2017</v>
      </c>
      <c r="B32" s="1287">
        <v>7.5</v>
      </c>
      <c r="C32" s="1287">
        <v>2.1</v>
      </c>
      <c r="D32" s="1287">
        <v>10.680000000000001</v>
      </c>
      <c r="E32" s="1288">
        <v>5.8579328064846843</v>
      </c>
    </row>
    <row r="33" spans="1:5" x14ac:dyDescent="0.2">
      <c r="A33" s="193">
        <v>2018</v>
      </c>
      <c r="B33" s="1287">
        <v>9.1999999999999993</v>
      </c>
      <c r="C33" s="1287">
        <v>2.2000000000000002</v>
      </c>
      <c r="D33" s="1287">
        <v>12.87</v>
      </c>
      <c r="E33" s="1288">
        <v>6.0041450339335851</v>
      </c>
    </row>
    <row r="34" spans="1:5" x14ac:dyDescent="0.2">
      <c r="A34" s="193">
        <v>2019</v>
      </c>
      <c r="B34" s="1287">
        <v>7.7</v>
      </c>
      <c r="C34" s="1287">
        <v>-6.6</v>
      </c>
      <c r="D34" s="1287">
        <v>12.1</v>
      </c>
      <c r="E34" s="1288">
        <v>5.9847397510328522</v>
      </c>
    </row>
    <row r="35" spans="1:5" x14ac:dyDescent="0.2">
      <c r="A35" s="193">
        <v>2020</v>
      </c>
      <c r="B35" s="1287">
        <v>-1.6</v>
      </c>
      <c r="C35" s="1287">
        <v>3.7</v>
      </c>
      <c r="D35" s="1287">
        <v>13.57</v>
      </c>
      <c r="E35" s="1288">
        <v>5.3308367652023847</v>
      </c>
    </row>
    <row r="36" spans="1:5" x14ac:dyDescent="0.2">
      <c r="A36" s="193">
        <v>2021</v>
      </c>
      <c r="B36" s="1287">
        <v>4.2</v>
      </c>
      <c r="C36" s="1287">
        <v>0.2</v>
      </c>
      <c r="D36" s="1287">
        <v>11.42</v>
      </c>
      <c r="E36" s="1288">
        <v>5.8279524599602679</v>
      </c>
    </row>
    <row r="37" spans="1:5" x14ac:dyDescent="0.2">
      <c r="A37" s="193">
        <v>2022</v>
      </c>
      <c r="B37" s="1287">
        <v>1.7</v>
      </c>
      <c r="C37" s="1287">
        <v>-3.7</v>
      </c>
      <c r="D37" s="1287">
        <v>12.7</v>
      </c>
      <c r="E37" s="1288" t="s">
        <v>2252</v>
      </c>
    </row>
    <row r="38" spans="1:5" x14ac:dyDescent="0.2">
      <c r="A38" s="193">
        <v>2023</v>
      </c>
      <c r="B38" s="1287" t="s">
        <v>2253</v>
      </c>
      <c r="C38" s="1287" t="s">
        <v>2253</v>
      </c>
      <c r="D38" s="1287" t="s">
        <v>2254</v>
      </c>
      <c r="E38" s="1288" t="s">
        <v>2252</v>
      </c>
    </row>
    <row r="39" spans="1:5" x14ac:dyDescent="0.2">
      <c r="A39" s="1189"/>
      <c r="B39" s="249"/>
      <c r="C39" s="249"/>
      <c r="D39" s="249"/>
      <c r="E39" s="1268"/>
    </row>
    <row r="40" spans="1:5" ht="14.25" x14ac:dyDescent="0.2">
      <c r="A40" s="197" t="s">
        <v>2255</v>
      </c>
    </row>
    <row r="41" spans="1:5" ht="14.25" x14ac:dyDescent="0.2">
      <c r="A41" s="197" t="s">
        <v>2256</v>
      </c>
    </row>
    <row r="42" spans="1:5" ht="14.25" x14ac:dyDescent="0.2">
      <c r="A42" s="197" t="s">
        <v>2257</v>
      </c>
    </row>
    <row r="43" spans="1:5" ht="14.25" x14ac:dyDescent="0.2">
      <c r="A43" s="197" t="s">
        <v>2258</v>
      </c>
    </row>
    <row r="44" spans="1:5" ht="14.25" x14ac:dyDescent="0.2">
      <c r="A44" s="197" t="s">
        <v>2259</v>
      </c>
    </row>
    <row r="45" spans="1:5" x14ac:dyDescent="0.2">
      <c r="A45" s="12" t="s">
        <v>2260</v>
      </c>
    </row>
  </sheetData>
  <mergeCells count="1">
    <mergeCell ref="A1:B1"/>
  </mergeCells>
  <hyperlinks>
    <hyperlink ref="A1" location="Contents!A1" display="To table of contents" xr:uid="{E3EBD610-967B-4555-A794-B880BD15D142}"/>
  </hyperlinks>
  <pageMargins left="0.42" right="0.39" top="1" bottom="1" header="0.5" footer="0.5"/>
  <pageSetup paperSize="9" orientation="portrait" r:id="rId1"/>
  <headerFooter alignWithMargins="0"/>
  <customProperties>
    <customPr name="EpmWorksheetKeyString_GUID" r:id="rId2"/>
  </customPropertie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A251F-0E87-4302-A67B-E0447983FC8B}">
  <sheetPr codeName="Blad73">
    <pageSetUpPr fitToPage="1"/>
  </sheetPr>
  <dimension ref="A1:G41"/>
  <sheetViews>
    <sheetView zoomScaleNormal="100" workbookViewId="0">
      <selection activeCell="A2" sqref="A2"/>
    </sheetView>
  </sheetViews>
  <sheetFormatPr defaultColWidth="10.6640625" defaultRowHeight="12.75" x14ac:dyDescent="0.2"/>
  <cols>
    <col min="1" max="1" width="17.33203125" style="129" customWidth="1"/>
    <col min="2" max="2" width="21.6640625" style="215" customWidth="1"/>
    <col min="3" max="3" width="21.6640625" style="1277" customWidth="1"/>
    <col min="4" max="4" width="21.6640625" style="215" customWidth="1"/>
    <col min="5" max="7" width="21.6640625" style="129" customWidth="1"/>
    <col min="8" max="16384" width="10.6640625" style="129"/>
  </cols>
  <sheetData>
    <row r="1" spans="1:7" ht="30.75" customHeight="1" x14ac:dyDescent="0.2">
      <c r="A1" s="1942" t="s">
        <v>10</v>
      </c>
      <c r="B1" s="1942"/>
    </row>
    <row r="2" spans="1:7" ht="20.25" x14ac:dyDescent="0.3">
      <c r="A2" s="1852" t="s">
        <v>2261</v>
      </c>
      <c r="G2" s="216" t="s">
        <v>667</v>
      </c>
    </row>
    <row r="3" spans="1:7" x14ac:dyDescent="0.2">
      <c r="A3" s="1886"/>
      <c r="B3" s="2092" t="s">
        <v>2262</v>
      </c>
      <c r="C3" s="2093"/>
      <c r="D3" s="2094"/>
      <c r="E3" s="2092" t="s">
        <v>2263</v>
      </c>
      <c r="F3" s="2093"/>
      <c r="G3" s="2094"/>
    </row>
    <row r="4" spans="1:7" x14ac:dyDescent="0.2">
      <c r="A4" s="1887"/>
      <c r="B4" s="743" t="s">
        <v>2264</v>
      </c>
      <c r="C4" s="1278" t="s">
        <v>689</v>
      </c>
      <c r="D4" s="745" t="s">
        <v>2265</v>
      </c>
      <c r="E4" s="743" t="s">
        <v>2264</v>
      </c>
      <c r="F4" s="744" t="s">
        <v>689</v>
      </c>
      <c r="G4" s="745" t="s">
        <v>2265</v>
      </c>
    </row>
    <row r="5" spans="1:7" x14ac:dyDescent="0.2">
      <c r="A5" s="311"/>
      <c r="B5" s="1888" t="s">
        <v>1775</v>
      </c>
      <c r="C5" s="1889"/>
      <c r="D5" s="1890" t="s">
        <v>1775</v>
      </c>
      <c r="E5" s="1891" t="s">
        <v>1775</v>
      </c>
      <c r="F5" s="1892"/>
      <c r="G5" s="1893" t="s">
        <v>1775</v>
      </c>
    </row>
    <row r="6" spans="1:7" x14ac:dyDescent="0.2">
      <c r="A6" s="1894">
        <v>1990</v>
      </c>
      <c r="B6" s="1280">
        <v>15942.013294700009</v>
      </c>
      <c r="C6" s="1281">
        <v>0.93463728354520748</v>
      </c>
      <c r="D6" s="1282">
        <v>14900</v>
      </c>
      <c r="E6" s="1282">
        <v>30226.580410625997</v>
      </c>
      <c r="F6" s="1283">
        <v>1.0189999999999999</v>
      </c>
      <c r="G6" s="1284">
        <v>30800.885438427889</v>
      </c>
    </row>
    <row r="7" spans="1:7" x14ac:dyDescent="0.2">
      <c r="A7" s="1894">
        <v>1991</v>
      </c>
      <c r="B7" s="1280">
        <v>16146.517448001458</v>
      </c>
      <c r="C7" s="1281">
        <v>0.891833179902355</v>
      </c>
      <c r="D7" s="1282">
        <v>14399.999999999998</v>
      </c>
      <c r="E7" s="1282">
        <v>30466.112087657231</v>
      </c>
      <c r="F7" s="1283">
        <v>1.014</v>
      </c>
      <c r="G7" s="1284">
        <v>30892.637656884432</v>
      </c>
    </row>
    <row r="8" spans="1:7" x14ac:dyDescent="0.2">
      <c r="A8" s="1894">
        <v>1992</v>
      </c>
      <c r="B8" s="1280">
        <v>16116.137064244975</v>
      </c>
      <c r="C8" s="1281">
        <v>0.88110444478062377</v>
      </c>
      <c r="D8" s="1282">
        <v>14200</v>
      </c>
      <c r="E8" s="1282">
        <v>30475.473367639621</v>
      </c>
      <c r="F8" s="1283">
        <v>1.0009999999999999</v>
      </c>
      <c r="G8" s="1284">
        <v>30505.948841007255</v>
      </c>
    </row>
    <row r="9" spans="1:7" x14ac:dyDescent="0.2">
      <c r="A9" s="1894">
        <v>1993</v>
      </c>
      <c r="B9" s="1280">
        <v>16245.953591667912</v>
      </c>
      <c r="C9" s="1281">
        <v>0.8740638042498643</v>
      </c>
      <c r="D9" s="1282">
        <v>14200.000000000002</v>
      </c>
      <c r="E9" s="1282">
        <v>30478.296937610296</v>
      </c>
      <c r="F9" s="1283">
        <v>0.97199999999999986</v>
      </c>
      <c r="G9" s="1284">
        <v>29624.904623357204</v>
      </c>
    </row>
    <row r="10" spans="1:7" x14ac:dyDescent="0.2">
      <c r="A10" s="1894">
        <v>1994</v>
      </c>
      <c r="B10" s="1280">
        <v>15915.239911050194</v>
      </c>
      <c r="C10" s="1281">
        <v>0.89222657524255877</v>
      </c>
      <c r="D10" s="1282">
        <v>14200</v>
      </c>
      <c r="E10" s="1282">
        <v>30231.200166447605</v>
      </c>
      <c r="F10" s="1283">
        <v>1.0269999999999999</v>
      </c>
      <c r="G10" s="1284">
        <v>31047.442570941686</v>
      </c>
    </row>
    <row r="11" spans="1:7" x14ac:dyDescent="0.2">
      <c r="A11" s="1894">
        <v>1995</v>
      </c>
      <c r="B11" s="1280">
        <v>15720.634780933409</v>
      </c>
      <c r="C11" s="1281">
        <v>0.96052101015118441</v>
      </c>
      <c r="D11" s="1282">
        <v>15100.000000000002</v>
      </c>
      <c r="E11" s="1282">
        <v>29952.578732302867</v>
      </c>
      <c r="F11" s="1283">
        <v>1.0189999999999999</v>
      </c>
      <c r="G11" s="1284">
        <v>30521.677728216619</v>
      </c>
    </row>
    <row r="12" spans="1:7" x14ac:dyDescent="0.2">
      <c r="A12" s="1894">
        <v>1996</v>
      </c>
      <c r="B12" s="1280">
        <v>15565.606473854583</v>
      </c>
      <c r="C12" s="1281">
        <v>0.89941885807762656</v>
      </c>
      <c r="D12" s="1282">
        <v>14000</v>
      </c>
      <c r="E12" s="1282">
        <v>29816.836345784512</v>
      </c>
      <c r="F12" s="1283">
        <v>1.0663219343194204</v>
      </c>
      <c r="G12" s="1284">
        <v>31794.346607522537</v>
      </c>
    </row>
    <row r="13" spans="1:7" x14ac:dyDescent="0.2">
      <c r="A13" s="1894">
        <v>1997</v>
      </c>
      <c r="B13" s="1280">
        <v>15437.556772679367</v>
      </c>
      <c r="C13" s="1281">
        <v>0.9004015469986506</v>
      </c>
      <c r="D13" s="1282">
        <v>13899.999999999998</v>
      </c>
      <c r="E13" s="1282">
        <v>29747.333624686802</v>
      </c>
      <c r="F13" s="1283">
        <v>1.0363421024653938</v>
      </c>
      <c r="G13" s="1284">
        <v>30828.414271347425</v>
      </c>
    </row>
    <row r="14" spans="1:7" x14ac:dyDescent="0.2">
      <c r="A14" s="1894">
        <v>1998</v>
      </c>
      <c r="B14" s="1280">
        <v>15311.959246070946</v>
      </c>
      <c r="C14" s="1281">
        <v>0.9012563172502619</v>
      </c>
      <c r="D14" s="1282">
        <v>13799.999999999998</v>
      </c>
      <c r="E14" s="1282">
        <v>29612.315794488084</v>
      </c>
      <c r="F14" s="1283">
        <v>1.0260152946374945</v>
      </c>
      <c r="G14" s="1284">
        <v>30382.688914780225</v>
      </c>
    </row>
    <row r="15" spans="1:7" x14ac:dyDescent="0.2">
      <c r="A15" s="1894">
        <v>1999</v>
      </c>
      <c r="B15" s="1280">
        <v>15239.832492090594</v>
      </c>
      <c r="C15" s="1281">
        <v>0.98426278686363078</v>
      </c>
      <c r="D15" s="1282">
        <v>15000</v>
      </c>
      <c r="E15" s="1282">
        <v>29565.0630130879</v>
      </c>
      <c r="F15" s="1283">
        <v>1.0904504268942692</v>
      </c>
      <c r="G15" s="1284">
        <v>32239.23558377767</v>
      </c>
    </row>
    <row r="16" spans="1:7" x14ac:dyDescent="0.2">
      <c r="A16" s="1894">
        <v>2000</v>
      </c>
      <c r="B16" s="1280">
        <v>15142.708222193793</v>
      </c>
      <c r="C16" s="1281">
        <v>1.0037834564970511</v>
      </c>
      <c r="D16" s="1282">
        <v>15200</v>
      </c>
      <c r="E16" s="1282">
        <v>29332.846803671215</v>
      </c>
      <c r="F16" s="1283">
        <v>1.0415344445854449</v>
      </c>
      <c r="G16" s="1284">
        <v>30551.17030377164</v>
      </c>
    </row>
    <row r="17" spans="1:7" x14ac:dyDescent="0.2">
      <c r="A17" s="1894">
        <v>2001</v>
      </c>
      <c r="B17" s="1280">
        <v>15102.965891520562</v>
      </c>
      <c r="C17" s="1281">
        <v>0.99318240587576434</v>
      </c>
      <c r="D17" s="1282">
        <v>15000</v>
      </c>
      <c r="E17" s="1282">
        <v>29314.688905153744</v>
      </c>
      <c r="F17" s="1283">
        <v>1.0435469467377505</v>
      </c>
      <c r="G17" s="1284">
        <v>30591.254101540198</v>
      </c>
    </row>
    <row r="18" spans="1:7" x14ac:dyDescent="0.2">
      <c r="A18" s="1894">
        <v>2002</v>
      </c>
      <c r="B18" s="1280">
        <v>14913.154629740155</v>
      </c>
      <c r="C18" s="1281">
        <v>0.96559047079704985</v>
      </c>
      <c r="D18" s="1282">
        <v>14400</v>
      </c>
      <c r="E18" s="1282">
        <v>28938.689673710935</v>
      </c>
      <c r="F18" s="1283">
        <v>0.97481147292959569</v>
      </c>
      <c r="G18" s="1284">
        <v>28209.766705482638</v>
      </c>
    </row>
    <row r="19" spans="1:7" x14ac:dyDescent="0.2">
      <c r="A19" s="1894">
        <v>2003</v>
      </c>
      <c r="B19" s="1280">
        <v>14784.989111764695</v>
      </c>
      <c r="C19" s="1281">
        <v>0.9807244287019512</v>
      </c>
      <c r="D19" s="1282">
        <v>14500</v>
      </c>
      <c r="E19" s="1282">
        <v>28262.313832199296</v>
      </c>
      <c r="F19" s="1283">
        <v>0.95753993265601367</v>
      </c>
      <c r="G19" s="1284">
        <v>27062.294083587236</v>
      </c>
    </row>
    <row r="20" spans="1:7" x14ac:dyDescent="0.2">
      <c r="A20" s="1894">
        <v>2004</v>
      </c>
      <c r="B20" s="1280">
        <v>14566.479592159216</v>
      </c>
      <c r="C20" s="1281">
        <v>0.95424566464789706</v>
      </c>
      <c r="D20" s="1282">
        <v>13900</v>
      </c>
      <c r="E20" s="1282">
        <v>27417.558234251741</v>
      </c>
      <c r="F20" s="1283">
        <v>0.98783804777168194</v>
      </c>
      <c r="G20" s="1284">
        <v>27084.107200789644</v>
      </c>
    </row>
    <row r="21" spans="1:7" x14ac:dyDescent="0.2">
      <c r="A21" s="1894">
        <v>2005</v>
      </c>
      <c r="B21" s="1280">
        <v>14363.51623476583</v>
      </c>
      <c r="C21" s="1281">
        <v>1.0164641973016175</v>
      </c>
      <c r="D21" s="1282">
        <v>14600</v>
      </c>
      <c r="E21" s="1282">
        <v>26663.101401559907</v>
      </c>
      <c r="F21" s="1283">
        <v>1.0563719129480285</v>
      </c>
      <c r="G21" s="1284">
        <v>28166.151432693096</v>
      </c>
    </row>
    <row r="22" spans="1:7" x14ac:dyDescent="0.2">
      <c r="A22" s="1894">
        <v>2006</v>
      </c>
      <c r="B22" s="1280">
        <v>14208.38098567871</v>
      </c>
      <c r="C22" s="1281">
        <v>1.0153082616464146</v>
      </c>
      <c r="D22" s="1282">
        <v>14425.886599379422</v>
      </c>
      <c r="E22" s="1282">
        <v>26287.967650968705</v>
      </c>
      <c r="F22" s="1283">
        <v>1.0494614941125715</v>
      </c>
      <c r="G22" s="1284">
        <v>27588.209808168565</v>
      </c>
    </row>
    <row r="23" spans="1:7" x14ac:dyDescent="0.2">
      <c r="A23" s="1894">
        <v>2007</v>
      </c>
      <c r="B23" s="1280">
        <v>14185.078417281165</v>
      </c>
      <c r="C23" s="1281">
        <v>1.0225879763537249</v>
      </c>
      <c r="D23" s="1282">
        <v>14505.490633146444</v>
      </c>
      <c r="E23" s="1282">
        <v>26364.962968001873</v>
      </c>
      <c r="F23" s="1283">
        <v>1.0374234719509867</v>
      </c>
      <c r="G23" s="1284">
        <v>27351.631420123696</v>
      </c>
    </row>
    <row r="24" spans="1:7" x14ac:dyDescent="0.2">
      <c r="A24" s="1894">
        <v>2008</v>
      </c>
      <c r="B24" s="1280">
        <v>14422.328135011488</v>
      </c>
      <c r="C24" s="1281">
        <v>1.0115163263370748</v>
      </c>
      <c r="D24" s="1282">
        <v>14588.420372354654</v>
      </c>
      <c r="E24" s="1282">
        <v>26657.912720233726</v>
      </c>
      <c r="F24" s="1283">
        <v>1.0366500749778891</v>
      </c>
      <c r="G24" s="1284">
        <v>27634.927220184316</v>
      </c>
    </row>
    <row r="25" spans="1:7" x14ac:dyDescent="0.2">
      <c r="A25" s="1894">
        <v>2009</v>
      </c>
      <c r="B25" s="1280">
        <v>14671.222001549262</v>
      </c>
      <c r="C25" s="1281">
        <v>0.97219732899516209</v>
      </c>
      <c r="D25" s="1282">
        <v>14263.322843001248</v>
      </c>
      <c r="E25" s="1282">
        <v>26565.67755404982</v>
      </c>
      <c r="F25" s="1283">
        <v>1.0185999999999999</v>
      </c>
      <c r="G25" s="1284">
        <v>27059.799156555146</v>
      </c>
    </row>
    <row r="26" spans="1:7" x14ac:dyDescent="0.2">
      <c r="A26" s="292">
        <v>2010</v>
      </c>
      <c r="B26" s="1280">
        <v>14486.861233417378</v>
      </c>
      <c r="C26" s="1281">
        <v>1.0449361769145393</v>
      </c>
      <c r="D26" s="1282">
        <v>15137.845392738602</v>
      </c>
      <c r="E26" s="1282">
        <v>25664.005102541396</v>
      </c>
      <c r="F26" s="1283">
        <v>0.93240339837257402</v>
      </c>
      <c r="G26" s="1284">
        <v>23929.205573460677</v>
      </c>
    </row>
    <row r="27" spans="1:7" x14ac:dyDescent="0.2">
      <c r="A27" s="1894">
        <v>2011</v>
      </c>
      <c r="B27" s="1280">
        <v>14302.266171380965</v>
      </c>
      <c r="C27" s="1281">
        <v>1.0881095395546212</v>
      </c>
      <c r="D27" s="1282">
        <v>15562.432258328976</v>
      </c>
      <c r="E27" s="1282">
        <v>24786.132125699412</v>
      </c>
      <c r="F27" s="1283">
        <v>1.022846195649205</v>
      </c>
      <c r="G27" s="1284">
        <v>25352.400949630188</v>
      </c>
    </row>
    <row r="28" spans="1:7" x14ac:dyDescent="0.2">
      <c r="A28" s="292">
        <v>2012</v>
      </c>
      <c r="B28" s="1280">
        <v>14366.125938618779</v>
      </c>
      <c r="C28" s="1281">
        <v>1.0687587506351541</v>
      </c>
      <c r="D28" s="1282">
        <v>15353.922809625488</v>
      </c>
      <c r="E28" s="1282">
        <v>24167.255746868941</v>
      </c>
      <c r="F28" s="1283">
        <v>0.93511002933815601</v>
      </c>
      <c r="G28" s="1284">
        <v>22599.043230477335</v>
      </c>
    </row>
    <row r="29" spans="1:7" x14ac:dyDescent="0.2">
      <c r="A29" s="1894">
        <v>2013</v>
      </c>
      <c r="B29" s="1280">
        <v>14356.362443970631</v>
      </c>
      <c r="C29" s="1281">
        <v>1.1248293043751751</v>
      </c>
      <c r="D29" s="1282">
        <v>16148.457181209373</v>
      </c>
      <c r="E29" s="1282">
        <v>23347.689665717015</v>
      </c>
      <c r="F29" s="1283">
        <v>0.98129342579090595</v>
      </c>
      <c r="G29" s="1284">
        <v>22910.934376374382</v>
      </c>
    </row>
    <row r="30" spans="1:7" x14ac:dyDescent="0.2">
      <c r="A30" s="292">
        <v>2014</v>
      </c>
      <c r="B30" s="1280">
        <v>14258.783305489293</v>
      </c>
      <c r="C30" s="1281">
        <v>1.2341561195464419</v>
      </c>
      <c r="D30" s="1282">
        <v>17597.564673756253</v>
      </c>
      <c r="E30" s="1282">
        <v>22513.437200898683</v>
      </c>
      <c r="F30" s="1283">
        <v>1.0266395380107309</v>
      </c>
      <c r="G30" s="1284">
        <v>23113.184766964227</v>
      </c>
    </row>
    <row r="31" spans="1:7" x14ac:dyDescent="0.2">
      <c r="A31" s="1894">
        <v>2015</v>
      </c>
      <c r="B31" s="1280">
        <v>14200.658501991331</v>
      </c>
      <c r="C31" s="1281">
        <v>1.2474100749205295</v>
      </c>
      <c r="D31" s="1282">
        <v>17714.044485889859</v>
      </c>
      <c r="E31" s="1282">
        <v>22043.17188314876</v>
      </c>
      <c r="F31" s="1283">
        <v>0.99640500453691694</v>
      </c>
      <c r="G31" s="1284">
        <v>21963.926780236881</v>
      </c>
    </row>
    <row r="32" spans="1:7" x14ac:dyDescent="0.2">
      <c r="A32" s="292">
        <v>2016</v>
      </c>
      <c r="B32" s="1280">
        <v>14104.480324016715</v>
      </c>
      <c r="C32" s="1281">
        <v>1.1888137975798687</v>
      </c>
      <c r="D32" s="1282">
        <v>16767.600816884849</v>
      </c>
      <c r="E32" s="1282">
        <v>21850.845771295655</v>
      </c>
      <c r="F32" s="1283">
        <v>1.0984034004301666</v>
      </c>
      <c r="G32" s="1284">
        <v>24001.043297466273</v>
      </c>
    </row>
    <row r="33" spans="1:7" x14ac:dyDescent="0.2">
      <c r="A33" s="292">
        <v>2017</v>
      </c>
      <c r="B33" s="1280">
        <v>13922.195919043876</v>
      </c>
      <c r="C33" s="1281">
        <v>1.1878824937280763</v>
      </c>
      <c r="D33" s="1282">
        <v>16537.932806484685</v>
      </c>
      <c r="E33" s="1282">
        <v>21704.806041038322</v>
      </c>
      <c r="F33" s="1283">
        <v>1.0367882525312246</v>
      </c>
      <c r="G33" s="1284">
        <v>22503.287926817291</v>
      </c>
    </row>
    <row r="34" spans="1:7" x14ac:dyDescent="0.2">
      <c r="A34" s="292">
        <v>2018</v>
      </c>
      <c r="B34" s="1280">
        <v>13889.139175785594</v>
      </c>
      <c r="C34" s="1281">
        <v>1.358913953921556</v>
      </c>
      <c r="D34" s="1282">
        <v>18874.145033933582</v>
      </c>
      <c r="E34" s="1282">
        <v>21729.791733110131</v>
      </c>
      <c r="F34" s="1283">
        <v>1.0434308126634684</v>
      </c>
      <c r="G34" s="1284">
        <v>22673.53424708702</v>
      </c>
    </row>
    <row r="35" spans="1:7" x14ac:dyDescent="0.2">
      <c r="A35" s="292">
        <v>2019</v>
      </c>
      <c r="B35" s="1280">
        <v>13852.011052447955</v>
      </c>
      <c r="C35" s="1281">
        <v>1.3055678112411613</v>
      </c>
      <c r="D35" s="1282">
        <v>18084.739751032852</v>
      </c>
      <c r="E35" s="1282">
        <v>21964.803794570344</v>
      </c>
      <c r="F35" s="1283">
        <v>0.98220597495805895</v>
      </c>
      <c r="G35" s="1284">
        <v>21573.961525808438</v>
      </c>
    </row>
    <row r="36" spans="1:7" x14ac:dyDescent="0.2">
      <c r="A36" s="292">
        <v>2020</v>
      </c>
      <c r="B36" s="1280">
        <v>13714.407603069318</v>
      </c>
      <c r="C36" s="1281">
        <v>1.37817376530156</v>
      </c>
      <c r="D36" s="1282">
        <v>18900.836765202384</v>
      </c>
      <c r="E36" s="1282">
        <v>22204.72734256458</v>
      </c>
      <c r="F36" s="1283">
        <v>1.0197467047104143</v>
      </c>
      <c r="G36" s="1284">
        <v>22643.197536573465</v>
      </c>
    </row>
    <row r="37" spans="1:7" x14ac:dyDescent="0.2">
      <c r="A37" s="292">
        <v>2021</v>
      </c>
      <c r="B37" s="1280">
        <v>13506.193802224416</v>
      </c>
      <c r="C37" s="1281">
        <v>1.2770402018901579</v>
      </c>
      <c r="D37" s="1282">
        <v>17247.952459960266</v>
      </c>
      <c r="E37" s="1282">
        <v>22079.90801485956</v>
      </c>
      <c r="F37" s="1283">
        <v>1.015364428947017</v>
      </c>
      <c r="G37" s="1284">
        <v>22419.153192710539</v>
      </c>
    </row>
    <row r="38" spans="1:7" x14ac:dyDescent="0.2">
      <c r="A38" s="292">
        <v>2022</v>
      </c>
      <c r="B38" s="1280">
        <v>13356.216231651226</v>
      </c>
      <c r="C38" s="1281">
        <v>1.3872156708614218</v>
      </c>
      <c r="D38" s="1282">
        <v>18527.952459960266</v>
      </c>
      <c r="E38" s="1282">
        <v>22108.760657892366</v>
      </c>
      <c r="F38" s="1283">
        <v>0.98169533059976666</v>
      </c>
      <c r="G38" s="1284">
        <v>21704.067103200759</v>
      </c>
    </row>
    <row r="39" spans="1:7" x14ac:dyDescent="0.2">
      <c r="A39" s="292">
        <v>2023</v>
      </c>
      <c r="B39" s="1280">
        <v>13159.567893104417</v>
      </c>
      <c r="C39" s="1281">
        <v>1.4079453528005939</v>
      </c>
      <c r="D39" s="1282">
        <v>18527.952459960266</v>
      </c>
      <c r="E39" s="1282">
        <v>22004.10228061512</v>
      </c>
      <c r="F39" s="1283">
        <v>1</v>
      </c>
      <c r="G39" s="1284">
        <v>22004.10228061512</v>
      </c>
    </row>
    <row r="40" spans="1:7" x14ac:dyDescent="0.2">
      <c r="A40" s="310"/>
      <c r="B40" s="309"/>
      <c r="C40" s="1279"/>
      <c r="D40" s="626"/>
      <c r="E40" s="308"/>
      <c r="F40" s="308"/>
      <c r="G40" s="307"/>
    </row>
    <row r="41" spans="1:7" ht="14.25" x14ac:dyDescent="0.2">
      <c r="A41" s="216" t="s">
        <v>2266</v>
      </c>
    </row>
  </sheetData>
  <mergeCells count="3">
    <mergeCell ref="A1:B1"/>
    <mergeCell ref="B3:D3"/>
    <mergeCell ref="E3:G3"/>
  </mergeCells>
  <hyperlinks>
    <hyperlink ref="A1" location="Contents!A1" display="To table of contents" xr:uid="{8A644031-CE70-4BD9-91FB-C6DE32D4EF77}"/>
  </hyperlinks>
  <pageMargins left="0.75" right="0.75" top="1" bottom="1" header="0.5" footer="0.5"/>
  <pageSetup paperSize="9" scale="93" orientation="landscape" r:id="rId1"/>
  <headerFooter alignWithMargins="0"/>
  <customProperties>
    <customPr name="EpmWorksheetKeyString_GUID" r:id="rId2"/>
  </customPropertie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29EDA-5DD5-402A-85FF-C9DDE02F3768}">
  <sheetPr>
    <pageSetUpPr fitToPage="1"/>
  </sheetPr>
  <dimension ref="A1:X105"/>
  <sheetViews>
    <sheetView zoomScaleNormal="100" workbookViewId="0">
      <selection activeCell="A2" sqref="A2"/>
    </sheetView>
  </sheetViews>
  <sheetFormatPr defaultColWidth="10.6640625" defaultRowHeight="12.75" x14ac:dyDescent="0.2"/>
  <cols>
    <col min="1" max="1" width="52.6640625" style="129" customWidth="1"/>
    <col min="2" max="2" width="16.33203125" style="215" bestFit="1" customWidth="1"/>
    <col min="3" max="3" width="17.5" style="214" bestFit="1" customWidth="1"/>
    <col min="4" max="4" width="26.1640625" style="215" customWidth="1"/>
    <col min="5" max="5" width="33" style="129" bestFit="1" customWidth="1"/>
    <col min="6" max="6" width="16.33203125" style="129" bestFit="1" customWidth="1"/>
    <col min="7" max="7" width="17.5" style="129" bestFit="1" customWidth="1"/>
    <col min="8" max="8" width="16.33203125" style="129" bestFit="1" customWidth="1"/>
    <col min="9" max="9" width="28" style="129" bestFit="1" customWidth="1"/>
    <col min="10" max="10" width="20.6640625" style="129" bestFit="1" customWidth="1"/>
    <col min="11" max="11" width="24.1640625" style="129" bestFit="1" customWidth="1"/>
    <col min="12" max="12" width="19" style="129" bestFit="1" customWidth="1"/>
    <col min="13" max="13" width="33" style="129" bestFit="1" customWidth="1"/>
    <col min="14" max="14" width="20.6640625" style="129" bestFit="1" customWidth="1"/>
    <col min="15" max="15" width="24.1640625" style="129" bestFit="1" customWidth="1"/>
    <col min="16" max="18" width="13.6640625" style="129" bestFit="1" customWidth="1"/>
    <col min="19" max="19" width="28" style="129" bestFit="1" customWidth="1"/>
    <col min="20" max="20" width="20.6640625" style="129" bestFit="1" customWidth="1"/>
    <col min="21" max="21" width="24.1640625" style="129" bestFit="1" customWidth="1"/>
    <col min="22" max="22" width="19" style="129" bestFit="1" customWidth="1"/>
    <col min="23" max="23" width="18" style="129" bestFit="1" customWidth="1"/>
    <col min="24" max="24" width="33" style="129" bestFit="1" customWidth="1"/>
    <col min="25" max="16384" width="10.6640625" style="129"/>
  </cols>
  <sheetData>
    <row r="1" spans="1:13" ht="30.75" customHeight="1" x14ac:dyDescent="0.2">
      <c r="A1" s="1097" t="s">
        <v>10</v>
      </c>
      <c r="B1" s="214"/>
    </row>
    <row r="2" spans="1:13" ht="20.25" x14ac:dyDescent="0.3">
      <c r="A2" s="153" t="s">
        <v>2267</v>
      </c>
      <c r="B2" s="51"/>
      <c r="C2" s="51"/>
      <c r="D2" s="51"/>
      <c r="E2" s="51"/>
      <c r="F2" s="51"/>
      <c r="G2" s="51"/>
      <c r="H2" s="51"/>
    </row>
    <row r="3" spans="1:13" x14ac:dyDescent="0.2">
      <c r="A3" s="2048" t="s">
        <v>1940</v>
      </c>
      <c r="B3" s="2057" t="s">
        <v>22</v>
      </c>
      <c r="C3" s="2058"/>
      <c r="D3" s="2058"/>
      <c r="E3" s="2059"/>
      <c r="F3" s="2106" t="s">
        <v>94</v>
      </c>
      <c r="G3" s="2107"/>
      <c r="H3" s="2107"/>
      <c r="I3" s="2107"/>
      <c r="J3" s="2107"/>
      <c r="K3" s="2108"/>
      <c r="L3" s="611" t="s">
        <v>34</v>
      </c>
      <c r="M3" s="2095" t="s">
        <v>1944</v>
      </c>
    </row>
    <row r="4" spans="1:13" x14ac:dyDescent="0.2">
      <c r="A4" s="2049"/>
      <c r="B4" s="612" t="s">
        <v>2268</v>
      </c>
      <c r="C4" s="669" t="s">
        <v>2269</v>
      </c>
      <c r="D4" s="669" t="s">
        <v>2270</v>
      </c>
      <c r="E4" s="669" t="s">
        <v>2271</v>
      </c>
      <c r="F4" s="669" t="s">
        <v>2272</v>
      </c>
      <c r="G4" s="669" t="s">
        <v>2273</v>
      </c>
      <c r="H4" s="669" t="s">
        <v>2274</v>
      </c>
      <c r="I4" s="669" t="s">
        <v>2275</v>
      </c>
      <c r="J4" s="669" t="s">
        <v>2276</v>
      </c>
      <c r="K4" s="669" t="s">
        <v>2277</v>
      </c>
      <c r="L4" s="1812"/>
      <c r="M4" s="1959"/>
    </row>
    <row r="5" spans="1:13" x14ac:dyDescent="0.2">
      <c r="A5" s="2049"/>
      <c r="B5" s="2055" t="s">
        <v>2278</v>
      </c>
      <c r="C5" s="2097"/>
      <c r="D5" s="2097"/>
      <c r="E5" s="2056"/>
      <c r="F5" s="2055" t="s">
        <v>2278</v>
      </c>
      <c r="G5" s="2097"/>
      <c r="H5" s="2097"/>
      <c r="I5" s="2097"/>
      <c r="J5" s="2097"/>
      <c r="K5" s="2056"/>
      <c r="L5" s="1821" t="s">
        <v>2278</v>
      </c>
      <c r="M5" s="2096"/>
    </row>
    <row r="6" spans="1:13" x14ac:dyDescent="0.2">
      <c r="A6" s="1822" t="s">
        <v>1946</v>
      </c>
      <c r="B6" s="1895">
        <v>1</v>
      </c>
      <c r="C6" s="670">
        <v>1</v>
      </c>
      <c r="D6" s="670">
        <v>1</v>
      </c>
      <c r="E6" s="1896">
        <v>1</v>
      </c>
      <c r="F6" s="1895">
        <v>1</v>
      </c>
      <c r="G6" s="670">
        <v>1</v>
      </c>
      <c r="H6" s="670">
        <v>1</v>
      </c>
      <c r="I6" s="670">
        <v>1</v>
      </c>
      <c r="J6" s="670">
        <v>1</v>
      </c>
      <c r="K6" s="670">
        <v>1</v>
      </c>
      <c r="L6" s="1897">
        <v>1</v>
      </c>
      <c r="M6" s="1898" t="s">
        <v>1947</v>
      </c>
    </row>
    <row r="7" spans="1:13" x14ac:dyDescent="0.2">
      <c r="A7" s="613" t="s">
        <v>1948</v>
      </c>
      <c r="B7" s="671">
        <v>1</v>
      </c>
      <c r="C7" s="614">
        <v>1</v>
      </c>
      <c r="D7" s="614">
        <v>1</v>
      </c>
      <c r="E7" s="614">
        <v>1</v>
      </c>
      <c r="F7" s="671">
        <v>1</v>
      </c>
      <c r="G7" s="614">
        <v>1</v>
      </c>
      <c r="H7" s="614">
        <v>1</v>
      </c>
      <c r="I7" s="614">
        <v>1</v>
      </c>
      <c r="J7" s="614">
        <v>1</v>
      </c>
      <c r="K7" s="614">
        <v>1</v>
      </c>
      <c r="L7" s="672">
        <v>1</v>
      </c>
      <c r="M7" s="615"/>
    </row>
    <row r="8" spans="1:13" x14ac:dyDescent="0.2">
      <c r="A8" s="23" t="s">
        <v>1950</v>
      </c>
      <c r="B8" s="673">
        <v>0.6</v>
      </c>
      <c r="C8" s="627">
        <v>0.6</v>
      </c>
      <c r="D8" s="627">
        <v>0.6</v>
      </c>
      <c r="E8" s="627">
        <v>0.6</v>
      </c>
      <c r="F8" s="674">
        <v>0.75</v>
      </c>
      <c r="G8" s="616">
        <v>0.75</v>
      </c>
      <c r="H8" s="616">
        <v>0.75</v>
      </c>
      <c r="I8" s="616">
        <v>0.75</v>
      </c>
      <c r="J8" s="616">
        <v>0.75</v>
      </c>
      <c r="K8" s="616">
        <v>0.75</v>
      </c>
      <c r="L8" s="675">
        <v>0.99890000000000001</v>
      </c>
      <c r="M8" s="615"/>
    </row>
    <row r="9" spans="1:13" x14ac:dyDescent="0.2">
      <c r="A9" s="23" t="s">
        <v>1952</v>
      </c>
      <c r="B9" s="673">
        <v>0.4</v>
      </c>
      <c r="C9" s="627">
        <v>0.4</v>
      </c>
      <c r="D9" s="627">
        <v>0.4</v>
      </c>
      <c r="E9" s="627">
        <v>0.4</v>
      </c>
      <c r="F9" s="674">
        <v>0.25</v>
      </c>
      <c r="G9" s="616">
        <v>0.25</v>
      </c>
      <c r="H9" s="616">
        <v>0.25</v>
      </c>
      <c r="I9" s="616">
        <v>0.25</v>
      </c>
      <c r="J9" s="616">
        <v>0.25</v>
      </c>
      <c r="K9" s="616">
        <v>0.25</v>
      </c>
      <c r="L9" s="675">
        <v>1.1000000000000001E-3</v>
      </c>
      <c r="M9" s="615"/>
    </row>
    <row r="10" spans="1:13" x14ac:dyDescent="0.2">
      <c r="A10" s="617" t="s">
        <v>1954</v>
      </c>
      <c r="B10" s="676"/>
      <c r="C10" s="620"/>
      <c r="D10" s="620"/>
      <c r="E10" s="677"/>
      <c r="F10" s="674">
        <v>5.0000000000000001E-9</v>
      </c>
      <c r="G10" s="616">
        <v>5.0000000000000001E-9</v>
      </c>
      <c r="H10" s="616">
        <v>5.0000000000000001E-9</v>
      </c>
      <c r="I10" s="616">
        <v>5.0000000000000001E-9</v>
      </c>
      <c r="J10" s="616">
        <v>5.0000000000000001E-9</v>
      </c>
      <c r="K10" s="616">
        <v>5.0000000000000001E-9</v>
      </c>
      <c r="L10" s="678"/>
      <c r="M10" s="615" t="s">
        <v>1947</v>
      </c>
    </row>
    <row r="11" spans="1:13" x14ac:dyDescent="0.2">
      <c r="A11" s="617" t="s">
        <v>1956</v>
      </c>
      <c r="B11" s="676"/>
      <c r="C11" s="620"/>
      <c r="D11" s="620"/>
      <c r="E11" s="677"/>
      <c r="F11" s="674">
        <v>5.0000000000000001E-9</v>
      </c>
      <c r="G11" s="616">
        <v>5.0000000000000001E-9</v>
      </c>
      <c r="H11" s="616">
        <v>5.0000000000000001E-9</v>
      </c>
      <c r="I11" s="616">
        <v>5.0000000000000001E-9</v>
      </c>
      <c r="J11" s="616">
        <v>5.0000000000000001E-9</v>
      </c>
      <c r="K11" s="616">
        <v>5.0000000000000001E-9</v>
      </c>
      <c r="L11" s="678"/>
      <c r="M11" s="615"/>
    </row>
    <row r="12" spans="1:13" x14ac:dyDescent="0.2">
      <c r="A12" s="613" t="s">
        <v>1958</v>
      </c>
      <c r="B12" s="679">
        <f>1-B30</f>
        <v>0.97899999999999998</v>
      </c>
      <c r="C12" s="680">
        <f t="shared" ref="C12:L12" si="0">1-C30</f>
        <v>0.98</v>
      </c>
      <c r="D12" s="680">
        <f t="shared" si="0"/>
        <v>0.84299999999999997</v>
      </c>
      <c r="E12" s="681">
        <f t="shared" si="0"/>
        <v>0.85099999999999998</v>
      </c>
      <c r="F12" s="679">
        <f t="shared" si="0"/>
        <v>0.995</v>
      </c>
      <c r="G12" s="680">
        <f t="shared" si="0"/>
        <v>0.97799999999999998</v>
      </c>
      <c r="H12" s="680">
        <f t="shared" si="0"/>
        <v>0.90200000000000002</v>
      </c>
      <c r="I12" s="680">
        <f t="shared" si="0"/>
        <v>0.41100000000000003</v>
      </c>
      <c r="J12" s="680">
        <f t="shared" si="0"/>
        <v>0.90200000000000002</v>
      </c>
      <c r="K12" s="681">
        <f t="shared" si="0"/>
        <v>1</v>
      </c>
      <c r="L12" s="682">
        <f t="shared" si="0"/>
        <v>0.81853268188527994</v>
      </c>
      <c r="M12" s="615" t="s">
        <v>1947</v>
      </c>
    </row>
    <row r="13" spans="1:13" x14ac:dyDescent="0.2">
      <c r="A13" s="613" t="s">
        <v>1960</v>
      </c>
      <c r="B13" s="679">
        <f>B19+B36+B37+B24</f>
        <v>0.21831841589623294</v>
      </c>
      <c r="C13" s="680">
        <f t="shared" ref="C13:L13" si="1">C19+C36+C37+C24</f>
        <v>0.19168511900983815</v>
      </c>
      <c r="D13" s="680">
        <f t="shared" si="1"/>
        <v>0.20182822858857058</v>
      </c>
      <c r="E13" s="680">
        <f t="shared" si="1"/>
        <v>0.18510524338172502</v>
      </c>
      <c r="F13" s="679">
        <f t="shared" si="1"/>
        <v>7.3369999999999991E-2</v>
      </c>
      <c r="G13" s="680">
        <f t="shared" si="1"/>
        <v>7.3921999999999988E-2</v>
      </c>
      <c r="H13" s="680">
        <f t="shared" si="1"/>
        <v>0.12406199999999999</v>
      </c>
      <c r="I13" s="680">
        <f t="shared" si="1"/>
        <v>0.10024549999999999</v>
      </c>
      <c r="J13" s="680">
        <f t="shared" si="1"/>
        <v>0.12406199999999999</v>
      </c>
      <c r="K13" s="680">
        <f t="shared" si="1"/>
        <v>0.13202</v>
      </c>
      <c r="L13" s="682">
        <f t="shared" si="1"/>
        <v>0</v>
      </c>
      <c r="M13" s="615"/>
    </row>
    <row r="14" spans="1:13" x14ac:dyDescent="0.2">
      <c r="A14" s="51" t="s">
        <v>2279</v>
      </c>
      <c r="B14" s="683">
        <v>2.1016707603146128E-3</v>
      </c>
      <c r="C14" s="628">
        <v>2.8167667407172328E-3</v>
      </c>
      <c r="D14" s="628">
        <v>1.0928093595320236E-2</v>
      </c>
      <c r="E14" s="684">
        <v>1.0919624252775406E-2</v>
      </c>
      <c r="F14" s="685">
        <v>2.1389999999999998E-3</v>
      </c>
      <c r="G14" s="619">
        <v>2.1389999999999998E-3</v>
      </c>
      <c r="H14" s="619">
        <v>2.1389999999999998E-3</v>
      </c>
      <c r="I14" s="619">
        <v>9.1999999999999992E-4</v>
      </c>
      <c r="J14" s="619">
        <v>2.1389999999999998E-3</v>
      </c>
      <c r="K14" s="686">
        <v>0</v>
      </c>
      <c r="L14" s="687">
        <v>3.6718867647000003E-4</v>
      </c>
      <c r="M14" s="615"/>
    </row>
    <row r="15" spans="1:13" x14ac:dyDescent="0.2">
      <c r="A15" s="51" t="s">
        <v>2280</v>
      </c>
      <c r="B15" s="685">
        <v>7.964742928108183E-2</v>
      </c>
      <c r="C15" s="619">
        <v>0.13462488099016184</v>
      </c>
      <c r="D15" s="619">
        <v>3.9358212089395536E-2</v>
      </c>
      <c r="E15" s="686">
        <v>5.0371169940222033E-2</v>
      </c>
      <c r="F15" s="685">
        <v>9.2805000000000006E-3</v>
      </c>
      <c r="G15" s="619">
        <v>8.1879999999999991E-3</v>
      </c>
      <c r="H15" s="619">
        <v>9.0044999999999986E-3</v>
      </c>
      <c r="I15" s="619">
        <v>8.9929999999999993E-3</v>
      </c>
      <c r="J15" s="619">
        <v>9.0044999999999986E-3</v>
      </c>
      <c r="K15" s="686">
        <v>5.174999999999999E-3</v>
      </c>
      <c r="L15" s="688"/>
      <c r="M15" s="615"/>
    </row>
    <row r="16" spans="1:13" x14ac:dyDescent="0.2">
      <c r="A16" s="51" t="s">
        <v>1981</v>
      </c>
      <c r="B16" s="683">
        <v>1.0115518145439493E-3</v>
      </c>
      <c r="C16" s="628">
        <v>3.4795353855918754E-3</v>
      </c>
      <c r="D16" s="628">
        <v>3.628468576571172E-3</v>
      </c>
      <c r="E16" s="684">
        <v>7.899115286080274E-3</v>
      </c>
      <c r="F16" s="685">
        <v>8.5789999999999991E-2</v>
      </c>
      <c r="G16" s="619">
        <v>9.0044999999999986E-2</v>
      </c>
      <c r="H16" s="619">
        <v>0.1196</v>
      </c>
      <c r="I16" s="619">
        <v>7.9740999999999992E-2</v>
      </c>
      <c r="J16" s="619">
        <v>0.1196</v>
      </c>
      <c r="K16" s="686">
        <v>4.7954999999999998E-2</v>
      </c>
      <c r="L16" s="688">
        <v>4.5934583448600007E-3</v>
      </c>
      <c r="M16" s="615"/>
    </row>
    <row r="17" spans="1:13" x14ac:dyDescent="0.2">
      <c r="A17" s="51" t="s">
        <v>2281</v>
      </c>
      <c r="B17" s="683"/>
      <c r="C17" s="628"/>
      <c r="D17" s="628"/>
      <c r="E17" s="684"/>
      <c r="F17" s="685"/>
      <c r="G17" s="619"/>
      <c r="H17" s="619"/>
      <c r="I17" s="619"/>
      <c r="J17" s="619"/>
      <c r="K17" s="686"/>
      <c r="L17" s="688">
        <v>1.2229337151899999E-3</v>
      </c>
      <c r="M17" s="615"/>
    </row>
    <row r="18" spans="1:13" x14ac:dyDescent="0.2">
      <c r="A18" s="51" t="s">
        <v>2282</v>
      </c>
      <c r="B18" s="683">
        <v>3.0444763350351869E-4</v>
      </c>
      <c r="C18" s="628">
        <v>4.5565344335131707E-4</v>
      </c>
      <c r="D18" s="628">
        <v>3.1589020548972554E-4</v>
      </c>
      <c r="E18" s="684">
        <v>3.9627668659265582E-4</v>
      </c>
      <c r="F18" s="685">
        <v>3.4729999999999997E-2</v>
      </c>
      <c r="G18" s="619">
        <v>1.84E-2</v>
      </c>
      <c r="H18" s="619">
        <v>2.1505E-2</v>
      </c>
      <c r="I18" s="619">
        <v>1.14885E-2</v>
      </c>
      <c r="J18" s="619">
        <v>2.1505E-2</v>
      </c>
      <c r="K18" s="686">
        <v>4.1399999999999996E-3</v>
      </c>
      <c r="L18" s="688">
        <v>5.0645295320400005E-3</v>
      </c>
      <c r="M18" s="615"/>
    </row>
    <row r="19" spans="1:13" x14ac:dyDescent="0.2">
      <c r="A19" s="51" t="s">
        <v>1963</v>
      </c>
      <c r="B19" s="683">
        <v>1.3651039050641644E-2</v>
      </c>
      <c r="C19" s="628">
        <v>1.3048257695969533E-2</v>
      </c>
      <c r="D19" s="628">
        <v>5.92507574621269E-2</v>
      </c>
      <c r="E19" s="684">
        <v>4.0420222032450902E-2</v>
      </c>
      <c r="F19" s="685">
        <v>2.2539999999999998E-2</v>
      </c>
      <c r="G19" s="619">
        <v>2.5874999999999999E-2</v>
      </c>
      <c r="H19" s="619">
        <v>6.2214999999999999E-2</v>
      </c>
      <c r="I19" s="619">
        <v>1.4846499999999999E-2</v>
      </c>
      <c r="J19" s="619">
        <v>6.2214999999999999E-2</v>
      </c>
      <c r="K19" s="686">
        <v>0</v>
      </c>
      <c r="L19" s="688"/>
      <c r="M19" s="615" t="s">
        <v>1947</v>
      </c>
    </row>
    <row r="20" spans="1:13" x14ac:dyDescent="0.2">
      <c r="A20" s="51" t="s">
        <v>1980</v>
      </c>
      <c r="B20" s="683"/>
      <c r="C20" s="628"/>
      <c r="D20" s="628"/>
      <c r="E20" s="684"/>
      <c r="F20" s="685">
        <v>2.3189463907314911E-2</v>
      </c>
      <c r="G20" s="619">
        <v>4.8410586913877299E-2</v>
      </c>
      <c r="H20" s="619">
        <v>3.9584184981535438E-2</v>
      </c>
      <c r="I20" s="619">
        <v>0</v>
      </c>
      <c r="J20" s="619">
        <v>3.9584184981535438E-2</v>
      </c>
      <c r="K20" s="686">
        <v>3.0321152436588574E-4</v>
      </c>
      <c r="L20" s="688"/>
      <c r="M20" s="615"/>
    </row>
    <row r="21" spans="1:13" x14ac:dyDescent="0.2">
      <c r="A21" s="51" t="s">
        <v>2283</v>
      </c>
      <c r="B21" s="683"/>
      <c r="C21" s="628"/>
      <c r="D21" s="628"/>
      <c r="E21" s="684"/>
      <c r="F21" s="685"/>
      <c r="G21" s="619"/>
      <c r="H21" s="619"/>
      <c r="I21" s="619"/>
      <c r="J21" s="619"/>
      <c r="K21" s="686"/>
      <c r="L21" s="688">
        <v>5.7073668507900008E-2</v>
      </c>
      <c r="M21" s="615"/>
    </row>
    <row r="22" spans="1:13" ht="12.75" customHeight="1" x14ac:dyDescent="0.2">
      <c r="A22" s="51" t="s">
        <v>2284</v>
      </c>
      <c r="B22" s="683">
        <v>5.6961170139368015E-4</v>
      </c>
      <c r="C22" s="628">
        <v>8.0878486194858781E-2</v>
      </c>
      <c r="D22" s="628">
        <v>1.4684625768711566E-3</v>
      </c>
      <c r="E22" s="684">
        <v>2.6682630230572161E-2</v>
      </c>
      <c r="F22" s="685"/>
      <c r="G22" s="619"/>
      <c r="H22" s="619"/>
      <c r="I22" s="619"/>
      <c r="J22" s="619"/>
      <c r="K22" s="686"/>
      <c r="L22" s="688"/>
      <c r="M22" s="615"/>
    </row>
    <row r="23" spans="1:13" x14ac:dyDescent="0.2">
      <c r="A23" s="51" t="s">
        <v>1965</v>
      </c>
      <c r="B23" s="683"/>
      <c r="C23" s="628"/>
      <c r="D23" s="628"/>
      <c r="E23" s="684"/>
      <c r="F23" s="685">
        <v>0.19891052080739224</v>
      </c>
      <c r="G23" s="619">
        <v>0.23831576028695406</v>
      </c>
      <c r="H23" s="619">
        <v>0.23096436875754192</v>
      </c>
      <c r="I23" s="619">
        <v>7.6216280679495915E-2</v>
      </c>
      <c r="J23" s="619">
        <v>0.23096436875754192</v>
      </c>
      <c r="K23" s="686">
        <v>0.13238708087453449</v>
      </c>
      <c r="L23" s="688">
        <v>4.0012251798420002E-2</v>
      </c>
      <c r="M23" s="615" t="s">
        <v>1947</v>
      </c>
    </row>
    <row r="24" spans="1:13" x14ac:dyDescent="0.2">
      <c r="A24" s="51" t="s">
        <v>2285</v>
      </c>
      <c r="B24" s="683">
        <v>3.3783866427487236E-2</v>
      </c>
      <c r="C24" s="628">
        <v>2.309334496985084E-2</v>
      </c>
      <c r="D24" s="628">
        <v>1.8782660866956652E-2</v>
      </c>
      <c r="E24" s="684">
        <v>1.4706268146883006E-2</v>
      </c>
      <c r="F24" s="685">
        <v>1.0855999999999999E-2</v>
      </c>
      <c r="G24" s="619">
        <v>4.4159999999999998E-3</v>
      </c>
      <c r="H24" s="619">
        <v>5.0369999999999998E-3</v>
      </c>
      <c r="I24" s="619">
        <v>7.2104999999999999E-3</v>
      </c>
      <c r="J24" s="619">
        <v>5.0369999999999998E-3</v>
      </c>
      <c r="K24" s="686">
        <v>1.3454999999999998E-2</v>
      </c>
      <c r="L24" s="688"/>
      <c r="M24" s="615"/>
    </row>
    <row r="25" spans="1:13" x14ac:dyDescent="0.2">
      <c r="A25" s="51" t="s">
        <v>1967</v>
      </c>
      <c r="B25" s="683">
        <v>3.614088036428867E-3</v>
      </c>
      <c r="C25" s="628">
        <v>5.1571685179308156E-3</v>
      </c>
      <c r="D25" s="628">
        <v>1.6904394780260987E-2</v>
      </c>
      <c r="E25" s="684">
        <v>1.5498821520068318E-2</v>
      </c>
      <c r="F25" s="685">
        <v>0.23804999999999996</v>
      </c>
      <c r="G25" s="619">
        <v>0.25645000000000001</v>
      </c>
      <c r="H25" s="619">
        <v>0.33579999999999993</v>
      </c>
      <c r="I25" s="619">
        <v>0.250056</v>
      </c>
      <c r="J25" s="619">
        <v>0.33579999999999993</v>
      </c>
      <c r="K25" s="686">
        <v>3.0589999999999996E-2</v>
      </c>
      <c r="L25" s="688">
        <v>2.5222879308330004E-2</v>
      </c>
      <c r="M25" s="615" t="s">
        <v>1947</v>
      </c>
    </row>
    <row r="26" spans="1:13" x14ac:dyDescent="0.2">
      <c r="A26" s="51" t="s">
        <v>2286</v>
      </c>
      <c r="B26" s="683">
        <v>7.5817281633779494E-3</v>
      </c>
      <c r="C26" s="628">
        <v>7.4043684544589016E-3</v>
      </c>
      <c r="D26" s="628">
        <v>1.9892545372731363E-3</v>
      </c>
      <c r="E26" s="684">
        <v>4.5791972672929119E-3</v>
      </c>
      <c r="F26" s="685">
        <v>2.6449999999999998E-3</v>
      </c>
      <c r="G26" s="619">
        <v>3.2084999999999991E-3</v>
      </c>
      <c r="H26" s="619">
        <v>0</v>
      </c>
      <c r="I26" s="619">
        <v>6.2215000000000005E-3</v>
      </c>
      <c r="J26" s="619">
        <v>0</v>
      </c>
      <c r="K26" s="686">
        <v>1.0349999999999999E-3</v>
      </c>
      <c r="L26" s="688"/>
      <c r="M26" s="615"/>
    </row>
    <row r="27" spans="1:13" x14ac:dyDescent="0.2">
      <c r="A27" s="51" t="s">
        <v>2287</v>
      </c>
      <c r="B27" s="683"/>
      <c r="C27" s="628"/>
      <c r="D27" s="628"/>
      <c r="E27" s="684"/>
      <c r="F27" s="685">
        <v>0</v>
      </c>
      <c r="G27" s="619">
        <v>5.6085559356905575E-3</v>
      </c>
      <c r="H27" s="619">
        <v>8.2331179972649979E-3</v>
      </c>
      <c r="I27" s="619">
        <v>1.2335624821786894E-2</v>
      </c>
      <c r="J27" s="619">
        <v>8.2331179972649979E-3</v>
      </c>
      <c r="K27" s="686">
        <v>1.4296498613488614E-2</v>
      </c>
      <c r="L27" s="688"/>
      <c r="M27" s="615"/>
    </row>
    <row r="28" spans="1:13" x14ac:dyDescent="0.2">
      <c r="A28" s="51" t="s">
        <v>2288</v>
      </c>
      <c r="B28" s="683"/>
      <c r="C28" s="628"/>
      <c r="D28" s="628"/>
      <c r="E28" s="684"/>
      <c r="F28" s="685">
        <v>1.0998058590959974E-3</v>
      </c>
      <c r="G28" s="619">
        <v>4.0423131746414442E-3</v>
      </c>
      <c r="H28" s="619">
        <v>0</v>
      </c>
      <c r="I28" s="619">
        <v>0</v>
      </c>
      <c r="J28" s="619">
        <v>0</v>
      </c>
      <c r="K28" s="686">
        <v>0</v>
      </c>
      <c r="L28" s="688"/>
      <c r="M28" s="615"/>
    </row>
    <row r="29" spans="1:13" x14ac:dyDescent="0.2">
      <c r="A29" s="51" t="s">
        <v>1977</v>
      </c>
      <c r="B29" s="683"/>
      <c r="C29" s="628"/>
      <c r="D29" s="628"/>
      <c r="E29" s="684"/>
      <c r="F29" s="685">
        <v>4.4187384835017223E-3</v>
      </c>
      <c r="G29" s="619">
        <v>9.2038427811656884E-4</v>
      </c>
      <c r="H29" s="619">
        <v>0</v>
      </c>
      <c r="I29" s="619">
        <v>0</v>
      </c>
      <c r="J29" s="619">
        <v>0</v>
      </c>
      <c r="K29" s="686">
        <v>7.1453147220310806E-3</v>
      </c>
      <c r="L29" s="688"/>
      <c r="M29" s="615"/>
    </row>
    <row r="30" spans="1:13" x14ac:dyDescent="0.2">
      <c r="A30" s="51" t="s">
        <v>1968</v>
      </c>
      <c r="B30" s="683">
        <v>2.1000000000000001E-2</v>
      </c>
      <c r="C30" s="628">
        <v>0.02</v>
      </c>
      <c r="D30" s="628">
        <v>0.157</v>
      </c>
      <c r="E30" s="684">
        <v>0.14899999999999999</v>
      </c>
      <c r="F30" s="685">
        <v>5.0000000000000001E-3</v>
      </c>
      <c r="G30" s="619">
        <v>2.1999999999999999E-2</v>
      </c>
      <c r="H30" s="619">
        <v>9.8000000000000004E-2</v>
      </c>
      <c r="I30" s="619">
        <v>0.58899999999999997</v>
      </c>
      <c r="J30" s="619">
        <v>9.8000000000000004E-2</v>
      </c>
      <c r="K30" s="686">
        <v>0</v>
      </c>
      <c r="L30" s="688">
        <v>0.18146731811472003</v>
      </c>
      <c r="M30" s="615" t="s">
        <v>1947</v>
      </c>
    </row>
    <row r="31" spans="1:13" x14ac:dyDescent="0.2">
      <c r="A31" s="51" t="s">
        <v>2289</v>
      </c>
      <c r="B31" s="683"/>
      <c r="C31" s="628"/>
      <c r="D31" s="628"/>
      <c r="E31" s="684"/>
      <c r="F31" s="685">
        <v>4.0195292689267524E-3</v>
      </c>
      <c r="G31" s="619">
        <v>1.2225963668486082E-2</v>
      </c>
      <c r="H31" s="619">
        <v>6.8609316643875014E-3</v>
      </c>
      <c r="I31" s="619">
        <v>2.739012993681833E-2</v>
      </c>
      <c r="J31" s="619">
        <v>6.8609316643875014E-3</v>
      </c>
      <c r="K31" s="686">
        <v>2.3203014131378285E-3</v>
      </c>
      <c r="L31" s="688">
        <v>1.44201267342E-3</v>
      </c>
      <c r="M31" s="615"/>
    </row>
    <row r="32" spans="1:13" x14ac:dyDescent="0.2">
      <c r="A32" s="51" t="s">
        <v>2290</v>
      </c>
      <c r="B32" s="683"/>
      <c r="C32" s="628"/>
      <c r="D32" s="628"/>
      <c r="E32" s="684"/>
      <c r="F32" s="685"/>
      <c r="G32" s="619"/>
      <c r="H32" s="619"/>
      <c r="I32" s="619"/>
      <c r="J32" s="619"/>
      <c r="K32" s="686"/>
      <c r="L32" s="688">
        <v>0.67734996871905018</v>
      </c>
      <c r="M32" s="615"/>
    </row>
    <row r="33" spans="1:24" x14ac:dyDescent="0.2">
      <c r="A33" s="51" t="s">
        <v>2291</v>
      </c>
      <c r="B33" s="683">
        <v>5.0086546157030495E-4</v>
      </c>
      <c r="C33" s="628">
        <v>5.3849952396064734E-4</v>
      </c>
      <c r="D33" s="628">
        <v>4.1834108294585274E-4</v>
      </c>
      <c r="E33" s="684">
        <v>3.6105209222886419E-4</v>
      </c>
      <c r="F33" s="685">
        <v>1.6214999999999997E-2</v>
      </c>
      <c r="G33" s="619">
        <v>4.4389999999999999E-2</v>
      </c>
      <c r="H33" s="619">
        <v>2.5299999999999996E-2</v>
      </c>
      <c r="I33" s="619">
        <v>3.6109999999999996E-3</v>
      </c>
      <c r="J33" s="619">
        <v>2.5299999999999996E-2</v>
      </c>
      <c r="K33" s="686">
        <v>3.3349999999999994E-3</v>
      </c>
      <c r="L33" s="688"/>
      <c r="M33" s="615"/>
    </row>
    <row r="34" spans="1:24" x14ac:dyDescent="0.2">
      <c r="A34" s="51" t="s">
        <v>2292</v>
      </c>
      <c r="B34" s="683"/>
      <c r="C34" s="628"/>
      <c r="D34" s="628"/>
      <c r="E34" s="684"/>
      <c r="F34" s="685"/>
      <c r="G34" s="619"/>
      <c r="H34" s="619"/>
      <c r="I34" s="619"/>
      <c r="J34" s="619"/>
      <c r="K34" s="686"/>
      <c r="L34" s="688">
        <v>1.7807107999230003E-2</v>
      </c>
      <c r="M34" s="615"/>
    </row>
    <row r="35" spans="1:24" x14ac:dyDescent="0.2">
      <c r="A35" s="51" t="s">
        <v>1970</v>
      </c>
      <c r="B35" s="683">
        <v>2.1900587829446669E-3</v>
      </c>
      <c r="C35" s="628">
        <v>1.8329695334814344E-3</v>
      </c>
      <c r="D35" s="628">
        <v>8.3326713664316782E-3</v>
      </c>
      <c r="E35" s="684">
        <v>6.2963962425277541E-3</v>
      </c>
      <c r="F35" s="685">
        <v>0</v>
      </c>
      <c r="G35" s="619">
        <v>0</v>
      </c>
      <c r="H35" s="619">
        <v>0</v>
      </c>
      <c r="I35" s="619">
        <v>0</v>
      </c>
      <c r="J35" s="619">
        <v>0</v>
      </c>
      <c r="K35" s="686">
        <v>0</v>
      </c>
      <c r="L35" s="688"/>
      <c r="M35" s="615" t="s">
        <v>1947</v>
      </c>
    </row>
    <row r="36" spans="1:24" x14ac:dyDescent="0.2">
      <c r="A36" s="51" t="s">
        <v>1972</v>
      </c>
      <c r="B36" s="683">
        <v>8.4852501724851662E-2</v>
      </c>
      <c r="C36" s="628">
        <v>8.0464255791812128E-2</v>
      </c>
      <c r="D36" s="628">
        <v>7.3764631768411582E-2</v>
      </c>
      <c r="E36" s="684">
        <v>6.8423774551665248E-2</v>
      </c>
      <c r="F36" s="685">
        <v>1.4029999999999997E-2</v>
      </c>
      <c r="G36" s="619">
        <v>2.4724999999999997E-2</v>
      </c>
      <c r="H36" s="619">
        <v>4.3469999999999995E-2</v>
      </c>
      <c r="I36" s="619">
        <v>3.4488499999999998E-2</v>
      </c>
      <c r="J36" s="619">
        <v>4.3469999999999995E-2</v>
      </c>
      <c r="K36" s="686">
        <v>2.1044999999999998E-2</v>
      </c>
      <c r="L36" s="688"/>
      <c r="M36" s="615" t="s">
        <v>1947</v>
      </c>
    </row>
    <row r="37" spans="1:24" x14ac:dyDescent="0.2">
      <c r="A37" s="51" t="s">
        <v>2293</v>
      </c>
      <c r="B37" s="689">
        <v>8.6031008693252378E-2</v>
      </c>
      <c r="C37" s="690">
        <v>7.5079260552205651E-2</v>
      </c>
      <c r="D37" s="690">
        <v>5.0030178491075446E-2</v>
      </c>
      <c r="E37" s="691">
        <v>6.1554978650725879E-2</v>
      </c>
      <c r="F37" s="692">
        <v>2.5944000000000002E-2</v>
      </c>
      <c r="G37" s="693">
        <v>1.8905999999999999E-2</v>
      </c>
      <c r="H37" s="693">
        <v>1.3339999999999998E-2</v>
      </c>
      <c r="I37" s="693">
        <v>4.3699999999999996E-2</v>
      </c>
      <c r="J37" s="693">
        <v>1.3339999999999998E-2</v>
      </c>
      <c r="K37" s="694">
        <v>9.7519999999999996E-2</v>
      </c>
      <c r="L37" s="1200"/>
      <c r="M37" s="615"/>
    </row>
    <row r="38" spans="1:24" x14ac:dyDescent="0.2">
      <c r="A38" s="2098" t="s">
        <v>2294</v>
      </c>
      <c r="B38" s="2099"/>
      <c r="C38" s="2099"/>
      <c r="D38" s="2099"/>
      <c r="E38" s="2099"/>
      <c r="F38" s="1899"/>
      <c r="G38" s="1899"/>
      <c r="H38" s="1899"/>
      <c r="I38" s="1899"/>
      <c r="J38" s="1899"/>
      <c r="K38" s="1899"/>
      <c r="L38" s="1899"/>
      <c r="M38" s="1900"/>
    </row>
    <row r="39" spans="1:24" x14ac:dyDescent="0.2">
      <c r="A39" s="2100"/>
      <c r="B39" s="2101"/>
      <c r="C39" s="2101"/>
      <c r="D39" s="2101"/>
      <c r="E39" s="2101"/>
      <c r="F39" s="695"/>
      <c r="G39" s="695"/>
      <c r="H39" s="695"/>
      <c r="I39" s="695"/>
      <c r="J39" s="695"/>
      <c r="K39" s="695"/>
      <c r="L39" s="695"/>
      <c r="M39" s="696"/>
    </row>
    <row r="40" spans="1:24" x14ac:dyDescent="0.2">
      <c r="A40" s="2100"/>
      <c r="B40" s="2101"/>
      <c r="C40" s="2101"/>
      <c r="D40" s="2101"/>
      <c r="E40" s="2101"/>
      <c r="F40" s="695"/>
      <c r="G40" s="695"/>
      <c r="H40" s="695"/>
      <c r="I40" s="695"/>
      <c r="J40" s="695"/>
      <c r="K40" s="695"/>
      <c r="L40" s="695"/>
      <c r="M40" s="696"/>
    </row>
    <row r="41" spans="1:24" x14ac:dyDescent="0.2">
      <c r="A41" s="2102"/>
      <c r="B41" s="2103"/>
      <c r="C41" s="2103"/>
      <c r="D41" s="2103"/>
      <c r="E41" s="2103"/>
      <c r="F41" s="697"/>
      <c r="G41" s="697"/>
      <c r="H41" s="697"/>
      <c r="I41" s="697"/>
      <c r="J41" s="697"/>
      <c r="K41" s="697"/>
      <c r="L41" s="697"/>
      <c r="M41" s="698"/>
    </row>
    <row r="42" spans="1:24" x14ac:dyDescent="0.2">
      <c r="A42"/>
      <c r="B42"/>
      <c r="C42"/>
      <c r="D42"/>
      <c r="E42"/>
      <c r="F42" s="51"/>
      <c r="G42" s="51"/>
      <c r="H42" s="51"/>
    </row>
    <row r="43" spans="1:24" x14ac:dyDescent="0.2">
      <c r="A43"/>
      <c r="B43"/>
      <c r="C43"/>
      <c r="D43"/>
      <c r="E43"/>
      <c r="F43" s="51"/>
      <c r="G43" s="51"/>
      <c r="H43" s="51"/>
    </row>
    <row r="44" spans="1:24" x14ac:dyDescent="0.2">
      <c r="A44"/>
      <c r="B44"/>
      <c r="C44"/>
      <c r="D44"/>
      <c r="E44"/>
      <c r="F44" s="51"/>
      <c r="G44" s="51"/>
      <c r="H44" s="51"/>
    </row>
    <row r="45" spans="1:24" ht="20.25" x14ac:dyDescent="0.3">
      <c r="A45" s="151" t="s">
        <v>2295</v>
      </c>
      <c r="B45" s="51"/>
      <c r="C45" s="51"/>
      <c r="D45" s="51"/>
      <c r="E45" s="51"/>
      <c r="F45" s="51"/>
      <c r="G45" s="51"/>
      <c r="H45" s="51"/>
    </row>
    <row r="46" spans="1:24" x14ac:dyDescent="0.2">
      <c r="A46" s="2048" t="s">
        <v>1940</v>
      </c>
      <c r="B46" s="2057" t="s">
        <v>22</v>
      </c>
      <c r="C46" s="2058"/>
      <c r="D46" s="2058"/>
      <c r="E46" s="2059"/>
      <c r="F46" s="2057" t="s">
        <v>22</v>
      </c>
      <c r="G46" s="2058"/>
      <c r="H46" s="2058"/>
      <c r="I46" s="2059"/>
      <c r="J46" s="2106" t="s">
        <v>94</v>
      </c>
      <c r="K46" s="2107"/>
      <c r="L46" s="2107"/>
      <c r="M46" s="2107"/>
      <c r="N46" s="2107"/>
      <c r="O46" s="2108"/>
      <c r="P46" s="2106" t="s">
        <v>94</v>
      </c>
      <c r="Q46" s="2107"/>
      <c r="R46" s="2107"/>
      <c r="S46" s="2107"/>
      <c r="T46" s="2107"/>
      <c r="U46" s="2108"/>
      <c r="V46" s="2057" t="s">
        <v>34</v>
      </c>
      <c r="W46" s="2059"/>
      <c r="X46" s="2095" t="s">
        <v>1944</v>
      </c>
    </row>
    <row r="47" spans="1:24" x14ac:dyDescent="0.2">
      <c r="A47" s="2049"/>
      <c r="B47" s="612" t="s">
        <v>2268</v>
      </c>
      <c r="C47" s="669" t="s">
        <v>2269</v>
      </c>
      <c r="D47" s="669" t="s">
        <v>2270</v>
      </c>
      <c r="E47" s="669" t="s">
        <v>2271</v>
      </c>
      <c r="F47" s="612" t="s">
        <v>2268</v>
      </c>
      <c r="G47" s="669" t="s">
        <v>2269</v>
      </c>
      <c r="H47" s="669" t="s">
        <v>2270</v>
      </c>
      <c r="I47" s="669" t="s">
        <v>2271</v>
      </c>
      <c r="J47" s="669" t="s">
        <v>2272</v>
      </c>
      <c r="K47" s="669" t="s">
        <v>2273</v>
      </c>
      <c r="L47" s="669" t="s">
        <v>2274</v>
      </c>
      <c r="M47" s="669" t="s">
        <v>2275</v>
      </c>
      <c r="N47" s="669" t="s">
        <v>2276</v>
      </c>
      <c r="O47" s="669" t="s">
        <v>2277</v>
      </c>
      <c r="P47" s="669" t="s">
        <v>2272</v>
      </c>
      <c r="Q47" s="669" t="s">
        <v>2273</v>
      </c>
      <c r="R47" s="669" t="s">
        <v>2274</v>
      </c>
      <c r="S47" s="669" t="s">
        <v>2275</v>
      </c>
      <c r="T47" s="669" t="s">
        <v>2276</v>
      </c>
      <c r="U47" s="669" t="s">
        <v>2277</v>
      </c>
      <c r="V47" s="1812"/>
      <c r="W47" s="1812"/>
      <c r="X47" s="1959"/>
    </row>
    <row r="48" spans="1:24" x14ac:dyDescent="0.2">
      <c r="A48" s="2118"/>
      <c r="B48" s="2104" t="s">
        <v>2278</v>
      </c>
      <c r="C48" s="2097"/>
      <c r="D48" s="2097"/>
      <c r="E48" s="2105"/>
      <c r="F48" s="2104" t="s">
        <v>2296</v>
      </c>
      <c r="G48" s="2097"/>
      <c r="H48" s="2097"/>
      <c r="I48" s="2105"/>
      <c r="J48" s="2104" t="s">
        <v>2278</v>
      </c>
      <c r="K48" s="2097"/>
      <c r="L48" s="2097"/>
      <c r="M48" s="2097"/>
      <c r="N48" s="2097"/>
      <c r="O48" s="2105"/>
      <c r="P48" s="2104" t="s">
        <v>2296</v>
      </c>
      <c r="Q48" s="2097"/>
      <c r="R48" s="2097"/>
      <c r="S48" s="2097"/>
      <c r="T48" s="2097"/>
      <c r="U48" s="2105"/>
      <c r="V48" s="1821" t="s">
        <v>2278</v>
      </c>
      <c r="W48" s="1821" t="s">
        <v>2296</v>
      </c>
      <c r="X48" s="2096"/>
    </row>
    <row r="49" spans="1:24" x14ac:dyDescent="0.2">
      <c r="A49" s="1822" t="s">
        <v>1987</v>
      </c>
      <c r="B49" s="1901">
        <v>3.9185356699323865E-5</v>
      </c>
      <c r="C49" s="1902">
        <v>4.1319482703903529E-5</v>
      </c>
      <c r="D49" s="1833">
        <v>3.40649167541623E-5</v>
      </c>
      <c r="E49" s="1833">
        <v>3.5136532877882157E-5</v>
      </c>
      <c r="F49" s="1901">
        <v>0</v>
      </c>
      <c r="G49" s="1902">
        <v>0</v>
      </c>
      <c r="H49" s="1902">
        <v>0</v>
      </c>
      <c r="I49" s="1903">
        <v>0</v>
      </c>
      <c r="J49" s="1904">
        <v>1.1028499999999998E-3</v>
      </c>
      <c r="K49" s="1902">
        <v>4.3584999999999994E-4</v>
      </c>
      <c r="L49" s="1902">
        <v>6.9689999999999997E-4</v>
      </c>
      <c r="M49" s="1902">
        <v>6.0489999999999999E-5</v>
      </c>
      <c r="N49" s="1902">
        <v>6.9689999999999997E-4</v>
      </c>
      <c r="O49" s="1833">
        <v>1.7940000000000001E-5</v>
      </c>
      <c r="P49" s="1901">
        <v>0</v>
      </c>
      <c r="Q49" s="1902">
        <v>0</v>
      </c>
      <c r="R49" s="1902">
        <v>0</v>
      </c>
      <c r="S49" s="1902">
        <v>0</v>
      </c>
      <c r="T49" s="1902">
        <v>0</v>
      </c>
      <c r="U49" s="1903">
        <v>0</v>
      </c>
      <c r="V49" s="1905">
        <v>9.819700000000001E-7</v>
      </c>
      <c r="W49" s="1906">
        <v>9.0269999999999984E-6</v>
      </c>
      <c r="X49" s="1907"/>
    </row>
    <row r="50" spans="1:24" x14ac:dyDescent="0.2">
      <c r="A50" s="613" t="s">
        <v>1988</v>
      </c>
      <c r="B50" s="1908">
        <v>1.7775813440044157E-4</v>
      </c>
      <c r="C50" s="1909">
        <v>1.8743925737860995E-4</v>
      </c>
      <c r="D50" s="1837">
        <v>1.5453007349632521E-4</v>
      </c>
      <c r="E50" s="1837">
        <v>1.5939128949615713E-4</v>
      </c>
      <c r="F50" s="1908">
        <v>2.09E-5</v>
      </c>
      <c r="G50" s="1909">
        <v>2.09E-5</v>
      </c>
      <c r="H50" s="1909">
        <v>2.09E-5</v>
      </c>
      <c r="I50" s="1910">
        <v>2.09E-5</v>
      </c>
      <c r="J50" s="1911">
        <v>5.3359999999999996E-4</v>
      </c>
      <c r="K50" s="1909">
        <v>5.6924999999999999E-4</v>
      </c>
      <c r="L50" s="1909">
        <v>1.426E-3</v>
      </c>
      <c r="M50" s="1909">
        <v>9.8094999999999988E-5</v>
      </c>
      <c r="N50" s="1909">
        <v>1.426E-3</v>
      </c>
      <c r="O50" s="1837">
        <v>1.7135000000000001E-5</v>
      </c>
      <c r="P50" s="1908">
        <v>0</v>
      </c>
      <c r="Q50" s="1909">
        <v>0</v>
      </c>
      <c r="R50" s="1909">
        <v>0</v>
      </c>
      <c r="S50" s="1909">
        <v>0</v>
      </c>
      <c r="T50" s="1909">
        <v>0</v>
      </c>
      <c r="U50" s="1910">
        <v>1.2899999999999999E-6</v>
      </c>
      <c r="V50" s="1912">
        <v>3.3417000000000001E-6</v>
      </c>
      <c r="W50" s="1913"/>
      <c r="X50" s="699"/>
    </row>
    <row r="51" spans="1:24" x14ac:dyDescent="0.2">
      <c r="A51" s="613" t="s">
        <v>1986</v>
      </c>
      <c r="B51" s="1908">
        <v>3.2899986201186698E-5</v>
      </c>
      <c r="C51" s="1909">
        <v>3.4691796255157096E-5</v>
      </c>
      <c r="D51" s="1837">
        <v>2.8600869956502179E-5</v>
      </c>
      <c r="E51" s="1837">
        <v>2.950059777967549E-5</v>
      </c>
      <c r="F51" s="1908">
        <v>2.2100000000000002E-5</v>
      </c>
      <c r="G51" s="1909">
        <v>2.2100000000000002E-5</v>
      </c>
      <c r="H51" s="1909">
        <v>2.2100000000000002E-5</v>
      </c>
      <c r="I51" s="1910">
        <v>2.2100000000000002E-5</v>
      </c>
      <c r="J51" s="1911">
        <v>1.0051E-4</v>
      </c>
      <c r="K51" s="1909">
        <v>5.3244999999999996E-5</v>
      </c>
      <c r="L51" s="1909">
        <v>1.01315E-4</v>
      </c>
      <c r="M51" s="1909">
        <v>3.4960000000000004E-5</v>
      </c>
      <c r="N51" s="1909">
        <v>1.01315E-4</v>
      </c>
      <c r="O51" s="1837">
        <v>7.4404999999999985E-6</v>
      </c>
      <c r="P51" s="1908">
        <v>6.6299999999999999E-5</v>
      </c>
      <c r="Q51" s="1909">
        <v>1.95E-5</v>
      </c>
      <c r="R51" s="1909">
        <v>2.9E-5</v>
      </c>
      <c r="S51" s="1909">
        <v>2.65E-5</v>
      </c>
      <c r="T51" s="1909">
        <v>2.9E-5</v>
      </c>
      <c r="U51" s="1910">
        <v>3.19E-6</v>
      </c>
      <c r="V51" s="1912">
        <v>9.195599999999999E-7</v>
      </c>
      <c r="W51" s="1913">
        <v>1.3149999999999999E-6</v>
      </c>
      <c r="X51" s="699" t="s">
        <v>1947</v>
      </c>
    </row>
    <row r="52" spans="1:24" x14ac:dyDescent="0.2">
      <c r="A52" s="613" t="s">
        <v>1993</v>
      </c>
      <c r="B52" s="1908">
        <v>5.3032813578032284E-6</v>
      </c>
      <c r="C52" s="1909">
        <v>5.5921104411297996E-6</v>
      </c>
      <c r="D52" s="1837">
        <v>4.6102894855257241E-6</v>
      </c>
      <c r="E52" s="1837">
        <v>4.7553202391118705E-6</v>
      </c>
      <c r="F52" s="1908">
        <v>2.03E-4</v>
      </c>
      <c r="G52" s="1909">
        <v>2.03E-4</v>
      </c>
      <c r="H52" s="1909">
        <v>2.03E-4</v>
      </c>
      <c r="I52" s="1910">
        <v>2.03E-4</v>
      </c>
      <c r="J52" s="1911">
        <v>2.9439999999999997E-6</v>
      </c>
      <c r="K52" s="1909">
        <v>3.703E-6</v>
      </c>
      <c r="L52" s="1909">
        <v>8.9814999999999986E-6</v>
      </c>
      <c r="M52" s="1909">
        <v>3.4499999999999998E-7</v>
      </c>
      <c r="N52" s="1909">
        <v>8.9814999999999986E-6</v>
      </c>
      <c r="O52" s="1837">
        <v>7.9579999999999997E-7</v>
      </c>
      <c r="P52" s="1908">
        <v>4.5099999999999992E-6</v>
      </c>
      <c r="Q52" s="1909">
        <v>3.2399999999999999E-6</v>
      </c>
      <c r="R52" s="1909">
        <v>7.7600000000000002E-6</v>
      </c>
      <c r="S52" s="1909">
        <v>7.9999999999999996E-7</v>
      </c>
      <c r="T52" s="1909">
        <v>7.7600000000000002E-6</v>
      </c>
      <c r="U52" s="1910">
        <v>1.9400000000000001E-5</v>
      </c>
      <c r="V52" s="1912">
        <v>1.3287799999999998E-7</v>
      </c>
      <c r="W52" s="1913">
        <v>5.1549999999999998E-6</v>
      </c>
      <c r="X52" s="699"/>
    </row>
    <row r="53" spans="1:24" x14ac:dyDescent="0.2">
      <c r="A53" s="613" t="s">
        <v>1994</v>
      </c>
      <c r="B53" s="1908">
        <v>2.8873420725817573E-7</v>
      </c>
      <c r="C53" s="1909">
        <v>3.0445934623928906E-7</v>
      </c>
      <c r="D53" s="1837">
        <v>2.5100464976751158E-7</v>
      </c>
      <c r="E53" s="1837">
        <v>2.5890076857386842E-7</v>
      </c>
      <c r="F53" s="1908">
        <v>5.0900000000000001E-4</v>
      </c>
      <c r="G53" s="1909">
        <v>5.0900000000000001E-4</v>
      </c>
      <c r="H53" s="1909">
        <v>5.0900000000000001E-4</v>
      </c>
      <c r="I53" s="1910">
        <v>5.0900000000000001E-4</v>
      </c>
      <c r="J53" s="1911">
        <v>0</v>
      </c>
      <c r="K53" s="1909">
        <v>0</v>
      </c>
      <c r="L53" s="1909">
        <v>0</v>
      </c>
      <c r="M53" s="1909">
        <v>0</v>
      </c>
      <c r="N53" s="1909">
        <v>0</v>
      </c>
      <c r="O53" s="1837">
        <v>0</v>
      </c>
      <c r="P53" s="1908">
        <v>2.1399999999999998E-6</v>
      </c>
      <c r="Q53" s="1909">
        <v>2.1299999999999999E-6</v>
      </c>
      <c r="R53" s="1909">
        <v>6.6699999999999997E-6</v>
      </c>
      <c r="S53" s="1909">
        <v>3.2999999999999997E-6</v>
      </c>
      <c r="T53" s="1909">
        <v>6.6699999999999997E-6</v>
      </c>
      <c r="U53" s="1910">
        <v>0</v>
      </c>
      <c r="V53" s="1912"/>
      <c r="W53" s="1913"/>
      <c r="X53" s="699" t="s">
        <v>1947</v>
      </c>
    </row>
    <row r="54" spans="1:24" x14ac:dyDescent="0.2">
      <c r="A54" s="613" t="s">
        <v>1995</v>
      </c>
      <c r="B54" s="1908">
        <v>3.938177452739064E-6</v>
      </c>
      <c r="C54" s="1909">
        <v>4.1526597905426848E-6</v>
      </c>
      <c r="D54" s="1837">
        <v>3.423566821658917E-6</v>
      </c>
      <c r="E54" s="1837">
        <v>3.5312655849701107E-6</v>
      </c>
      <c r="F54" s="1908">
        <v>2.4800000000000001E-4</v>
      </c>
      <c r="G54" s="1909">
        <v>2.4800000000000001E-4</v>
      </c>
      <c r="H54" s="1909">
        <v>2.4800000000000001E-4</v>
      </c>
      <c r="I54" s="1910">
        <v>2.4800000000000001E-4</v>
      </c>
      <c r="J54" s="1911">
        <v>0</v>
      </c>
      <c r="K54" s="1909">
        <v>0</v>
      </c>
      <c r="L54" s="1909">
        <v>0</v>
      </c>
      <c r="M54" s="1909">
        <v>0</v>
      </c>
      <c r="N54" s="1909">
        <v>0</v>
      </c>
      <c r="O54" s="1837">
        <v>0</v>
      </c>
      <c r="P54" s="1908">
        <v>2.4700000000000001E-6</v>
      </c>
      <c r="Q54" s="1909">
        <v>2.6000000000000001E-6</v>
      </c>
      <c r="R54" s="1909">
        <v>1.0700000000000001E-5</v>
      </c>
      <c r="S54" s="1909">
        <v>1.3999999999999999E-6</v>
      </c>
      <c r="T54" s="1909">
        <v>1.0700000000000001E-5</v>
      </c>
      <c r="U54" s="1910">
        <v>0</v>
      </c>
      <c r="V54" s="1912"/>
      <c r="W54" s="1913"/>
      <c r="X54" s="699" t="s">
        <v>1947</v>
      </c>
    </row>
    <row r="55" spans="1:24" x14ac:dyDescent="0.2">
      <c r="A55" s="613" t="s">
        <v>1997</v>
      </c>
      <c r="B55" s="1908">
        <v>0</v>
      </c>
      <c r="C55" s="1909">
        <v>0</v>
      </c>
      <c r="D55" s="1837">
        <v>0</v>
      </c>
      <c r="E55" s="1837">
        <v>0</v>
      </c>
      <c r="F55" s="1908">
        <v>1.3799999999999999E-3</v>
      </c>
      <c r="G55" s="1909">
        <v>1.3799999999999999E-3</v>
      </c>
      <c r="H55" s="1909">
        <v>1.3799999999999999E-3</v>
      </c>
      <c r="I55" s="1910">
        <v>1.3799999999999999E-3</v>
      </c>
      <c r="J55" s="1911">
        <v>7.1299999999999989E-7</v>
      </c>
      <c r="K55" s="1909">
        <v>1.403E-6</v>
      </c>
      <c r="L55" s="1909">
        <v>6.5549999999999991E-6</v>
      </c>
      <c r="M55" s="1909">
        <v>2.2999999999999997E-7</v>
      </c>
      <c r="N55" s="1909">
        <v>6.5549999999999991E-6</v>
      </c>
      <c r="O55" s="1837">
        <v>0</v>
      </c>
      <c r="P55" s="1908">
        <v>1.7999999999999999E-6</v>
      </c>
      <c r="Q55" s="1909">
        <v>1.6199999999999999E-6</v>
      </c>
      <c r="R55" s="1909">
        <v>7.5499999999999997E-6</v>
      </c>
      <c r="S55" s="1909">
        <v>1.9999999999999999E-7</v>
      </c>
      <c r="T55" s="1909">
        <v>7.5499999999999997E-6</v>
      </c>
      <c r="U55" s="1910">
        <v>0</v>
      </c>
      <c r="V55" s="1912"/>
      <c r="W55" s="1913">
        <v>2.633E-6</v>
      </c>
      <c r="X55" s="699"/>
    </row>
    <row r="56" spans="1:24" x14ac:dyDescent="0.2">
      <c r="A56" s="613" t="s">
        <v>1996</v>
      </c>
      <c r="B56" s="1908">
        <v>3.938177452739064E-6</v>
      </c>
      <c r="C56" s="1909">
        <v>4.1526597905426848E-6</v>
      </c>
      <c r="D56" s="1837">
        <v>3.423566821658917E-6</v>
      </c>
      <c r="E56" s="1837">
        <v>3.5312655849701107E-6</v>
      </c>
      <c r="F56" s="1908">
        <v>2.4800000000000001E-4</v>
      </c>
      <c r="G56" s="1909">
        <v>2.4800000000000001E-4</v>
      </c>
      <c r="H56" s="1909">
        <v>2.4800000000000001E-4</v>
      </c>
      <c r="I56" s="1910">
        <v>2.4800000000000001E-4</v>
      </c>
      <c r="J56" s="1911">
        <v>0</v>
      </c>
      <c r="K56" s="1909">
        <v>0</v>
      </c>
      <c r="L56" s="1909">
        <v>0</v>
      </c>
      <c r="M56" s="1909">
        <v>0</v>
      </c>
      <c r="N56" s="1909">
        <v>0</v>
      </c>
      <c r="O56" s="1837">
        <v>0</v>
      </c>
      <c r="P56" s="1908">
        <v>2.0899999999999999E-6</v>
      </c>
      <c r="Q56" s="1909">
        <v>2.0299999999999996E-6</v>
      </c>
      <c r="R56" s="1909">
        <v>8.0999999999999987E-6</v>
      </c>
      <c r="S56" s="1909">
        <v>1.3999999999999999E-6</v>
      </c>
      <c r="T56" s="1909">
        <v>8.0999999999999987E-6</v>
      </c>
      <c r="U56" s="1910">
        <v>0</v>
      </c>
      <c r="V56" s="1912"/>
      <c r="W56" s="1913"/>
      <c r="X56" s="699" t="s">
        <v>1947</v>
      </c>
    </row>
    <row r="57" spans="1:24" x14ac:dyDescent="0.2">
      <c r="A57" s="613" t="s">
        <v>1992</v>
      </c>
      <c r="B57" s="1908">
        <v>5.9416392990202834E-6</v>
      </c>
      <c r="C57" s="1909">
        <v>6.2652348460806089E-6</v>
      </c>
      <c r="D57" s="1837">
        <v>5.1652317384130792E-6</v>
      </c>
      <c r="E57" s="1837">
        <v>5.3277198975234836E-6</v>
      </c>
      <c r="F57" s="1908">
        <v>1.7200000000000001E-4</v>
      </c>
      <c r="G57" s="1909">
        <v>1.7200000000000001E-4</v>
      </c>
      <c r="H57" s="1909">
        <v>1.7200000000000001E-4</v>
      </c>
      <c r="I57" s="1910">
        <v>1.7200000000000001E-4</v>
      </c>
      <c r="J57" s="1911">
        <v>2.2539999999999995E-6</v>
      </c>
      <c r="K57" s="1909">
        <v>4.4274999999999995E-6</v>
      </c>
      <c r="L57" s="1909">
        <v>8.8319999999999978E-6</v>
      </c>
      <c r="M57" s="1909">
        <v>5.7499999999999989E-7</v>
      </c>
      <c r="N57" s="1909">
        <v>8.8319999999999978E-6</v>
      </c>
      <c r="O57" s="1837">
        <v>2.8864999999999993E-7</v>
      </c>
      <c r="P57" s="1908">
        <v>7.889999999999999E-6</v>
      </c>
      <c r="Q57" s="1909">
        <v>6.2599999999999994E-6</v>
      </c>
      <c r="R57" s="1909">
        <v>1.3100000000000002E-5</v>
      </c>
      <c r="S57" s="1909">
        <v>2.4999999999999998E-6</v>
      </c>
      <c r="T57" s="1909">
        <v>1.3100000000000002E-5</v>
      </c>
      <c r="U57" s="1910">
        <v>5.3199999999999999E-6</v>
      </c>
      <c r="V57" s="1912">
        <v>1.92839E-7</v>
      </c>
      <c r="W57" s="1913">
        <v>1.0830000000000001E-5</v>
      </c>
      <c r="X57" s="699"/>
    </row>
    <row r="58" spans="1:24" x14ac:dyDescent="0.2">
      <c r="A58" s="613" t="s">
        <v>2297</v>
      </c>
      <c r="B58" s="1908">
        <v>0</v>
      </c>
      <c r="C58" s="1909">
        <v>0</v>
      </c>
      <c r="D58" s="1837">
        <v>0</v>
      </c>
      <c r="E58" s="1837">
        <v>0</v>
      </c>
      <c r="F58" s="1908">
        <v>1.1900000000000001E-5</v>
      </c>
      <c r="G58" s="1909">
        <v>1.1900000000000001E-5</v>
      </c>
      <c r="H58" s="1909">
        <v>1.1900000000000001E-5</v>
      </c>
      <c r="I58" s="1910">
        <v>1.1900000000000001E-5</v>
      </c>
      <c r="J58" s="1911">
        <v>0</v>
      </c>
      <c r="K58" s="1909">
        <v>0</v>
      </c>
      <c r="L58" s="1909">
        <v>0</v>
      </c>
      <c r="M58" s="1909">
        <v>0</v>
      </c>
      <c r="N58" s="1909">
        <v>0</v>
      </c>
      <c r="O58" s="1837">
        <v>0</v>
      </c>
      <c r="P58" s="1908">
        <v>1.8899999999999999E-6</v>
      </c>
      <c r="Q58" s="1909">
        <v>9.64E-7</v>
      </c>
      <c r="R58" s="1909">
        <v>9.5199999999999995E-7</v>
      </c>
      <c r="S58" s="1909">
        <v>9.9999999999999995E-7</v>
      </c>
      <c r="T58" s="1909">
        <v>9.5199999999999995E-7</v>
      </c>
      <c r="U58" s="1910">
        <v>0</v>
      </c>
      <c r="V58" s="1912"/>
      <c r="W58" s="1913"/>
      <c r="X58" s="699"/>
    </row>
    <row r="59" spans="1:24" x14ac:dyDescent="0.2">
      <c r="A59" s="613" t="s">
        <v>1991</v>
      </c>
      <c r="B59" s="1908">
        <v>5.4996991858700146E-5</v>
      </c>
      <c r="C59" s="619">
        <v>5.7992256426531257E-5</v>
      </c>
      <c r="D59" s="1837">
        <v>4.7810409479526023E-5</v>
      </c>
      <c r="E59" s="1837">
        <v>4.9314432109308285E-5</v>
      </c>
      <c r="F59" s="1908">
        <v>7.8100000000000001E-5</v>
      </c>
      <c r="G59" s="1909">
        <v>7.8100000000000001E-5</v>
      </c>
      <c r="H59" s="1909">
        <v>7.8100000000000001E-5</v>
      </c>
      <c r="I59" s="1910">
        <v>7.8100000000000001E-5</v>
      </c>
      <c r="J59" s="1911">
        <v>2.6105000000000002E-5</v>
      </c>
      <c r="K59" s="1909">
        <v>6.003E-5</v>
      </c>
      <c r="L59" s="1909">
        <v>1.6674999999999999E-4</v>
      </c>
      <c r="M59" s="1909">
        <v>5.2555000000000001E-5</v>
      </c>
      <c r="N59" s="1909">
        <v>1.6674999999999999E-4</v>
      </c>
      <c r="O59" s="1837">
        <v>7.3714999999999988E-6</v>
      </c>
      <c r="P59" s="1908">
        <v>2.0700000000000002E-5</v>
      </c>
      <c r="Q59" s="1909">
        <v>1.7800000000000002E-5</v>
      </c>
      <c r="R59" s="1909">
        <v>5.5900000000000004E-5</v>
      </c>
      <c r="S59" s="1909">
        <v>4.8700000000000005E-5</v>
      </c>
      <c r="T59" s="1909">
        <v>5.5900000000000004E-5</v>
      </c>
      <c r="U59" s="1910">
        <v>6.6799999999999996E-6</v>
      </c>
      <c r="V59" s="1912">
        <v>1.52944E-6</v>
      </c>
      <c r="W59" s="1913">
        <v>1.507E-5</v>
      </c>
      <c r="X59" s="699" t="s">
        <v>1947</v>
      </c>
    </row>
    <row r="60" spans="1:24" x14ac:dyDescent="0.2">
      <c r="A60" s="613" t="s">
        <v>1989</v>
      </c>
      <c r="B60" s="1908">
        <v>7.9352802538981663E-5</v>
      </c>
      <c r="C60" s="619">
        <v>8.3674541415423682E-5</v>
      </c>
      <c r="D60" s="1837">
        <v>6.898359082045899E-5</v>
      </c>
      <c r="E60" s="1837">
        <v>7.115368061485911E-5</v>
      </c>
      <c r="F60" s="1908">
        <v>0</v>
      </c>
      <c r="G60" s="1909">
        <v>0</v>
      </c>
      <c r="H60" s="1909">
        <v>0</v>
      </c>
      <c r="I60" s="1910">
        <v>0</v>
      </c>
      <c r="J60" s="1911">
        <v>1.3224999999999999E-3</v>
      </c>
      <c r="K60" s="1909">
        <v>5.7499999999999999E-4</v>
      </c>
      <c r="L60" s="1909">
        <v>9.0850000000000002E-4</v>
      </c>
      <c r="M60" s="1909">
        <v>2.2539999999999998E-4</v>
      </c>
      <c r="N60" s="1909">
        <v>9.0850000000000002E-4</v>
      </c>
      <c r="O60" s="1837">
        <v>3.8525000000000001E-5</v>
      </c>
      <c r="P60" s="1908">
        <v>2.7100000000000003E-4</v>
      </c>
      <c r="Q60" s="1909">
        <v>5.7500000000000002E-5</v>
      </c>
      <c r="R60" s="1909">
        <v>7.9800000000000015E-5</v>
      </c>
      <c r="S60" s="1909">
        <v>5.3800000000000007E-5</v>
      </c>
      <c r="T60" s="1909">
        <v>7.9800000000000015E-5</v>
      </c>
      <c r="U60" s="1910">
        <v>0</v>
      </c>
      <c r="V60" s="1912">
        <v>2.3589399999999998E-6</v>
      </c>
      <c r="W60" s="1913">
        <v>1.5800000000000001E-5</v>
      </c>
      <c r="X60" s="700"/>
    </row>
    <row r="61" spans="1:24" x14ac:dyDescent="0.2">
      <c r="A61" s="613" t="s">
        <v>2298</v>
      </c>
      <c r="B61" s="1908">
        <v>0</v>
      </c>
      <c r="C61" s="619">
        <v>0</v>
      </c>
      <c r="D61" s="1837">
        <v>0</v>
      </c>
      <c r="E61" s="1837">
        <v>0</v>
      </c>
      <c r="F61" s="1908">
        <v>5.1699999999999999E-4</v>
      </c>
      <c r="G61" s="1909">
        <v>5.1699999999999999E-4</v>
      </c>
      <c r="H61" s="1909">
        <v>5.1699999999999999E-4</v>
      </c>
      <c r="I61" s="1910">
        <v>5.1699999999999999E-4</v>
      </c>
      <c r="J61" s="1911">
        <v>0</v>
      </c>
      <c r="K61" s="1909">
        <v>0</v>
      </c>
      <c r="L61" s="1909">
        <v>0</v>
      </c>
      <c r="M61" s="1909">
        <v>0</v>
      </c>
      <c r="N61" s="1909">
        <v>0</v>
      </c>
      <c r="O61" s="1837">
        <v>0</v>
      </c>
      <c r="P61" s="1908">
        <v>2.0199999999999997E-6</v>
      </c>
      <c r="Q61" s="1909">
        <v>1.53E-6</v>
      </c>
      <c r="R61" s="1909">
        <v>6.7199999999999992E-6</v>
      </c>
      <c r="S61" s="1909">
        <v>4.9999999999999998E-7</v>
      </c>
      <c r="T61" s="1909">
        <v>6.7199999999999992E-6</v>
      </c>
      <c r="U61" s="1910">
        <v>0</v>
      </c>
      <c r="V61" s="1912"/>
      <c r="W61" s="1913"/>
      <c r="X61" s="700" t="s">
        <v>1947</v>
      </c>
    </row>
    <row r="62" spans="1:24" ht="12.75" customHeight="1" x14ac:dyDescent="0.2">
      <c r="A62" s="613" t="s">
        <v>1976</v>
      </c>
      <c r="B62" s="1908">
        <v>2.0329245204912375E-3</v>
      </c>
      <c r="C62" s="619">
        <v>2.1436423357664232E-3</v>
      </c>
      <c r="D62" s="1837">
        <v>1.767277636118194E-3</v>
      </c>
      <c r="E62" s="1837">
        <v>1.8228727583262166E-3</v>
      </c>
      <c r="F62" s="1908">
        <v>6.3800000000000006E-5</v>
      </c>
      <c r="G62" s="1909">
        <v>6.3800000000000006E-5</v>
      </c>
      <c r="H62" s="1909">
        <v>6.3800000000000006E-5</v>
      </c>
      <c r="I62" s="1910">
        <v>6.3800000000000006E-5</v>
      </c>
      <c r="J62" s="1911">
        <v>3.6569999999999997E-3</v>
      </c>
      <c r="K62" s="1909">
        <v>3.1394999999999999E-3</v>
      </c>
      <c r="L62" s="1909">
        <v>5.3359999999999996E-3</v>
      </c>
      <c r="M62" s="1909">
        <v>1.8744999999999998E-2</v>
      </c>
      <c r="N62" s="1909">
        <v>5.3359999999999996E-3</v>
      </c>
      <c r="O62" s="1837">
        <v>6.7159999999999995E-4</v>
      </c>
      <c r="P62" s="1908">
        <v>0</v>
      </c>
      <c r="Q62" s="1909">
        <v>0</v>
      </c>
      <c r="R62" s="1909">
        <v>0</v>
      </c>
      <c r="S62" s="1909">
        <v>0</v>
      </c>
      <c r="T62" s="1909">
        <v>0</v>
      </c>
      <c r="U62" s="1910">
        <v>1.3500000000000001E-5</v>
      </c>
      <c r="V62" s="1912">
        <v>7.5476600000000003E-6</v>
      </c>
      <c r="W62" s="1913">
        <v>1.1440000000000001E-5</v>
      </c>
      <c r="X62" s="700" t="s">
        <v>1947</v>
      </c>
    </row>
    <row r="63" spans="1:24" x14ac:dyDescent="0.2">
      <c r="A63" s="613" t="s">
        <v>1985</v>
      </c>
      <c r="B63" s="1908">
        <v>2.101670760314613E-4</v>
      </c>
      <c r="C63" s="619">
        <v>2.2161326562995876E-4</v>
      </c>
      <c r="D63" s="1837">
        <v>1.8270406479676019E-4</v>
      </c>
      <c r="E63" s="1837">
        <v>1.8845157984628523E-4</v>
      </c>
      <c r="F63" s="1908">
        <v>7.7999999999999999E-5</v>
      </c>
      <c r="G63" s="1909">
        <v>7.7999999999999999E-5</v>
      </c>
      <c r="H63" s="1909">
        <v>7.7999999999999999E-5</v>
      </c>
      <c r="I63" s="1910">
        <v>7.7999999999999999E-5</v>
      </c>
      <c r="J63" s="1911">
        <v>1.794E-3</v>
      </c>
      <c r="K63" s="1909">
        <v>1.1845E-3</v>
      </c>
      <c r="L63" s="1909">
        <v>1.472E-3</v>
      </c>
      <c r="M63" s="1909">
        <v>9.7864999999999996E-4</v>
      </c>
      <c r="N63" s="1909">
        <v>1.472E-3</v>
      </c>
      <c r="O63" s="1837">
        <v>1.1062999999999999E-4</v>
      </c>
      <c r="P63" s="1908">
        <v>6.7900000000000002E-4</v>
      </c>
      <c r="Q63" s="1909">
        <v>2.03E-4</v>
      </c>
      <c r="R63" s="1909">
        <v>2.3700000000000001E-4</v>
      </c>
      <c r="S63" s="1909">
        <v>4.2900000000000002E-4</v>
      </c>
      <c r="T63" s="1909">
        <v>2.3700000000000001E-4</v>
      </c>
      <c r="U63" s="1910">
        <v>2.6100000000000001E-5</v>
      </c>
      <c r="V63" s="1912">
        <v>6.6012399999999998E-6</v>
      </c>
      <c r="W63" s="1913">
        <v>1.0620000000000002E-5</v>
      </c>
      <c r="X63" s="700"/>
    </row>
    <row r="64" spans="1:24" x14ac:dyDescent="0.2">
      <c r="A64" s="613" t="s">
        <v>2001</v>
      </c>
      <c r="B64" s="1914">
        <v>6.2853704981371609E-5</v>
      </c>
      <c r="C64" s="619">
        <v>6.6276864487464307E-5</v>
      </c>
      <c r="D64" s="1840">
        <v>5.4640467976601181E-5</v>
      </c>
      <c r="E64" s="1840">
        <v>5.6359350982066619E-5</v>
      </c>
      <c r="F64" s="1908">
        <v>8.4700000000000012E-5</v>
      </c>
      <c r="G64" s="1909">
        <v>8.4700000000000012E-5</v>
      </c>
      <c r="H64" s="1909">
        <v>8.4700000000000012E-5</v>
      </c>
      <c r="I64" s="1910">
        <v>8.4700000000000012E-5</v>
      </c>
      <c r="J64" s="1911">
        <v>8.6365000000000004E-5</v>
      </c>
      <c r="K64" s="1909">
        <v>7.6475000000000002E-5</v>
      </c>
      <c r="L64" s="1909">
        <v>1.495E-4</v>
      </c>
      <c r="M64" s="1909">
        <v>4.3585000000000004E-5</v>
      </c>
      <c r="N64" s="1909">
        <v>1.495E-4</v>
      </c>
      <c r="O64" s="1837">
        <v>5.4279999999999995E-6</v>
      </c>
      <c r="P64" s="1908">
        <v>8.2800000000000007E-5</v>
      </c>
      <c r="Q64" s="1909">
        <v>3.2000000000000005E-5</v>
      </c>
      <c r="R64" s="1909">
        <v>6.1500000000000004E-5</v>
      </c>
      <c r="S64" s="1909">
        <v>4.6700000000000003E-5</v>
      </c>
      <c r="T64" s="1909">
        <v>6.1500000000000004E-5</v>
      </c>
      <c r="U64" s="1910">
        <v>4.6699999999999993E-6</v>
      </c>
      <c r="V64" s="1912">
        <v>2.9569699999999998E-6</v>
      </c>
      <c r="W64" s="1913">
        <v>2.8910000000000003E-5</v>
      </c>
      <c r="X64" s="700"/>
    </row>
    <row r="65" spans="1:24" x14ac:dyDescent="0.2">
      <c r="A65" s="613" t="s">
        <v>2003</v>
      </c>
      <c r="B65" s="1915">
        <f>B53+B54+B56+B61</f>
        <v>8.1650891127363049E-6</v>
      </c>
      <c r="C65" s="701">
        <f t="shared" ref="C65:W65" si="2">C53+C54+C56+C61</f>
        <v>8.6097789273246589E-6</v>
      </c>
      <c r="D65" s="1916">
        <f t="shared" si="2"/>
        <v>7.0981382930853459E-6</v>
      </c>
      <c r="E65" s="1916">
        <f t="shared" si="2"/>
        <v>7.3214319385140901E-6</v>
      </c>
      <c r="F65" s="1915">
        <f t="shared" si="2"/>
        <v>1.5219999999999999E-3</v>
      </c>
      <c r="G65" s="1917">
        <f t="shared" si="2"/>
        <v>1.5219999999999999E-3</v>
      </c>
      <c r="H65" s="1917">
        <f t="shared" si="2"/>
        <v>1.5219999999999999E-3</v>
      </c>
      <c r="I65" s="1918">
        <f t="shared" si="2"/>
        <v>1.5219999999999999E-3</v>
      </c>
      <c r="J65" s="1919">
        <f t="shared" si="2"/>
        <v>0</v>
      </c>
      <c r="K65" s="1917">
        <f t="shared" si="2"/>
        <v>0</v>
      </c>
      <c r="L65" s="1917">
        <f t="shared" si="2"/>
        <v>0</v>
      </c>
      <c r="M65" s="1917">
        <f t="shared" si="2"/>
        <v>0</v>
      </c>
      <c r="N65" s="1917">
        <f t="shared" si="2"/>
        <v>0</v>
      </c>
      <c r="O65" s="1916">
        <f t="shared" si="2"/>
        <v>0</v>
      </c>
      <c r="P65" s="1915">
        <f t="shared" si="2"/>
        <v>8.7199999999999995E-6</v>
      </c>
      <c r="Q65" s="1917">
        <f t="shared" si="2"/>
        <v>8.2900000000000002E-6</v>
      </c>
      <c r="R65" s="1917">
        <f t="shared" si="2"/>
        <v>3.2189999999999995E-5</v>
      </c>
      <c r="S65" s="1917">
        <f t="shared" si="2"/>
        <v>6.6000000000000003E-6</v>
      </c>
      <c r="T65" s="1917">
        <f t="shared" si="2"/>
        <v>3.2189999999999995E-5</v>
      </c>
      <c r="U65" s="1918">
        <f t="shared" si="2"/>
        <v>0</v>
      </c>
      <c r="V65" s="1920">
        <f t="shared" si="2"/>
        <v>0</v>
      </c>
      <c r="W65" s="1921">
        <f t="shared" si="2"/>
        <v>0</v>
      </c>
      <c r="X65" s="702" t="s">
        <v>1947</v>
      </c>
    </row>
    <row r="66" spans="1:24" x14ac:dyDescent="0.2">
      <c r="A66" s="613" t="s">
        <v>2004</v>
      </c>
      <c r="B66" s="1915">
        <f>B65+B55+B59</f>
        <v>6.3162080971436454E-5</v>
      </c>
      <c r="C66" s="701">
        <f t="shared" ref="C66:W66" si="3">C65+C55+C59</f>
        <v>6.6602035353855921E-5</v>
      </c>
      <c r="D66" s="1916">
        <f t="shared" si="3"/>
        <v>5.4908547772611365E-5</v>
      </c>
      <c r="E66" s="1916">
        <f t="shared" si="3"/>
        <v>5.6635864047822375E-5</v>
      </c>
      <c r="F66" s="1915">
        <f t="shared" si="3"/>
        <v>2.9801000000000003E-3</v>
      </c>
      <c r="G66" s="1917">
        <f t="shared" si="3"/>
        <v>2.9801000000000003E-3</v>
      </c>
      <c r="H66" s="1917">
        <f t="shared" si="3"/>
        <v>2.9801000000000003E-3</v>
      </c>
      <c r="I66" s="1918">
        <f t="shared" si="3"/>
        <v>2.9801000000000003E-3</v>
      </c>
      <c r="J66" s="1919">
        <f t="shared" si="3"/>
        <v>2.6818000000000003E-5</v>
      </c>
      <c r="K66" s="1917">
        <f t="shared" si="3"/>
        <v>6.1433000000000006E-5</v>
      </c>
      <c r="L66" s="1917">
        <f t="shared" si="3"/>
        <v>1.7330499999999998E-4</v>
      </c>
      <c r="M66" s="1917">
        <f t="shared" si="3"/>
        <v>5.2785000000000004E-5</v>
      </c>
      <c r="N66" s="1917">
        <f t="shared" si="3"/>
        <v>1.7330499999999998E-4</v>
      </c>
      <c r="O66" s="1916">
        <f t="shared" si="3"/>
        <v>7.3714999999999988E-6</v>
      </c>
      <c r="P66" s="1915">
        <f t="shared" si="3"/>
        <v>3.1220000000000003E-5</v>
      </c>
      <c r="Q66" s="1917">
        <f t="shared" si="3"/>
        <v>2.7710000000000004E-5</v>
      </c>
      <c r="R66" s="1917">
        <f t="shared" si="3"/>
        <v>9.5639999999999999E-5</v>
      </c>
      <c r="S66" s="1917">
        <f t="shared" si="3"/>
        <v>5.5500000000000007E-5</v>
      </c>
      <c r="T66" s="1917">
        <f t="shared" si="3"/>
        <v>9.5639999999999999E-5</v>
      </c>
      <c r="U66" s="1918">
        <f t="shared" si="3"/>
        <v>6.6799999999999996E-6</v>
      </c>
      <c r="V66" s="1920">
        <f t="shared" si="3"/>
        <v>1.52944E-6</v>
      </c>
      <c r="W66" s="1921">
        <f t="shared" si="3"/>
        <v>1.7703E-5</v>
      </c>
      <c r="X66" s="702" t="s">
        <v>1947</v>
      </c>
    </row>
    <row r="67" spans="1:24" x14ac:dyDescent="0.2">
      <c r="A67" s="613" t="s">
        <v>2005</v>
      </c>
      <c r="B67" s="1915">
        <f>B66+B62+B63+B57+B51</f>
        <v>2.345095302994342E-3</v>
      </c>
      <c r="C67" s="701">
        <f t="shared" ref="C67:W67" si="4">C66+C62+C63+C57+C51</f>
        <v>2.4728146678514758E-3</v>
      </c>
      <c r="D67" s="1916">
        <f t="shared" si="4"/>
        <v>2.0386563503824806E-3</v>
      </c>
      <c r="E67" s="1916">
        <f t="shared" si="4"/>
        <v>2.1027885198975234E-3</v>
      </c>
      <c r="F67" s="1915">
        <f t="shared" si="4"/>
        <v>3.3160000000000004E-3</v>
      </c>
      <c r="G67" s="1917">
        <f t="shared" si="4"/>
        <v>3.3160000000000004E-3</v>
      </c>
      <c r="H67" s="1917">
        <f t="shared" si="4"/>
        <v>3.3160000000000004E-3</v>
      </c>
      <c r="I67" s="1918">
        <f t="shared" si="4"/>
        <v>3.3160000000000004E-3</v>
      </c>
      <c r="J67" s="1919">
        <f t="shared" si="4"/>
        <v>5.5805819999999997E-3</v>
      </c>
      <c r="K67" s="1917">
        <f t="shared" si="4"/>
        <v>4.4431055000000007E-3</v>
      </c>
      <c r="L67" s="1917">
        <f t="shared" si="4"/>
        <v>7.0914520000000007E-3</v>
      </c>
      <c r="M67" s="1917">
        <f t="shared" si="4"/>
        <v>1.9811969999999998E-2</v>
      </c>
      <c r="N67" s="1917">
        <f t="shared" si="4"/>
        <v>7.0914520000000007E-3</v>
      </c>
      <c r="O67" s="1916">
        <f t="shared" si="4"/>
        <v>7.9733064999999996E-4</v>
      </c>
      <c r="P67" s="1915">
        <f t="shared" si="4"/>
        <v>7.8441000000000003E-4</v>
      </c>
      <c r="Q67" s="1917">
        <f t="shared" si="4"/>
        <v>2.5647000000000002E-4</v>
      </c>
      <c r="R67" s="1917">
        <f t="shared" si="4"/>
        <v>3.7474000000000003E-4</v>
      </c>
      <c r="S67" s="1917">
        <f t="shared" si="4"/>
        <v>5.1350000000000007E-4</v>
      </c>
      <c r="T67" s="1917">
        <f t="shared" si="4"/>
        <v>3.7474000000000003E-4</v>
      </c>
      <c r="U67" s="1918">
        <f t="shared" si="4"/>
        <v>5.4789999999999995E-5</v>
      </c>
      <c r="V67" s="1920">
        <f t="shared" si="4"/>
        <v>1.6790738999999998E-5</v>
      </c>
      <c r="W67" s="1921">
        <f t="shared" si="4"/>
        <v>5.1908000000000005E-5</v>
      </c>
      <c r="X67" s="667"/>
    </row>
    <row r="68" spans="1:24" x14ac:dyDescent="0.2">
      <c r="A68" s="2120" t="s">
        <v>2299</v>
      </c>
      <c r="B68" s="2121"/>
      <c r="C68" s="2121"/>
      <c r="D68" s="2121"/>
      <c r="E68" s="2121"/>
      <c r="F68" s="1922"/>
      <c r="G68" s="1922"/>
      <c r="H68" s="1922"/>
      <c r="I68" s="1922"/>
      <c r="J68" s="1922"/>
      <c r="K68" s="1922"/>
      <c r="L68" s="1922"/>
      <c r="M68" s="1923"/>
      <c r="N68" s="1923"/>
      <c r="O68" s="1923"/>
      <c r="P68" s="1923"/>
      <c r="Q68" s="1923"/>
      <c r="R68" s="1923"/>
      <c r="S68" s="1923"/>
      <c r="T68" s="1923"/>
      <c r="U68" s="1923"/>
      <c r="V68" s="1923"/>
      <c r="W68" s="1924"/>
      <c r="X68" s="1925"/>
    </row>
    <row r="69" spans="1:24" x14ac:dyDescent="0.2">
      <c r="A69" s="2122"/>
      <c r="B69" s="2123"/>
      <c r="C69" s="2123"/>
      <c r="D69" s="2123"/>
      <c r="E69" s="2123"/>
      <c r="F69" s="703"/>
      <c r="G69" s="703"/>
      <c r="H69" s="703"/>
      <c r="I69" s="703"/>
      <c r="J69" s="703"/>
      <c r="K69" s="703"/>
      <c r="L69" s="703"/>
      <c r="M69" s="704"/>
      <c r="N69" s="704"/>
      <c r="O69" s="704"/>
      <c r="P69" s="704"/>
      <c r="Q69" s="704"/>
      <c r="R69" s="704"/>
      <c r="S69" s="704"/>
      <c r="T69" s="704"/>
      <c r="U69" s="704"/>
      <c r="V69" s="704"/>
      <c r="W69" s="705"/>
      <c r="X69" s="706"/>
    </row>
    <row r="70" spans="1:24" x14ac:dyDescent="0.2">
      <c r="A70" s="2122"/>
      <c r="B70" s="2123"/>
      <c r="C70" s="2123"/>
      <c r="D70" s="2123"/>
      <c r="E70" s="2123"/>
      <c r="F70" s="703"/>
      <c r="G70" s="703"/>
      <c r="H70" s="703"/>
      <c r="I70" s="703"/>
      <c r="J70" s="703"/>
      <c r="K70" s="703"/>
      <c r="L70" s="703"/>
      <c r="M70" s="704"/>
      <c r="N70" s="704"/>
      <c r="O70" s="704"/>
      <c r="P70" s="704"/>
      <c r="Q70" s="704"/>
      <c r="R70" s="704"/>
      <c r="S70" s="704"/>
      <c r="T70" s="704"/>
      <c r="U70" s="704"/>
      <c r="V70" s="704"/>
      <c r="W70" s="705"/>
      <c r="X70" s="706"/>
    </row>
    <row r="71" spans="1:24" x14ac:dyDescent="0.2">
      <c r="A71" s="2124"/>
      <c r="B71" s="2125"/>
      <c r="C71" s="2125"/>
      <c r="D71" s="2125"/>
      <c r="E71" s="2125"/>
      <c r="F71" s="707"/>
      <c r="G71" s="707"/>
      <c r="H71" s="707"/>
      <c r="I71" s="707"/>
      <c r="J71" s="707"/>
      <c r="K71" s="707"/>
      <c r="L71" s="707"/>
      <c r="M71" s="708"/>
      <c r="N71" s="708"/>
      <c r="O71" s="708"/>
      <c r="P71" s="708"/>
      <c r="Q71" s="708"/>
      <c r="R71" s="708"/>
      <c r="S71" s="708"/>
      <c r="T71" s="708"/>
      <c r="U71" s="708"/>
      <c r="V71" s="708"/>
      <c r="W71" s="709"/>
      <c r="X71" s="710"/>
    </row>
    <row r="72" spans="1:24" x14ac:dyDescent="0.2">
      <c r="A72"/>
      <c r="B72"/>
      <c r="C72"/>
      <c r="D72"/>
      <c r="E72"/>
      <c r="F72" s="51"/>
      <c r="G72" s="51"/>
      <c r="H72" s="51"/>
    </row>
    <row r="73" spans="1:24" x14ac:dyDescent="0.2">
      <c r="A73"/>
      <c r="B73"/>
      <c r="C73"/>
      <c r="D73"/>
      <c r="E73"/>
      <c r="F73" s="51"/>
      <c r="G73" s="51"/>
      <c r="H73" s="51"/>
    </row>
    <row r="74" spans="1:24" x14ac:dyDescent="0.2">
      <c r="A74"/>
      <c r="B74"/>
      <c r="C74"/>
      <c r="D74"/>
      <c r="E74"/>
      <c r="F74" s="51"/>
      <c r="G74" s="51"/>
      <c r="H74" s="51"/>
    </row>
    <row r="75" spans="1:24" ht="20.25" x14ac:dyDescent="0.3">
      <c r="A75" s="151" t="s">
        <v>2300</v>
      </c>
      <c r="B75" s="504"/>
      <c r="C75" s="504"/>
      <c r="D75" s="504"/>
      <c r="E75" s="504"/>
      <c r="F75" s="51"/>
      <c r="G75" s="51"/>
      <c r="H75" s="51"/>
    </row>
    <row r="76" spans="1:24" x14ac:dyDescent="0.2">
      <c r="A76" s="2048" t="s">
        <v>1940</v>
      </c>
      <c r="B76" s="611" t="s">
        <v>22</v>
      </c>
      <c r="C76" s="611" t="s">
        <v>34</v>
      </c>
      <c r="D76" s="2106" t="s">
        <v>94</v>
      </c>
      <c r="E76" s="2108"/>
      <c r="F76" s="2126" t="s">
        <v>1944</v>
      </c>
      <c r="G76" s="51"/>
      <c r="H76" s="51"/>
    </row>
    <row r="77" spans="1:24" ht="38.25" x14ac:dyDescent="0.2">
      <c r="A77" s="2049"/>
      <c r="B77" s="611"/>
      <c r="C77" s="611"/>
      <c r="D77" s="711" t="s">
        <v>2301</v>
      </c>
      <c r="E77" s="713" t="s">
        <v>2302</v>
      </c>
      <c r="F77" s="2126"/>
      <c r="G77" s="51"/>
      <c r="H77" s="51"/>
    </row>
    <row r="78" spans="1:24" x14ac:dyDescent="0.2">
      <c r="A78" s="2118"/>
      <c r="B78" s="2051" t="s">
        <v>2303</v>
      </c>
      <c r="C78" s="2051"/>
      <c r="D78" s="2051"/>
      <c r="E78" s="2051"/>
      <c r="F78" s="1201"/>
      <c r="G78" s="51"/>
      <c r="H78" s="51"/>
    </row>
    <row r="79" spans="1:24" x14ac:dyDescent="0.2">
      <c r="A79" s="712" t="s">
        <v>2007</v>
      </c>
      <c r="B79" s="1904">
        <v>1.4316324090878587E-11</v>
      </c>
      <c r="C79" s="1902">
        <v>1.3290439326807483E-11</v>
      </c>
      <c r="D79" s="1833">
        <v>4.1449140240399521E-12</v>
      </c>
      <c r="E79" s="1926">
        <v>1.3466781100476847E-12</v>
      </c>
      <c r="F79" s="1820" t="s">
        <v>1947</v>
      </c>
      <c r="G79" s="51"/>
      <c r="H79" s="51"/>
    </row>
    <row r="80" spans="1:24" x14ac:dyDescent="0.2">
      <c r="A80" s="2119" t="s">
        <v>2304</v>
      </c>
      <c r="B80" s="2119"/>
      <c r="C80" s="2119"/>
      <c r="D80" s="2119"/>
      <c r="E80" s="2119"/>
      <c r="F80" s="2119"/>
      <c r="G80" s="51"/>
      <c r="H80" s="51"/>
    </row>
    <row r="81" spans="1:8" x14ac:dyDescent="0.2">
      <c r="A81" s="2119"/>
      <c r="B81" s="2119"/>
      <c r="C81" s="2119"/>
      <c r="D81" s="2119"/>
      <c r="E81" s="2119"/>
      <c r="F81" s="2119"/>
      <c r="G81" s="51"/>
      <c r="H81" s="51"/>
    </row>
    <row r="82" spans="1:8" x14ac:dyDescent="0.2">
      <c r="A82"/>
      <c r="B82"/>
      <c r="C82"/>
      <c r="D82"/>
      <c r="E82"/>
      <c r="F82" s="51"/>
      <c r="G82" s="51"/>
      <c r="H82" s="51"/>
    </row>
    <row r="83" spans="1:8" x14ac:dyDescent="0.2">
      <c r="A83"/>
      <c r="B83"/>
      <c r="C83"/>
      <c r="D83"/>
      <c r="E83"/>
      <c r="F83" s="51"/>
      <c r="G83" s="51"/>
      <c r="H83" s="51"/>
    </row>
    <row r="84" spans="1:8" x14ac:dyDescent="0.2">
      <c r="A84"/>
      <c r="B84"/>
      <c r="C84"/>
      <c r="D84"/>
      <c r="E84"/>
      <c r="F84" s="51"/>
      <c r="G84" s="51"/>
      <c r="H84" s="51"/>
    </row>
    <row r="85" spans="1:8" ht="20.25" x14ac:dyDescent="0.3">
      <c r="A85" s="151" t="s">
        <v>2305</v>
      </c>
      <c r="B85" s="504"/>
      <c r="C85" s="504"/>
      <c r="D85" s="504"/>
      <c r="E85" s="504"/>
      <c r="F85" s="51"/>
      <c r="G85" s="51"/>
      <c r="H85" s="51"/>
    </row>
    <row r="86" spans="1:8" x14ac:dyDescent="0.2">
      <c r="A86" s="2048" t="s">
        <v>1940</v>
      </c>
      <c r="B86" s="611" t="s">
        <v>22</v>
      </c>
      <c r="C86" s="611" t="s">
        <v>34</v>
      </c>
      <c r="D86" s="612" t="s">
        <v>94</v>
      </c>
      <c r="E86" s="2048" t="s">
        <v>1944</v>
      </c>
      <c r="F86" s="51"/>
      <c r="G86" s="51"/>
      <c r="H86" s="51"/>
    </row>
    <row r="87" spans="1:8" x14ac:dyDescent="0.2">
      <c r="A87" s="2118"/>
      <c r="B87" s="2051" t="s">
        <v>2303</v>
      </c>
      <c r="C87" s="2051"/>
      <c r="D87" s="2051"/>
      <c r="E87" s="2118"/>
      <c r="F87" s="51"/>
      <c r="G87" s="51"/>
      <c r="H87" s="51"/>
    </row>
    <row r="88" spans="1:8" x14ac:dyDescent="0.2">
      <c r="A88" s="1927" t="s">
        <v>2017</v>
      </c>
      <c r="B88" s="1928">
        <v>6.8182006204756993E-9</v>
      </c>
      <c r="C88" s="1928"/>
      <c r="D88" s="1842">
        <v>1.1709602932193023E-9</v>
      </c>
      <c r="E88" s="1820" t="s">
        <v>1947</v>
      </c>
      <c r="F88" s="51"/>
      <c r="G88" s="51"/>
      <c r="H88" s="51"/>
    </row>
    <row r="89" spans="1:8" x14ac:dyDescent="0.2">
      <c r="A89" s="1927" t="s">
        <v>2018</v>
      </c>
      <c r="B89" s="1929">
        <v>6.5909272664598454E-9</v>
      </c>
      <c r="C89" s="1929"/>
      <c r="D89" s="1844">
        <v>5.8548014660965217E-10</v>
      </c>
      <c r="E89" s="623" t="s">
        <v>1947</v>
      </c>
      <c r="F89" s="51"/>
      <c r="G89" s="51"/>
      <c r="H89" s="51"/>
    </row>
    <row r="90" spans="1:8" x14ac:dyDescent="0.2">
      <c r="A90" s="1927" t="s">
        <v>2019</v>
      </c>
      <c r="B90" s="1929">
        <v>1.4545494688424E-7</v>
      </c>
      <c r="C90" s="1929"/>
      <c r="D90" s="1844">
        <v>2.8103047075202399E-7</v>
      </c>
      <c r="E90" s="623" t="s">
        <v>1947</v>
      </c>
      <c r="F90" s="51"/>
      <c r="G90" s="51"/>
      <c r="H90" s="51"/>
    </row>
    <row r="91" spans="1:8" x14ac:dyDescent="0.2">
      <c r="A91" s="1927" t="s">
        <v>2021</v>
      </c>
      <c r="B91" s="1929">
        <v>9.0909341308159999E-8</v>
      </c>
      <c r="C91" s="1929"/>
      <c r="D91" s="1844">
        <v>1.70960202465756E-7</v>
      </c>
      <c r="E91" s="623" t="s">
        <v>1947</v>
      </c>
      <c r="F91" s="51"/>
      <c r="G91" s="51"/>
      <c r="H91" s="51"/>
    </row>
    <row r="92" spans="1:8" x14ac:dyDescent="0.2">
      <c r="A92" s="1927" t="s">
        <v>2306</v>
      </c>
      <c r="B92" s="1929">
        <v>1.9090961737331992E-7</v>
      </c>
      <c r="C92" s="1929"/>
      <c r="D92" s="1844">
        <v>5.3864173488087963E-8</v>
      </c>
      <c r="E92" s="623" t="s">
        <v>1947</v>
      </c>
      <c r="F92" s="51"/>
      <c r="G92" s="51"/>
      <c r="H92" s="51"/>
    </row>
    <row r="93" spans="1:8" x14ac:dyDescent="0.2">
      <c r="A93" s="1927" t="s">
        <v>2022</v>
      </c>
      <c r="B93" s="1929">
        <v>3.4091003102378432E-8</v>
      </c>
      <c r="C93" s="1929"/>
      <c r="D93" s="1844">
        <v>3.5128808796579068E-9</v>
      </c>
      <c r="E93" s="623" t="s">
        <v>1947</v>
      </c>
      <c r="F93" s="51"/>
      <c r="G93" s="51"/>
      <c r="H93" s="51"/>
    </row>
    <row r="94" spans="1:8" x14ac:dyDescent="0.2">
      <c r="A94" s="1927" t="s">
        <v>2025</v>
      </c>
      <c r="B94" s="1929">
        <v>2.1363695418400002E-8</v>
      </c>
      <c r="C94" s="1929"/>
      <c r="D94" s="1844">
        <v>1.170960198957E-9</v>
      </c>
      <c r="E94" s="623" t="s">
        <v>1947</v>
      </c>
      <c r="F94" s="51"/>
      <c r="G94" s="51"/>
      <c r="H94" s="51"/>
    </row>
    <row r="95" spans="1:8" x14ac:dyDescent="0.2">
      <c r="A95" s="1927" t="s">
        <v>2026</v>
      </c>
      <c r="B95" s="1929">
        <v>4.3181937263012704E-9</v>
      </c>
      <c r="C95" s="1929"/>
      <c r="D95" s="1844">
        <v>1.1709602932193023E-9</v>
      </c>
      <c r="E95" s="623" t="s">
        <v>1947</v>
      </c>
      <c r="F95" s="51"/>
      <c r="G95" s="51"/>
      <c r="H95" s="51"/>
    </row>
    <row r="96" spans="1:8" x14ac:dyDescent="0.2">
      <c r="A96" s="1927" t="s">
        <v>2030</v>
      </c>
      <c r="B96" s="1929">
        <v>8.1818407441072002E-7</v>
      </c>
      <c r="C96" s="1929"/>
      <c r="D96" s="1844">
        <v>4.44964911065607E-7</v>
      </c>
      <c r="E96" s="623" t="s">
        <v>1947</v>
      </c>
      <c r="F96" s="51"/>
      <c r="G96" s="51"/>
      <c r="H96" s="51"/>
    </row>
    <row r="97" spans="1:8" x14ac:dyDescent="0.2">
      <c r="A97" s="2109" t="s">
        <v>2307</v>
      </c>
      <c r="B97" s="2110"/>
      <c r="C97" s="2110"/>
      <c r="D97" s="2110"/>
      <c r="E97" s="2111"/>
      <c r="F97" s="51"/>
      <c r="G97" s="51"/>
      <c r="H97" s="51"/>
    </row>
    <row r="98" spans="1:8" x14ac:dyDescent="0.2">
      <c r="A98" s="2112"/>
      <c r="B98" s="2113"/>
      <c r="C98" s="2113"/>
      <c r="D98" s="2113"/>
      <c r="E98" s="2114"/>
      <c r="F98" s="51"/>
      <c r="G98" s="51"/>
      <c r="H98" s="51"/>
    </row>
    <row r="99" spans="1:8" x14ac:dyDescent="0.2">
      <c r="A99" s="2115"/>
      <c r="B99" s="2116"/>
      <c r="C99" s="2116"/>
      <c r="D99" s="2116"/>
      <c r="E99" s="2117"/>
      <c r="F99" s="51"/>
      <c r="G99" s="51"/>
      <c r="H99" s="51"/>
    </row>
    <row r="100" spans="1:8" x14ac:dyDescent="0.2">
      <c r="A100" s="624"/>
      <c r="B100" s="504"/>
      <c r="C100" s="504"/>
      <c r="D100" s="504"/>
      <c r="E100" s="504"/>
      <c r="F100" s="51"/>
      <c r="G100" s="51"/>
      <c r="H100" s="51"/>
    </row>
    <row r="101" spans="1:8" x14ac:dyDescent="0.2">
      <c r="A101" s="504"/>
      <c r="B101" s="504"/>
      <c r="C101" s="504"/>
      <c r="D101" s="504"/>
      <c r="E101" s="504"/>
      <c r="F101" s="51"/>
      <c r="G101" s="51"/>
      <c r="H101" s="51"/>
    </row>
    <row r="102" spans="1:8" x14ac:dyDescent="0.2">
      <c r="A102" s="624"/>
      <c r="B102" s="504"/>
      <c r="C102" s="504"/>
      <c r="D102" s="504"/>
      <c r="E102" s="504"/>
      <c r="F102" s="51"/>
      <c r="G102" s="51"/>
      <c r="H102" s="51"/>
    </row>
    <row r="103" spans="1:8" x14ac:dyDescent="0.2">
      <c r="A103" s="624"/>
      <c r="B103" s="504"/>
      <c r="C103" s="504"/>
      <c r="D103" s="504"/>
      <c r="E103" s="504"/>
      <c r="F103" s="51"/>
      <c r="G103" s="51"/>
      <c r="H103" s="51"/>
    </row>
    <row r="104" spans="1:8" x14ac:dyDescent="0.2">
      <c r="A104" s="504"/>
      <c r="B104" s="504"/>
      <c r="C104" s="504"/>
      <c r="D104" s="504"/>
      <c r="E104" s="504"/>
      <c r="F104" s="51"/>
      <c r="G104" s="51"/>
      <c r="H104" s="51"/>
    </row>
    <row r="105" spans="1:8" x14ac:dyDescent="0.2">
      <c r="A105" s="624"/>
      <c r="B105" s="504"/>
      <c r="C105" s="504"/>
      <c r="D105" s="504"/>
      <c r="E105" s="504"/>
      <c r="F105" s="51"/>
      <c r="G105" s="51"/>
      <c r="H105" s="51"/>
    </row>
  </sheetData>
  <mergeCells count="28">
    <mergeCell ref="A97:E99"/>
    <mergeCell ref="A86:A87"/>
    <mergeCell ref="E86:E87"/>
    <mergeCell ref="B87:D87"/>
    <mergeCell ref="A3:A5"/>
    <mergeCell ref="B3:E3"/>
    <mergeCell ref="A46:A48"/>
    <mergeCell ref="A80:F81"/>
    <mergeCell ref="A68:E71"/>
    <mergeCell ref="A76:A78"/>
    <mergeCell ref="D76:E76"/>
    <mergeCell ref="F76:F77"/>
    <mergeCell ref="B78:E78"/>
    <mergeCell ref="F3:K3"/>
    <mergeCell ref="M3:M5"/>
    <mergeCell ref="B5:E5"/>
    <mergeCell ref="F5:K5"/>
    <mergeCell ref="A38:E41"/>
    <mergeCell ref="X46:X48"/>
    <mergeCell ref="B48:E48"/>
    <mergeCell ref="F48:I48"/>
    <mergeCell ref="J48:O48"/>
    <mergeCell ref="P48:U48"/>
    <mergeCell ref="B46:E46"/>
    <mergeCell ref="F46:I46"/>
    <mergeCell ref="J46:O46"/>
    <mergeCell ref="P46:U46"/>
    <mergeCell ref="V46:W46"/>
  </mergeCells>
  <hyperlinks>
    <hyperlink ref="A1" location="Contents!A1" display="To table of contents" xr:uid="{0F07C127-72D5-4620-B22F-DB3CA1E5FD54}"/>
  </hyperlinks>
  <pageMargins left="0.75" right="0.75" top="1" bottom="1" header="0.5" footer="0.5"/>
  <pageSetup paperSize="9" scale="93"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DED28-20DB-479C-9300-3C8367CFC887}">
  <dimension ref="A1:Q761"/>
  <sheetViews>
    <sheetView zoomScaleNormal="100" workbookViewId="0">
      <selection activeCell="A2" sqref="A2"/>
    </sheetView>
  </sheetViews>
  <sheetFormatPr defaultRowHeight="12" x14ac:dyDescent="0.2"/>
  <cols>
    <col min="1" max="1" width="15" customWidth="1"/>
    <col min="2" max="2" width="23.6640625" bestFit="1" customWidth="1"/>
    <col min="3" max="4" width="16.1640625" bestFit="1" customWidth="1"/>
    <col min="5" max="5" width="11.5" bestFit="1" customWidth="1"/>
    <col min="6" max="6" width="12.5" bestFit="1" customWidth="1"/>
    <col min="7" max="7" width="20.1640625" bestFit="1" customWidth="1"/>
    <col min="8" max="16" width="21.5" bestFit="1" customWidth="1"/>
    <col min="17" max="17" width="22.6640625" bestFit="1" customWidth="1"/>
  </cols>
  <sheetData>
    <row r="1" spans="1:17" ht="30.75" customHeight="1" x14ac:dyDescent="0.2">
      <c r="A1" s="1942" t="s">
        <v>10</v>
      </c>
      <c r="B1" s="1942"/>
    </row>
    <row r="2" spans="1:17" ht="24.75" customHeight="1" x14ac:dyDescent="0.3">
      <c r="A2" s="140" t="s">
        <v>2308</v>
      </c>
      <c r="B2" s="12"/>
      <c r="C2" s="12"/>
      <c r="D2" s="12"/>
    </row>
    <row r="3" spans="1:17" ht="12.75" x14ac:dyDescent="0.2">
      <c r="A3" s="716" t="s">
        <v>2309</v>
      </c>
      <c r="B3" s="716" t="s">
        <v>2310</v>
      </c>
      <c r="C3" s="716" t="s">
        <v>2311</v>
      </c>
      <c r="D3" s="716" t="s">
        <v>2312</v>
      </c>
      <c r="E3" s="716" t="s">
        <v>1658</v>
      </c>
      <c r="F3" s="716" t="s">
        <v>2313</v>
      </c>
      <c r="G3" s="716" t="s">
        <v>2314</v>
      </c>
      <c r="H3" s="716" t="s">
        <v>2315</v>
      </c>
      <c r="I3" s="716" t="s">
        <v>2316</v>
      </c>
      <c r="J3" s="716" t="s">
        <v>2317</v>
      </c>
      <c r="K3" s="716" t="s">
        <v>2318</v>
      </c>
      <c r="L3" s="716" t="s">
        <v>2319</v>
      </c>
      <c r="M3" s="716" t="s">
        <v>2320</v>
      </c>
      <c r="N3" s="716" t="s">
        <v>2321</v>
      </c>
      <c r="O3" s="716" t="s">
        <v>2322</v>
      </c>
      <c r="P3" s="716" t="s">
        <v>2323</v>
      </c>
      <c r="Q3" s="716" t="s">
        <v>2324</v>
      </c>
    </row>
    <row r="4" spans="1:17" ht="12.75" x14ac:dyDescent="0.2">
      <c r="A4" s="716"/>
      <c r="B4" s="716"/>
      <c r="C4" s="716"/>
      <c r="D4" s="716"/>
      <c r="E4" s="716"/>
      <c r="F4" s="716"/>
      <c r="G4" s="716" t="s">
        <v>2325</v>
      </c>
      <c r="H4" s="716" t="s">
        <v>2325</v>
      </c>
      <c r="I4" s="716" t="s">
        <v>2325</v>
      </c>
      <c r="J4" s="716" t="s">
        <v>2325</v>
      </c>
      <c r="K4" s="716" t="s">
        <v>2325</v>
      </c>
      <c r="L4" s="716" t="s">
        <v>2325</v>
      </c>
      <c r="M4" s="716" t="s">
        <v>2325</v>
      </c>
      <c r="N4" s="716" t="s">
        <v>2325</v>
      </c>
      <c r="O4" s="716" t="s">
        <v>2325</v>
      </c>
      <c r="P4" s="716" t="s">
        <v>2325</v>
      </c>
      <c r="Q4" s="716" t="s">
        <v>2325</v>
      </c>
    </row>
    <row r="5" spans="1:17" ht="12.75" x14ac:dyDescent="0.2">
      <c r="A5" s="1822" t="s">
        <v>2326</v>
      </c>
      <c r="B5" s="1930" t="s">
        <v>2326</v>
      </c>
      <c r="C5" s="1930" t="s">
        <v>94</v>
      </c>
      <c r="D5" s="1930" t="s">
        <v>2327</v>
      </c>
      <c r="E5" s="1930" t="s">
        <v>941</v>
      </c>
      <c r="F5" s="1930" t="s">
        <v>321</v>
      </c>
      <c r="G5" s="1931">
        <v>0.47872694563481721</v>
      </c>
      <c r="H5" s="1931">
        <v>0.75736716516326108</v>
      </c>
      <c r="I5" s="1931">
        <v>1.0360073846917048</v>
      </c>
      <c r="J5" s="1931">
        <v>1.3146476042201487</v>
      </c>
      <c r="K5" s="1931">
        <v>1.5932878237485926</v>
      </c>
      <c r="L5" s="1931">
        <v>1.8719280432770362</v>
      </c>
      <c r="M5" s="1931">
        <v>2.1505682628054803</v>
      </c>
      <c r="N5" s="1931">
        <v>2.4292084946825216</v>
      </c>
      <c r="O5" s="1931">
        <v>2.7078487142109657</v>
      </c>
      <c r="P5" s="1931">
        <v>2.9864889337394094</v>
      </c>
      <c r="Q5" s="1932">
        <v>3.265129153267853</v>
      </c>
    </row>
    <row r="6" spans="1:17" ht="12.75" x14ac:dyDescent="0.2">
      <c r="A6" s="613" t="s">
        <v>2326</v>
      </c>
      <c r="B6" s="5" t="s">
        <v>2326</v>
      </c>
      <c r="C6" s="5" t="s">
        <v>94</v>
      </c>
      <c r="D6" s="5" t="s">
        <v>2327</v>
      </c>
      <c r="E6" s="5" t="s">
        <v>1866</v>
      </c>
      <c r="F6" s="5" t="s">
        <v>321</v>
      </c>
      <c r="G6" s="717">
        <v>0.14348303830248091</v>
      </c>
      <c r="H6" s="717">
        <v>0.22699649258139643</v>
      </c>
      <c r="I6" s="717">
        <v>0.31050994686031197</v>
      </c>
      <c r="J6" s="717">
        <v>0.39402341700106641</v>
      </c>
      <c r="K6" s="717">
        <v>0.47753687127998196</v>
      </c>
      <c r="L6" s="717">
        <v>0.5610503414207364</v>
      </c>
      <c r="M6" s="717">
        <v>0.64456379569965205</v>
      </c>
      <c r="N6" s="717">
        <v>0.72807724997856749</v>
      </c>
      <c r="O6" s="717">
        <v>0.8115907201193221</v>
      </c>
      <c r="P6" s="717">
        <v>0.89510417439823753</v>
      </c>
      <c r="Q6" s="718">
        <v>0.97861764453899203</v>
      </c>
    </row>
    <row r="7" spans="1:17" ht="12.75" x14ac:dyDescent="0.2">
      <c r="A7" s="613" t="s">
        <v>2326</v>
      </c>
      <c r="B7" s="5" t="s">
        <v>2326</v>
      </c>
      <c r="C7" s="5" t="s">
        <v>94</v>
      </c>
      <c r="D7" s="5" t="s">
        <v>2327</v>
      </c>
      <c r="E7" s="5" t="s">
        <v>939</v>
      </c>
      <c r="F7" s="5" t="s">
        <v>321</v>
      </c>
      <c r="G7" s="717">
        <v>0.37217369432210129</v>
      </c>
      <c r="H7" s="717">
        <v>0.58879523214237728</v>
      </c>
      <c r="I7" s="717">
        <v>0.80541675350535025</v>
      </c>
      <c r="J7" s="717">
        <v>1.0220382913256261</v>
      </c>
      <c r="K7" s="717">
        <v>1.2386598126885993</v>
      </c>
      <c r="L7" s="717">
        <v>1.4552813505088751</v>
      </c>
      <c r="M7" s="717">
        <v>1.6719028718718483</v>
      </c>
      <c r="N7" s="717">
        <v>1.8885244096921239</v>
      </c>
      <c r="O7" s="717">
        <v>2.1051459310550973</v>
      </c>
      <c r="P7" s="717">
        <v>2.3217674688753731</v>
      </c>
      <c r="Q7" s="718">
        <v>2.5383889902383463</v>
      </c>
    </row>
    <row r="8" spans="1:17" ht="12.75" x14ac:dyDescent="0.2">
      <c r="A8" s="613" t="s">
        <v>2326</v>
      </c>
      <c r="B8" s="5" t="s">
        <v>2326</v>
      </c>
      <c r="C8" s="5" t="s">
        <v>94</v>
      </c>
      <c r="D8" s="5" t="s">
        <v>2327</v>
      </c>
      <c r="E8" s="5" t="s">
        <v>2328</v>
      </c>
      <c r="F8" s="5" t="s">
        <v>321</v>
      </c>
      <c r="G8" s="717">
        <v>0.32269176586809684</v>
      </c>
      <c r="H8" s="717">
        <v>0.51051263453967521</v>
      </c>
      <c r="I8" s="717">
        <v>0.69833350321125387</v>
      </c>
      <c r="J8" s="717">
        <v>0.88615435190589464</v>
      </c>
      <c r="K8" s="717">
        <v>1.0739752205774733</v>
      </c>
      <c r="L8" s="717">
        <v>1.2617960692721144</v>
      </c>
      <c r="M8" s="717">
        <v>1.449616937943693</v>
      </c>
      <c r="N8" s="717">
        <v>1.6374378066152711</v>
      </c>
      <c r="O8" s="717">
        <v>1.8252586553099119</v>
      </c>
      <c r="P8" s="717">
        <v>2.0130795239814905</v>
      </c>
      <c r="Q8" s="718">
        <v>2.200900392653069</v>
      </c>
    </row>
    <row r="9" spans="1:17" ht="12.75" x14ac:dyDescent="0.2">
      <c r="A9" s="613" t="s">
        <v>2326</v>
      </c>
      <c r="B9" s="5" t="s">
        <v>2326</v>
      </c>
      <c r="C9" s="5" t="s">
        <v>94</v>
      </c>
      <c r="D9" s="5" t="s">
        <v>2327</v>
      </c>
      <c r="E9" s="5" t="s">
        <v>943</v>
      </c>
      <c r="F9" s="5" t="s">
        <v>321</v>
      </c>
      <c r="G9" s="717">
        <v>8.1658926189282641E-5</v>
      </c>
      <c r="H9" s="717">
        <v>1.2919324307488733E-4</v>
      </c>
      <c r="I9" s="717">
        <v>1.7672755996049204E-4</v>
      </c>
      <c r="J9" s="717">
        <v>2.2426187684609678E-4</v>
      </c>
      <c r="K9" s="717">
        <v>2.7178355498751487E-4</v>
      </c>
      <c r="L9" s="717">
        <v>3.1931787187311961E-4</v>
      </c>
      <c r="M9" s="717">
        <v>3.6685218875872429E-4</v>
      </c>
      <c r="N9" s="717">
        <v>4.1438650564432902E-4</v>
      </c>
      <c r="O9" s="717">
        <v>4.6190818378574722E-4</v>
      </c>
      <c r="P9" s="717">
        <v>5.0944250067135185E-4</v>
      </c>
      <c r="Q9" s="718">
        <v>5.5697681755695653E-4</v>
      </c>
    </row>
    <row r="10" spans="1:17" ht="12.75" x14ac:dyDescent="0.2">
      <c r="A10" s="613" t="s">
        <v>2326</v>
      </c>
      <c r="B10" s="5" t="s">
        <v>2326</v>
      </c>
      <c r="C10" s="5" t="s">
        <v>94</v>
      </c>
      <c r="D10" s="5" t="s">
        <v>2329</v>
      </c>
      <c r="E10" s="5" t="s">
        <v>941</v>
      </c>
      <c r="F10" s="5" t="s">
        <v>321</v>
      </c>
      <c r="G10" s="717">
        <v>0.48078313954058755</v>
      </c>
      <c r="H10" s="717">
        <v>0.74900788360648585</v>
      </c>
      <c r="I10" s="717">
        <v>1.0172326400509031</v>
      </c>
      <c r="J10" s="717">
        <v>1.2854573841168013</v>
      </c>
      <c r="K10" s="717">
        <v>1.5536821281826998</v>
      </c>
      <c r="L10" s="717">
        <v>1.8219068846271171</v>
      </c>
      <c r="M10" s="717">
        <v>2.0901316286930154</v>
      </c>
      <c r="N10" s="717">
        <v>2.3583563727589141</v>
      </c>
      <c r="O10" s="717">
        <v>2.6265811292033314</v>
      </c>
      <c r="P10" s="717">
        <v>2.8948058732692297</v>
      </c>
      <c r="Q10" s="718">
        <v>3.1630306173351275</v>
      </c>
    </row>
    <row r="11" spans="1:17" ht="12.75" x14ac:dyDescent="0.2">
      <c r="A11" s="613" t="s">
        <v>2326</v>
      </c>
      <c r="B11" s="5" t="s">
        <v>2326</v>
      </c>
      <c r="C11" s="5" t="s">
        <v>94</v>
      </c>
      <c r="D11" s="5" t="s">
        <v>2329</v>
      </c>
      <c r="E11" s="5" t="s">
        <v>1866</v>
      </c>
      <c r="F11" s="5" t="s">
        <v>321</v>
      </c>
      <c r="G11" s="717">
        <v>0.10422497178678189</v>
      </c>
      <c r="H11" s="717">
        <v>0.16237118455640767</v>
      </c>
      <c r="I11" s="717">
        <v>0.22051739732603345</v>
      </c>
      <c r="J11" s="717">
        <v>0.27866359422741083</v>
      </c>
      <c r="K11" s="717">
        <v>0.33680980699703666</v>
      </c>
      <c r="L11" s="717">
        <v>0.39495601976666239</v>
      </c>
      <c r="M11" s="717">
        <v>0.45310223253628812</v>
      </c>
      <c r="N11" s="717">
        <v>0.51124844530591396</v>
      </c>
      <c r="O11" s="717">
        <v>0.5693946422072913</v>
      </c>
      <c r="P11" s="717">
        <v>0.62754085497691725</v>
      </c>
      <c r="Q11" s="718">
        <v>0.68568706774654287</v>
      </c>
    </row>
    <row r="12" spans="1:17" ht="12.75" x14ac:dyDescent="0.2">
      <c r="A12" s="613" t="s">
        <v>2326</v>
      </c>
      <c r="B12" s="5" t="s">
        <v>2326</v>
      </c>
      <c r="C12" s="5" t="s">
        <v>94</v>
      </c>
      <c r="D12" s="5" t="s">
        <v>2329</v>
      </c>
      <c r="E12" s="5" t="s">
        <v>939</v>
      </c>
      <c r="F12" s="5" t="s">
        <v>321</v>
      </c>
      <c r="G12" s="717">
        <v>0.20164692827949091</v>
      </c>
      <c r="H12" s="717">
        <v>0.31414399151497019</v>
      </c>
      <c r="I12" s="717">
        <v>0.42664107126528034</v>
      </c>
      <c r="J12" s="717">
        <v>0.53913813450075976</v>
      </c>
      <c r="K12" s="717">
        <v>0.65163521425106985</v>
      </c>
      <c r="L12" s="717">
        <v>0.76413229400138005</v>
      </c>
      <c r="M12" s="717">
        <v>0.87662935723685931</v>
      </c>
      <c r="N12" s="717">
        <v>0.98912643698716951</v>
      </c>
      <c r="O12" s="717">
        <v>1.1016235002226489</v>
      </c>
      <c r="P12" s="717">
        <v>1.2141205799729591</v>
      </c>
      <c r="Q12" s="718">
        <v>1.3266176432084382</v>
      </c>
    </row>
    <row r="13" spans="1:17" ht="12.75" x14ac:dyDescent="0.2">
      <c r="A13" s="613" t="s">
        <v>2326</v>
      </c>
      <c r="B13" s="5" t="s">
        <v>2326</v>
      </c>
      <c r="C13" s="5" t="s">
        <v>94</v>
      </c>
      <c r="D13" s="5" t="s">
        <v>2329</v>
      </c>
      <c r="E13" s="5" t="s">
        <v>2328</v>
      </c>
      <c r="F13" s="5" t="s">
        <v>321</v>
      </c>
      <c r="G13" s="717">
        <v>0.25128903505567018</v>
      </c>
      <c r="H13" s="717">
        <v>0.39148100459430296</v>
      </c>
      <c r="I13" s="717">
        <v>0.53167299415541447</v>
      </c>
      <c r="J13" s="717">
        <v>0.67186496369404725</v>
      </c>
      <c r="K13" s="717">
        <v>0.81205693323268002</v>
      </c>
      <c r="L13" s="717">
        <v>0.95224892279379159</v>
      </c>
      <c r="M13" s="717">
        <v>1.0924408923324243</v>
      </c>
      <c r="N13" s="717">
        <v>1.2326328618710571</v>
      </c>
      <c r="O13" s="717">
        <v>1.3728248514321688</v>
      </c>
      <c r="P13" s="717">
        <v>1.5130168209708015</v>
      </c>
      <c r="Q13" s="718">
        <v>1.6532087905094344</v>
      </c>
    </row>
    <row r="14" spans="1:17" ht="12.75" x14ac:dyDescent="0.2">
      <c r="A14" s="613" t="s">
        <v>2326</v>
      </c>
      <c r="B14" s="5" t="s">
        <v>2326</v>
      </c>
      <c r="C14" s="5" t="s">
        <v>94</v>
      </c>
      <c r="D14" s="5" t="s">
        <v>2329</v>
      </c>
      <c r="E14" s="5" t="s">
        <v>943</v>
      </c>
      <c r="F14" s="5" t="s">
        <v>321</v>
      </c>
      <c r="G14" s="717">
        <v>9.0663802864182698E-5</v>
      </c>
      <c r="H14" s="717">
        <v>1.4124624041280689E-4</v>
      </c>
      <c r="I14" s="717">
        <v>1.9182867796143106E-4</v>
      </c>
      <c r="J14" s="717">
        <v>2.4241111551005529E-4</v>
      </c>
      <c r="K14" s="717">
        <v>2.9299355305867949E-4</v>
      </c>
      <c r="L14" s="717">
        <v>3.4356235285115682E-4</v>
      </c>
      <c r="M14" s="717">
        <v>3.9414479039978103E-4</v>
      </c>
      <c r="N14" s="717">
        <v>4.4472722794840523E-4</v>
      </c>
      <c r="O14" s="717">
        <v>4.9530966549702943E-4</v>
      </c>
      <c r="P14" s="717">
        <v>5.4589210304565358E-4</v>
      </c>
      <c r="Q14" s="718">
        <v>5.9647454059427783E-4</v>
      </c>
    </row>
    <row r="15" spans="1:17" ht="12.75" x14ac:dyDescent="0.2">
      <c r="A15" s="613" t="s">
        <v>2326</v>
      </c>
      <c r="B15" s="5" t="s">
        <v>2326</v>
      </c>
      <c r="C15" s="5" t="s">
        <v>94</v>
      </c>
      <c r="D15" s="5" t="s">
        <v>2330</v>
      </c>
      <c r="E15" s="5" t="s">
        <v>941</v>
      </c>
      <c r="F15" s="5" t="s">
        <v>321</v>
      </c>
      <c r="G15" s="717">
        <v>0.48753748060697438</v>
      </c>
      <c r="H15" s="717">
        <v>0.7476092379354029</v>
      </c>
      <c r="I15" s="717">
        <v>1.0076810076601066</v>
      </c>
      <c r="J15" s="717">
        <v>1.2677527773848101</v>
      </c>
      <c r="K15" s="717">
        <v>1.5278245347132386</v>
      </c>
      <c r="L15" s="717">
        <v>1.7878963044379423</v>
      </c>
      <c r="M15" s="717">
        <v>2.0479680617663707</v>
      </c>
      <c r="N15" s="717">
        <v>2.3080398314910742</v>
      </c>
      <c r="O15" s="717">
        <v>2.5681116012157776</v>
      </c>
      <c r="P15" s="717">
        <v>2.8281833585442056</v>
      </c>
      <c r="Q15" s="718">
        <v>3.0882551282689099</v>
      </c>
    </row>
    <row r="16" spans="1:17" ht="12.75" x14ac:dyDescent="0.2">
      <c r="A16" s="613" t="s">
        <v>2326</v>
      </c>
      <c r="B16" s="5" t="s">
        <v>2326</v>
      </c>
      <c r="C16" s="5" t="s">
        <v>94</v>
      </c>
      <c r="D16" s="5" t="s">
        <v>2330</v>
      </c>
      <c r="E16" s="5" t="s">
        <v>1866</v>
      </c>
      <c r="F16" s="5" t="s">
        <v>321</v>
      </c>
      <c r="G16" s="717">
        <v>7.7925645570000965E-2</v>
      </c>
      <c r="H16" s="717">
        <v>0.11949426372559808</v>
      </c>
      <c r="I16" s="717">
        <v>0.16106289774161364</v>
      </c>
      <c r="J16" s="717">
        <v>0.20263151589721076</v>
      </c>
      <c r="K16" s="717">
        <v>0.24420013405280794</v>
      </c>
      <c r="L16" s="717">
        <v>0.28576875220840509</v>
      </c>
      <c r="M16" s="717">
        <v>0.32733737036400223</v>
      </c>
      <c r="N16" s="717">
        <v>0.36890600438001775</v>
      </c>
      <c r="O16" s="717">
        <v>0.4104746225356149</v>
      </c>
      <c r="P16" s="717">
        <v>0.45204324069121204</v>
      </c>
      <c r="Q16" s="718">
        <v>0.49361185884680914</v>
      </c>
    </row>
    <row r="17" spans="1:17" ht="12.75" x14ac:dyDescent="0.2">
      <c r="A17" s="613" t="s">
        <v>2326</v>
      </c>
      <c r="B17" s="5" t="s">
        <v>2326</v>
      </c>
      <c r="C17" s="5" t="s">
        <v>94</v>
      </c>
      <c r="D17" s="5" t="s">
        <v>2330</v>
      </c>
      <c r="E17" s="5" t="s">
        <v>939</v>
      </c>
      <c r="F17" s="5" t="s">
        <v>321</v>
      </c>
      <c r="G17" s="717">
        <v>0.19123826379738249</v>
      </c>
      <c r="H17" s="717">
        <v>0.29325231886604936</v>
      </c>
      <c r="I17" s="717">
        <v>0.39526637393471631</v>
      </c>
      <c r="J17" s="717">
        <v>0.49728042900338326</v>
      </c>
      <c r="K17" s="717">
        <v>0.5992944840720501</v>
      </c>
      <c r="L17" s="717">
        <v>0.70130853914071711</v>
      </c>
      <c r="M17" s="717">
        <v>0.80332259420938401</v>
      </c>
      <c r="N17" s="717">
        <v>0.90533664927805102</v>
      </c>
      <c r="O17" s="717">
        <v>1.0073507043467178</v>
      </c>
      <c r="P17" s="717">
        <v>1.1093647594153848</v>
      </c>
      <c r="Q17" s="718">
        <v>1.2113788144840516</v>
      </c>
    </row>
    <row r="18" spans="1:17" ht="12.75" x14ac:dyDescent="0.2">
      <c r="A18" s="613" t="s">
        <v>2326</v>
      </c>
      <c r="B18" s="5" t="s">
        <v>2326</v>
      </c>
      <c r="C18" s="5" t="s">
        <v>94</v>
      </c>
      <c r="D18" s="5" t="s">
        <v>2330</v>
      </c>
      <c r="E18" s="5" t="s">
        <v>2328</v>
      </c>
      <c r="F18" s="5" t="s">
        <v>321</v>
      </c>
      <c r="G18" s="717">
        <v>0.17626030051850522</v>
      </c>
      <c r="H18" s="717">
        <v>0.27028451039677709</v>
      </c>
      <c r="I18" s="717">
        <v>0.36430872027504901</v>
      </c>
      <c r="J18" s="717">
        <v>0.45833293015332088</v>
      </c>
      <c r="K18" s="717">
        <v>0.55235714003159286</v>
      </c>
      <c r="L18" s="717">
        <v>0.64638134990986473</v>
      </c>
      <c r="M18" s="717">
        <v>0.7404055597881366</v>
      </c>
      <c r="N18" s="717">
        <v>0.83442976966640847</v>
      </c>
      <c r="O18" s="717">
        <v>0.92845397954468034</v>
      </c>
      <c r="P18" s="717">
        <v>1.022478169359776</v>
      </c>
      <c r="Q18" s="718">
        <v>1.116502379238048</v>
      </c>
    </row>
    <row r="19" spans="1:17" ht="12.75" x14ac:dyDescent="0.2">
      <c r="A19" s="613" t="s">
        <v>2326</v>
      </c>
      <c r="B19" s="5" t="s">
        <v>2326</v>
      </c>
      <c r="C19" s="5" t="s">
        <v>94</v>
      </c>
      <c r="D19" s="5" t="s">
        <v>2330</v>
      </c>
      <c r="E19" s="5" t="s">
        <v>943</v>
      </c>
      <c r="F19" s="5" t="s">
        <v>321</v>
      </c>
      <c r="G19" s="717">
        <v>9.3698894487614725E-5</v>
      </c>
      <c r="H19" s="717">
        <v>1.4369535483483203E-4</v>
      </c>
      <c r="I19" s="717">
        <v>1.9367813251638239E-4</v>
      </c>
      <c r="J19" s="717">
        <v>2.4366091019793274E-4</v>
      </c>
      <c r="K19" s="717">
        <v>2.9364368787948304E-4</v>
      </c>
      <c r="L19" s="717">
        <v>3.4364014822670037E-4</v>
      </c>
      <c r="M19" s="717">
        <v>3.9362292590825067E-4</v>
      </c>
      <c r="N19" s="717">
        <v>4.4360570358980097E-4</v>
      </c>
      <c r="O19" s="717">
        <v>4.9358848127135132E-4</v>
      </c>
      <c r="P19" s="717">
        <v>5.4357125895290173E-4</v>
      </c>
      <c r="Q19" s="718">
        <v>5.9356771930011896E-4</v>
      </c>
    </row>
    <row r="20" spans="1:17" ht="12.75" x14ac:dyDescent="0.2">
      <c r="A20" s="613" t="s">
        <v>2326</v>
      </c>
      <c r="B20" s="5" t="s">
        <v>2326</v>
      </c>
      <c r="C20" s="5" t="s">
        <v>94</v>
      </c>
      <c r="D20" s="5" t="s">
        <v>2331</v>
      </c>
      <c r="E20" s="5" t="s">
        <v>941</v>
      </c>
      <c r="F20" s="5" t="s">
        <v>321</v>
      </c>
      <c r="G20" s="717">
        <v>0.24086052062460755</v>
      </c>
      <c r="H20" s="717">
        <v>0.35443391471032032</v>
      </c>
      <c r="I20" s="717">
        <v>0.46800730879603297</v>
      </c>
      <c r="J20" s="717">
        <v>0.58158070288174568</v>
      </c>
      <c r="K20" s="717">
        <v>0.69515409696745845</v>
      </c>
      <c r="L20" s="717">
        <v>0.80872749105317121</v>
      </c>
      <c r="M20" s="717">
        <v>0.92230088513888397</v>
      </c>
      <c r="N20" s="717">
        <v>1.0358742792245965</v>
      </c>
      <c r="O20" s="717">
        <v>1.1494476733103094</v>
      </c>
      <c r="P20" s="717">
        <v>1.263021067396022</v>
      </c>
      <c r="Q20" s="718">
        <v>1.3765944614817347</v>
      </c>
    </row>
    <row r="21" spans="1:17" ht="12.75" x14ac:dyDescent="0.2">
      <c r="A21" s="613" t="s">
        <v>2326</v>
      </c>
      <c r="B21" s="5" t="s">
        <v>2326</v>
      </c>
      <c r="C21" s="5" t="s">
        <v>94</v>
      </c>
      <c r="D21" s="5" t="s">
        <v>2331</v>
      </c>
      <c r="E21" s="5" t="s">
        <v>1866</v>
      </c>
      <c r="F21" s="5" t="s">
        <v>321</v>
      </c>
      <c r="G21" s="717">
        <v>1.9658696532336265E-2</v>
      </c>
      <c r="H21" s="717">
        <v>2.8928390265862584E-2</v>
      </c>
      <c r="I21" s="717">
        <v>3.8198083999388899E-2</v>
      </c>
      <c r="J21" s="717">
        <v>4.7467777732915231E-2</v>
      </c>
      <c r="K21" s="717">
        <v>5.6737484723842033E-2</v>
      </c>
      <c r="L21" s="717">
        <v>6.6007178457368351E-2</v>
      </c>
      <c r="M21" s="717">
        <v>7.5276872190894684E-2</v>
      </c>
      <c r="N21" s="717">
        <v>8.4546579181821499E-2</v>
      </c>
      <c r="O21" s="717">
        <v>9.381627291534779E-2</v>
      </c>
      <c r="P21" s="717">
        <v>0.10308596664887412</v>
      </c>
      <c r="Q21" s="718">
        <v>0.11235566038240044</v>
      </c>
    </row>
    <row r="22" spans="1:17" ht="12.75" x14ac:dyDescent="0.2">
      <c r="A22" s="613" t="s">
        <v>2326</v>
      </c>
      <c r="B22" s="5" t="s">
        <v>2326</v>
      </c>
      <c r="C22" s="5" t="s">
        <v>94</v>
      </c>
      <c r="D22" s="5" t="s">
        <v>2331</v>
      </c>
      <c r="E22" s="5" t="s">
        <v>939</v>
      </c>
      <c r="F22" s="5" t="s">
        <v>321</v>
      </c>
      <c r="G22" s="717">
        <v>0.16262360048983207</v>
      </c>
      <c r="H22" s="717">
        <v>0.23930579652871498</v>
      </c>
      <c r="I22" s="717">
        <v>0.31598799256759791</v>
      </c>
      <c r="J22" s="717">
        <v>0.39267018860648079</v>
      </c>
      <c r="K22" s="717">
        <v>0.46935238464536361</v>
      </c>
      <c r="L22" s="717">
        <v>0.54603458945783678</v>
      </c>
      <c r="M22" s="717">
        <v>0.6227167854967196</v>
      </c>
      <c r="N22" s="717">
        <v>0.69939898153560254</v>
      </c>
      <c r="O22" s="717">
        <v>0.77608117757448547</v>
      </c>
      <c r="P22" s="717">
        <v>0.8527633736133684</v>
      </c>
      <c r="Q22" s="718">
        <v>0.92944556965225122</v>
      </c>
    </row>
    <row r="23" spans="1:17" ht="12.75" x14ac:dyDescent="0.2">
      <c r="A23" s="613" t="s">
        <v>2326</v>
      </c>
      <c r="B23" s="5" t="s">
        <v>2326</v>
      </c>
      <c r="C23" s="5" t="s">
        <v>94</v>
      </c>
      <c r="D23" s="5" t="s">
        <v>2331</v>
      </c>
      <c r="E23" s="5" t="s">
        <v>2328</v>
      </c>
      <c r="F23" s="5" t="s">
        <v>321</v>
      </c>
      <c r="G23" s="717">
        <v>0.17694284385503806</v>
      </c>
      <c r="H23" s="717">
        <v>0.26037700572710826</v>
      </c>
      <c r="I23" s="717">
        <v>0.34381118736131561</v>
      </c>
      <c r="J23" s="717">
        <v>0.42724534923338575</v>
      </c>
      <c r="K23" s="717">
        <v>0.5106795308675931</v>
      </c>
      <c r="L23" s="717">
        <v>0.5941136927396633</v>
      </c>
      <c r="M23" s="717">
        <v>0.67754787437387065</v>
      </c>
      <c r="N23" s="717">
        <v>0.76098203624594085</v>
      </c>
      <c r="O23" s="717">
        <v>0.8444162178801482</v>
      </c>
      <c r="P23" s="717">
        <v>0.9278503797522184</v>
      </c>
      <c r="Q23" s="718">
        <v>1.0112845613864256</v>
      </c>
    </row>
    <row r="24" spans="1:17" ht="12.75" x14ac:dyDescent="0.2">
      <c r="A24" s="613" t="s">
        <v>2326</v>
      </c>
      <c r="B24" s="5" t="s">
        <v>2326</v>
      </c>
      <c r="C24" s="5" t="s">
        <v>94</v>
      </c>
      <c r="D24" s="5" t="s">
        <v>2331</v>
      </c>
      <c r="E24" s="5" t="s">
        <v>943</v>
      </c>
      <c r="F24" s="5" t="s">
        <v>321</v>
      </c>
      <c r="G24" s="717">
        <v>1.0168581744041698E-4</v>
      </c>
      <c r="H24" s="717">
        <v>1.4963478126179511E-4</v>
      </c>
      <c r="I24" s="717">
        <v>1.9758374508317328E-4</v>
      </c>
      <c r="J24" s="717">
        <v>2.4553270890455145E-4</v>
      </c>
      <c r="K24" s="717">
        <v>2.934816727259296E-4</v>
      </c>
      <c r="L24" s="717">
        <v>3.4143063654730785E-4</v>
      </c>
      <c r="M24" s="717">
        <v>3.8939331574735342E-4</v>
      </c>
      <c r="N24" s="717">
        <v>4.3734227956873157E-4</v>
      </c>
      <c r="O24" s="717">
        <v>4.8529124339010972E-4</v>
      </c>
      <c r="P24" s="717">
        <v>5.3324020721148791E-4</v>
      </c>
      <c r="Q24" s="718">
        <v>5.8118917103286601E-4</v>
      </c>
    </row>
    <row r="25" spans="1:17" ht="12.75" x14ac:dyDescent="0.2">
      <c r="A25" s="613" t="s">
        <v>2332</v>
      </c>
      <c r="B25" s="5" t="s">
        <v>2333</v>
      </c>
      <c r="C25" s="5" t="s">
        <v>94</v>
      </c>
      <c r="D25" s="5" t="s">
        <v>2327</v>
      </c>
      <c r="E25" s="5" t="s">
        <v>941</v>
      </c>
      <c r="F25" s="5" t="s">
        <v>321</v>
      </c>
      <c r="G25" s="717">
        <v>0.38532330674752346</v>
      </c>
      <c r="H25" s="717">
        <v>0.92556892666737578</v>
      </c>
      <c r="I25" s="717">
        <v>1.4658145465872281</v>
      </c>
      <c r="J25" s="717">
        <v>2.0060601665070807</v>
      </c>
      <c r="K25" s="717">
        <v>2.5463057965103029</v>
      </c>
      <c r="L25" s="717">
        <v>3.0865514164301548</v>
      </c>
      <c r="M25" s="717">
        <v>3.6267970363500068</v>
      </c>
      <c r="N25" s="717">
        <v>4.1670426562698593</v>
      </c>
      <c r="O25" s="717">
        <v>4.7072882761897121</v>
      </c>
      <c r="P25" s="717">
        <v>5.2475339061929338</v>
      </c>
      <c r="Q25" s="718">
        <v>5.7877795261127858</v>
      </c>
    </row>
    <row r="26" spans="1:17" ht="12.75" x14ac:dyDescent="0.2">
      <c r="A26" s="613" t="s">
        <v>2332</v>
      </c>
      <c r="B26" s="5" t="s">
        <v>2333</v>
      </c>
      <c r="C26" s="5" t="s">
        <v>94</v>
      </c>
      <c r="D26" s="5" t="s">
        <v>2327</v>
      </c>
      <c r="E26" s="5" t="s">
        <v>1866</v>
      </c>
      <c r="F26" s="5" t="s">
        <v>321</v>
      </c>
      <c r="G26" s="717">
        <v>3.1980021608133374E-2</v>
      </c>
      <c r="H26" s="717">
        <v>7.6817870807267263E-2</v>
      </c>
      <c r="I26" s="717">
        <v>0.12165572000640114</v>
      </c>
      <c r="J26" s="717">
        <v>0.16649356920553504</v>
      </c>
      <c r="K26" s="717">
        <v>0.21133140253856442</v>
      </c>
      <c r="L26" s="717">
        <v>0.25616925173769833</v>
      </c>
      <c r="M26" s="717">
        <v>0.30100710093683219</v>
      </c>
      <c r="N26" s="717">
        <v>0.34584495013596611</v>
      </c>
      <c r="O26" s="717">
        <v>0.39068279933510003</v>
      </c>
      <c r="P26" s="717">
        <v>0.43552063266812946</v>
      </c>
      <c r="Q26" s="718">
        <v>0.48035848186726321</v>
      </c>
    </row>
    <row r="27" spans="1:17" ht="12.75" x14ac:dyDescent="0.2">
      <c r="A27" s="613" t="s">
        <v>2332</v>
      </c>
      <c r="B27" s="5" t="s">
        <v>2333</v>
      </c>
      <c r="C27" s="5" t="s">
        <v>94</v>
      </c>
      <c r="D27" s="5" t="s">
        <v>2327</v>
      </c>
      <c r="E27" s="5" t="s">
        <v>939</v>
      </c>
      <c r="F27" s="5" t="s">
        <v>321</v>
      </c>
      <c r="G27" s="717">
        <v>8.1731415931165827E-2</v>
      </c>
      <c r="H27" s="717">
        <v>0.1963236299707467</v>
      </c>
      <c r="I27" s="717">
        <v>0.31091582447076382</v>
      </c>
      <c r="J27" s="717">
        <v>0.42550801897078089</v>
      </c>
      <c r="K27" s="717">
        <v>0.54010021347079806</v>
      </c>
      <c r="L27" s="717">
        <v>0.65469240797081507</v>
      </c>
      <c r="M27" s="717">
        <v>0.76928460247083219</v>
      </c>
      <c r="N27" s="717">
        <v>0.8838767969708492</v>
      </c>
      <c r="O27" s="717">
        <v>0.99846901101043006</v>
      </c>
      <c r="P27" s="717">
        <v>1.1130612055104474</v>
      </c>
      <c r="Q27" s="718">
        <v>1.2276534000104644</v>
      </c>
    </row>
    <row r="28" spans="1:17" ht="12.75" x14ac:dyDescent="0.2">
      <c r="A28" s="613" t="s">
        <v>2332</v>
      </c>
      <c r="B28" s="5" t="s">
        <v>2333</v>
      </c>
      <c r="C28" s="5" t="s">
        <v>94</v>
      </c>
      <c r="D28" s="5" t="s">
        <v>2327</v>
      </c>
      <c r="E28" s="5" t="s">
        <v>2328</v>
      </c>
      <c r="F28" s="5" t="s">
        <v>321</v>
      </c>
      <c r="G28" s="717">
        <v>4.7270989892810554E-2</v>
      </c>
      <c r="H28" s="717">
        <v>0.1135476670193378</v>
      </c>
      <c r="I28" s="717">
        <v>0.17982434414586504</v>
      </c>
      <c r="J28" s="717">
        <v>0.2461010031696689</v>
      </c>
      <c r="K28" s="717">
        <v>0.31237768029619617</v>
      </c>
      <c r="L28" s="717">
        <v>0.3786543574227233</v>
      </c>
      <c r="M28" s="717">
        <v>0.44493103454925059</v>
      </c>
      <c r="N28" s="717">
        <v>0.51120769357305451</v>
      </c>
      <c r="O28" s="717">
        <v>0.57748437069958169</v>
      </c>
      <c r="P28" s="717">
        <v>0.64376104782610888</v>
      </c>
      <c r="Q28" s="718">
        <v>0.71003772495263617</v>
      </c>
    </row>
    <row r="29" spans="1:17" ht="12.75" x14ac:dyDescent="0.2">
      <c r="A29" s="613" t="s">
        <v>2332</v>
      </c>
      <c r="B29" s="5" t="s">
        <v>2333</v>
      </c>
      <c r="C29" s="5" t="s">
        <v>94</v>
      </c>
      <c r="D29" s="5" t="s">
        <v>2327</v>
      </c>
      <c r="E29" s="5" t="s">
        <v>943</v>
      </c>
      <c r="F29" s="5" t="s">
        <v>321</v>
      </c>
      <c r="G29" s="717">
        <v>4.3799676426657795E-5</v>
      </c>
      <c r="H29" s="717">
        <v>1.0521432525457943E-4</v>
      </c>
      <c r="I29" s="717">
        <v>1.6661840721243431E-4</v>
      </c>
      <c r="J29" s="717">
        <v>2.2803305604035594E-4</v>
      </c>
      <c r="K29" s="717">
        <v>2.8943713799821076E-4</v>
      </c>
      <c r="L29" s="717">
        <v>3.5085178682613241E-4</v>
      </c>
      <c r="M29" s="717">
        <v>4.1225586878398729E-4</v>
      </c>
      <c r="N29" s="717">
        <v>4.7367051761190899E-4</v>
      </c>
      <c r="O29" s="717">
        <v>5.3508516643983059E-4</v>
      </c>
      <c r="P29" s="717">
        <v>5.9648924839768541E-4</v>
      </c>
      <c r="Q29" s="718">
        <v>6.5790389722560701E-4</v>
      </c>
    </row>
    <row r="30" spans="1:17" ht="12.75" x14ac:dyDescent="0.2">
      <c r="A30" s="613" t="s">
        <v>2332</v>
      </c>
      <c r="B30" s="5" t="s">
        <v>2333</v>
      </c>
      <c r="C30" s="5" t="s">
        <v>94</v>
      </c>
      <c r="D30" s="5" t="s">
        <v>2329</v>
      </c>
      <c r="E30" s="5" t="s">
        <v>941</v>
      </c>
      <c r="F30" s="5" t="s">
        <v>321</v>
      </c>
      <c r="G30" s="717">
        <v>0.3079776038991614</v>
      </c>
      <c r="H30" s="717">
        <v>0.72186176156312887</v>
      </c>
      <c r="I30" s="717">
        <v>1.1357459192270964</v>
      </c>
      <c r="J30" s="717">
        <v>1.5496300768910638</v>
      </c>
      <c r="K30" s="717">
        <v>1.9635142244723716</v>
      </c>
      <c r="L30" s="717">
        <v>2.3773983821363385</v>
      </c>
      <c r="M30" s="717">
        <v>2.7912825398003065</v>
      </c>
      <c r="N30" s="717">
        <v>3.2051666974642741</v>
      </c>
      <c r="O30" s="717">
        <v>3.6190508551282417</v>
      </c>
      <c r="P30" s="717">
        <v>4.0329350027095492</v>
      </c>
      <c r="Q30" s="718">
        <v>4.4468191603735168</v>
      </c>
    </row>
    <row r="31" spans="1:17" ht="12.75" x14ac:dyDescent="0.2">
      <c r="A31" s="613" t="s">
        <v>2332</v>
      </c>
      <c r="B31" s="5" t="s">
        <v>2333</v>
      </c>
      <c r="C31" s="5" t="s">
        <v>94</v>
      </c>
      <c r="D31" s="5" t="s">
        <v>2329</v>
      </c>
      <c r="E31" s="5" t="s">
        <v>1866</v>
      </c>
      <c r="F31" s="5" t="s">
        <v>321</v>
      </c>
      <c r="G31" s="717">
        <v>3.2677859251228215E-2</v>
      </c>
      <c r="H31" s="717">
        <v>7.6592879104228531E-2</v>
      </c>
      <c r="I31" s="717">
        <v>0.12050789895722884</v>
      </c>
      <c r="J31" s="717">
        <v>0.16442293468573682</v>
      </c>
      <c r="K31" s="717">
        <v>0.20833795453873716</v>
      </c>
      <c r="L31" s="717">
        <v>0.25225299026724518</v>
      </c>
      <c r="M31" s="717">
        <v>0.29616801012024552</v>
      </c>
      <c r="N31" s="717">
        <v>0.34008304584875343</v>
      </c>
      <c r="O31" s="717">
        <v>0.38399806570175382</v>
      </c>
      <c r="P31" s="717">
        <v>0.42791310143026179</v>
      </c>
      <c r="Q31" s="718">
        <v>0.47182812128326213</v>
      </c>
    </row>
    <row r="32" spans="1:17" ht="12.75" x14ac:dyDescent="0.2">
      <c r="A32" s="613" t="s">
        <v>2332</v>
      </c>
      <c r="B32" s="5" t="s">
        <v>2333</v>
      </c>
      <c r="C32" s="5" t="s">
        <v>94</v>
      </c>
      <c r="D32" s="5" t="s">
        <v>2329</v>
      </c>
      <c r="E32" s="5" t="s">
        <v>939</v>
      </c>
      <c r="F32" s="5" t="s">
        <v>321</v>
      </c>
      <c r="G32" s="717">
        <v>0.14563964298432883</v>
      </c>
      <c r="H32" s="717">
        <v>0.34136149216983164</v>
      </c>
      <c r="I32" s="717">
        <v>0.53708332175343498</v>
      </c>
      <c r="J32" s="717">
        <v>0.73280515133703839</v>
      </c>
      <c r="K32" s="717">
        <v>0.92852700052254122</v>
      </c>
      <c r="L32" s="717">
        <v>1.1242488301061446</v>
      </c>
      <c r="M32" s="717">
        <v>1.319970659689748</v>
      </c>
      <c r="N32" s="717">
        <v>1.5156925088752509</v>
      </c>
      <c r="O32" s="717">
        <v>1.7114143384588543</v>
      </c>
      <c r="P32" s="717">
        <v>1.9071361876443571</v>
      </c>
      <c r="Q32" s="718">
        <v>2.1028580172279607</v>
      </c>
    </row>
    <row r="33" spans="1:17" ht="12.75" x14ac:dyDescent="0.2">
      <c r="A33" s="613" t="s">
        <v>2332</v>
      </c>
      <c r="B33" s="5" t="s">
        <v>2333</v>
      </c>
      <c r="C33" s="5" t="s">
        <v>94</v>
      </c>
      <c r="D33" s="5" t="s">
        <v>2329</v>
      </c>
      <c r="E33" s="5" t="s">
        <v>2328</v>
      </c>
      <c r="F33" s="5" t="s">
        <v>321</v>
      </c>
      <c r="G33" s="717">
        <v>6.2617805077161887E-2</v>
      </c>
      <c r="H33" s="717">
        <v>0.14676843906102524</v>
      </c>
      <c r="I33" s="717">
        <v>0.23091909116822812</v>
      </c>
      <c r="J33" s="717">
        <v>0.31506974327543097</v>
      </c>
      <c r="K33" s="717">
        <v>0.39922039538263371</v>
      </c>
      <c r="L33" s="717">
        <v>0.48337104748983656</v>
      </c>
      <c r="M33" s="717">
        <v>0.56752168147369997</v>
      </c>
      <c r="N33" s="717">
        <v>0.65167233358090282</v>
      </c>
      <c r="O33" s="717">
        <v>0.73582298568810567</v>
      </c>
      <c r="P33" s="717">
        <v>0.81997363779530841</v>
      </c>
      <c r="Q33" s="718">
        <v>0.90412428990251137</v>
      </c>
    </row>
    <row r="34" spans="1:17" ht="12.75" x14ac:dyDescent="0.2">
      <c r="A34" s="613" t="s">
        <v>2332</v>
      </c>
      <c r="B34" s="5" t="s">
        <v>2333</v>
      </c>
      <c r="C34" s="5" t="s">
        <v>94</v>
      </c>
      <c r="D34" s="5" t="s">
        <v>2329</v>
      </c>
      <c r="E34" s="5" t="s">
        <v>943</v>
      </c>
      <c r="F34" s="5" t="s">
        <v>321</v>
      </c>
      <c r="G34" s="717">
        <v>3.4498002874390891E-5</v>
      </c>
      <c r="H34" s="717">
        <v>8.0857840946105898E-5</v>
      </c>
      <c r="I34" s="717">
        <v>1.2721767901782095E-4</v>
      </c>
      <c r="J34" s="717">
        <v>1.7357751708953591E-4</v>
      </c>
      <c r="K34" s="717">
        <v>2.1993735516125099E-4</v>
      </c>
      <c r="L34" s="717">
        <v>2.6629719323296601E-4</v>
      </c>
      <c r="M34" s="717">
        <v>3.1264696183507375E-4</v>
      </c>
      <c r="N34" s="717">
        <v>3.5900679990678879E-4</v>
      </c>
      <c r="O34" s="717">
        <v>4.0536663797850379E-4</v>
      </c>
      <c r="P34" s="717">
        <v>4.5172647605021884E-4</v>
      </c>
      <c r="Q34" s="718">
        <v>4.9808631412193388E-4</v>
      </c>
    </row>
    <row r="35" spans="1:17" ht="12.75" x14ac:dyDescent="0.2">
      <c r="A35" s="613" t="s">
        <v>2332</v>
      </c>
      <c r="B35" s="5" t="s">
        <v>2333</v>
      </c>
      <c r="C35" s="5" t="s">
        <v>94</v>
      </c>
      <c r="D35" s="5" t="s">
        <v>2330</v>
      </c>
      <c r="E35" s="5" t="s">
        <v>941</v>
      </c>
      <c r="F35" s="5" t="s">
        <v>321</v>
      </c>
      <c r="G35" s="717">
        <v>0.18789144258421689</v>
      </c>
      <c r="H35" s="717">
        <v>0.4293275764575708</v>
      </c>
      <c r="I35" s="717">
        <v>0.67076370000897889</v>
      </c>
      <c r="J35" s="717">
        <v>0.91219982356038698</v>
      </c>
      <c r="K35" s="717">
        <v>1.1536359574337409</v>
      </c>
      <c r="L35" s="717">
        <v>1.3950720809851491</v>
      </c>
      <c r="M35" s="717">
        <v>1.6365082045365573</v>
      </c>
      <c r="N35" s="717">
        <v>1.8779443280879655</v>
      </c>
      <c r="O35" s="717">
        <v>2.1193804619613195</v>
      </c>
      <c r="P35" s="717">
        <v>2.3608165855127274</v>
      </c>
      <c r="Q35" s="718">
        <v>2.6022527090641354</v>
      </c>
    </row>
    <row r="36" spans="1:17" ht="12.75" x14ac:dyDescent="0.2">
      <c r="A36" s="613" t="s">
        <v>2332</v>
      </c>
      <c r="B36" s="5" t="s">
        <v>2333</v>
      </c>
      <c r="C36" s="5" t="s">
        <v>94</v>
      </c>
      <c r="D36" s="5" t="s">
        <v>2330</v>
      </c>
      <c r="E36" s="5" t="s">
        <v>1866</v>
      </c>
      <c r="F36" s="5" t="s">
        <v>321</v>
      </c>
      <c r="G36" s="717">
        <v>3.3418816546433597E-2</v>
      </c>
      <c r="H36" s="717">
        <v>7.6361221822170658E-2</v>
      </c>
      <c r="I36" s="717">
        <v>0.11930362709790773</v>
      </c>
      <c r="J36" s="717">
        <v>0.16224603237364479</v>
      </c>
      <c r="K36" s="717">
        <v>0.20518843764938186</v>
      </c>
      <c r="L36" s="717">
        <v>0.24813082705173031</v>
      </c>
      <c r="M36" s="717">
        <v>0.29107323232746735</v>
      </c>
      <c r="N36" s="717">
        <v>0.33401563760320441</v>
      </c>
      <c r="O36" s="717">
        <v>0.37695804287894152</v>
      </c>
      <c r="P36" s="717">
        <v>0.41990044815467858</v>
      </c>
      <c r="Q36" s="718">
        <v>0.46284285343041565</v>
      </c>
    </row>
    <row r="37" spans="1:17" ht="12.75" x14ac:dyDescent="0.2">
      <c r="A37" s="613" t="s">
        <v>2332</v>
      </c>
      <c r="B37" s="5" t="s">
        <v>2333</v>
      </c>
      <c r="C37" s="5" t="s">
        <v>94</v>
      </c>
      <c r="D37" s="5" t="s">
        <v>2330</v>
      </c>
      <c r="E37" s="5" t="s">
        <v>939</v>
      </c>
      <c r="F37" s="5" t="s">
        <v>321</v>
      </c>
      <c r="G37" s="717">
        <v>0.11443428220104375</v>
      </c>
      <c r="H37" s="717">
        <v>0.261479684181528</v>
      </c>
      <c r="I37" s="717">
        <v>0.40852506644946357</v>
      </c>
      <c r="J37" s="717">
        <v>0.55557046842994795</v>
      </c>
      <c r="K37" s="717">
        <v>0.70261585069788357</v>
      </c>
      <c r="L37" s="717">
        <v>0.84966125267836778</v>
      </c>
      <c r="M37" s="717">
        <v>0.99670663494630329</v>
      </c>
      <c r="N37" s="717">
        <v>1.1437520369267877</v>
      </c>
      <c r="O37" s="717">
        <v>1.2907974191947233</v>
      </c>
      <c r="P37" s="717">
        <v>1.4378428211752075</v>
      </c>
      <c r="Q37" s="718">
        <v>1.5848882034431431</v>
      </c>
    </row>
    <row r="38" spans="1:17" ht="12.75" x14ac:dyDescent="0.2">
      <c r="A38" s="613" t="s">
        <v>2332</v>
      </c>
      <c r="B38" s="5" t="s">
        <v>2333</v>
      </c>
      <c r="C38" s="5" t="s">
        <v>94</v>
      </c>
      <c r="D38" s="5" t="s">
        <v>2330</v>
      </c>
      <c r="E38" s="5" t="s">
        <v>2328</v>
      </c>
      <c r="F38" s="5" t="s">
        <v>321</v>
      </c>
      <c r="G38" s="717">
        <v>5.3509065818946461E-2</v>
      </c>
      <c r="H38" s="717">
        <v>0.12226694498545311</v>
      </c>
      <c r="I38" s="717">
        <v>0.19102484229809372</v>
      </c>
      <c r="J38" s="717">
        <v>0.25978273961073434</v>
      </c>
      <c r="K38" s="717">
        <v>0.32854063692337493</v>
      </c>
      <c r="L38" s="717">
        <v>0.39729851608988154</v>
      </c>
      <c r="M38" s="717">
        <v>0.46605641340252213</v>
      </c>
      <c r="N38" s="717">
        <v>0.53481431071516283</v>
      </c>
      <c r="O38" s="717">
        <v>0.60357220802780331</v>
      </c>
      <c r="P38" s="717">
        <v>0.67233008719431009</v>
      </c>
      <c r="Q38" s="718">
        <v>0.74108798450695068</v>
      </c>
    </row>
    <row r="39" spans="1:17" ht="12.75" x14ac:dyDescent="0.2">
      <c r="A39" s="613" t="s">
        <v>2332</v>
      </c>
      <c r="B39" s="5" t="s">
        <v>2333</v>
      </c>
      <c r="C39" s="5" t="s">
        <v>94</v>
      </c>
      <c r="D39" s="5" t="s">
        <v>2330</v>
      </c>
      <c r="E39" s="5" t="s">
        <v>943</v>
      </c>
      <c r="F39" s="5" t="s">
        <v>321</v>
      </c>
      <c r="G39" s="717">
        <v>3.8598595900934349E-5</v>
      </c>
      <c r="H39" s="717">
        <v>8.8195891562106821E-5</v>
      </c>
      <c r="I39" s="717">
        <v>1.3779318722327927E-4</v>
      </c>
      <c r="J39" s="717">
        <v>1.8739048288445175E-4</v>
      </c>
      <c r="K39" s="717">
        <v>2.3698777854562421E-4</v>
      </c>
      <c r="L39" s="717">
        <v>2.8658507420679669E-4</v>
      </c>
      <c r="M39" s="717">
        <v>3.3618236986796913E-4</v>
      </c>
      <c r="N39" s="717">
        <v>3.8577966552914161E-4</v>
      </c>
      <c r="O39" s="717">
        <v>4.3537696119031404E-4</v>
      </c>
      <c r="P39" s="717">
        <v>4.849851144030761E-4</v>
      </c>
      <c r="Q39" s="718">
        <v>5.3458241006424853E-4</v>
      </c>
    </row>
    <row r="40" spans="1:17" ht="12.75" x14ac:dyDescent="0.2">
      <c r="A40" s="613" t="s">
        <v>2332</v>
      </c>
      <c r="B40" s="5" t="s">
        <v>2333</v>
      </c>
      <c r="C40" s="5" t="s">
        <v>94</v>
      </c>
      <c r="D40" s="5" t="s">
        <v>2334</v>
      </c>
      <c r="E40" s="5" t="s">
        <v>941</v>
      </c>
      <c r="F40" s="5" t="s">
        <v>321</v>
      </c>
      <c r="G40" s="717">
        <v>0.13938070741589539</v>
      </c>
      <c r="H40" s="717">
        <v>0.3102110142303357</v>
      </c>
      <c r="I40" s="717">
        <v>0.48104131043226994</v>
      </c>
      <c r="J40" s="717">
        <v>0.65187161724671028</v>
      </c>
      <c r="K40" s="717">
        <v>0.8227019134486443</v>
      </c>
      <c r="L40" s="717">
        <v>0.99353222026308474</v>
      </c>
      <c r="M40" s="717">
        <v>1.1643625270775251</v>
      </c>
      <c r="N40" s="717">
        <v>1.3351928232794594</v>
      </c>
      <c r="O40" s="717">
        <v>1.5060231300938995</v>
      </c>
      <c r="P40" s="717">
        <v>1.6768534262958334</v>
      </c>
      <c r="Q40" s="718">
        <v>1.847683733110274</v>
      </c>
    </row>
    <row r="41" spans="1:17" ht="12.75" x14ac:dyDescent="0.2">
      <c r="A41" s="613" t="s">
        <v>2332</v>
      </c>
      <c r="B41" s="5" t="s">
        <v>2333</v>
      </c>
      <c r="C41" s="5" t="s">
        <v>94</v>
      </c>
      <c r="D41" s="5" t="s">
        <v>2334</v>
      </c>
      <c r="E41" s="5" t="s">
        <v>1866</v>
      </c>
      <c r="F41" s="5" t="s">
        <v>321</v>
      </c>
      <c r="G41" s="717">
        <v>1.8743517335846702E-2</v>
      </c>
      <c r="H41" s="717">
        <v>4.1716285890854347E-2</v>
      </c>
      <c r="I41" s="717">
        <v>6.4689038553471342E-2</v>
      </c>
      <c r="J41" s="717">
        <v>8.7661807108478984E-2</v>
      </c>
      <c r="K41" s="717">
        <v>0.11063457566348663</v>
      </c>
      <c r="L41" s="717">
        <v>0.13360734421849427</v>
      </c>
      <c r="M41" s="717">
        <v>0.15658009688111124</v>
      </c>
      <c r="N41" s="717">
        <v>0.17955286543611892</v>
      </c>
      <c r="O41" s="717">
        <v>0.20252563399112655</v>
      </c>
      <c r="P41" s="717">
        <v>0.22549840254613424</v>
      </c>
      <c r="Q41" s="718">
        <v>0.24847115520875115</v>
      </c>
    </row>
    <row r="42" spans="1:17" ht="12.75" x14ac:dyDescent="0.2">
      <c r="A42" s="613" t="s">
        <v>2332</v>
      </c>
      <c r="B42" s="5" t="s">
        <v>2333</v>
      </c>
      <c r="C42" s="5" t="s">
        <v>94</v>
      </c>
      <c r="D42" s="5" t="s">
        <v>2334</v>
      </c>
      <c r="E42" s="5" t="s">
        <v>939</v>
      </c>
      <c r="F42" s="5" t="s">
        <v>321</v>
      </c>
      <c r="G42" s="717">
        <v>2.431979667636E-2</v>
      </c>
      <c r="H42" s="717">
        <v>5.4127040911663926E-2</v>
      </c>
      <c r="I42" s="717">
        <v>8.3934306857679747E-2</v>
      </c>
      <c r="J42" s="717">
        <v>0.11374157280369555</v>
      </c>
      <c r="K42" s="717">
        <v>0.14354881703899947</v>
      </c>
      <c r="L42" s="717">
        <v>0.17335608298501529</v>
      </c>
      <c r="M42" s="717">
        <v>0.20316334893103108</v>
      </c>
      <c r="N42" s="717">
        <v>0.23297059316633503</v>
      </c>
      <c r="O42" s="717">
        <v>0.26277785911235085</v>
      </c>
      <c r="P42" s="717">
        <v>0.29258512505836659</v>
      </c>
      <c r="Q42" s="718">
        <v>0.3223923692936706</v>
      </c>
    </row>
    <row r="43" spans="1:17" ht="12.75" x14ac:dyDescent="0.2">
      <c r="A43" s="613" t="s">
        <v>2332</v>
      </c>
      <c r="B43" s="5" t="s">
        <v>2333</v>
      </c>
      <c r="C43" s="5" t="s">
        <v>94</v>
      </c>
      <c r="D43" s="5" t="s">
        <v>2334</v>
      </c>
      <c r="E43" s="5" t="s">
        <v>2328</v>
      </c>
      <c r="F43" s="5" t="s">
        <v>321</v>
      </c>
      <c r="G43" s="717">
        <v>5.6354672897862609E-3</v>
      </c>
      <c r="H43" s="717">
        <v>1.2542498888955591E-2</v>
      </c>
      <c r="I43" s="717">
        <v>1.9449530488124922E-2</v>
      </c>
      <c r="J43" s="717">
        <v>2.6356562087294248E-2</v>
      </c>
      <c r="K43" s="717">
        <v>3.3263593686463581E-2</v>
      </c>
      <c r="L43" s="717">
        <v>4.0170625285632908E-2</v>
      </c>
      <c r="M43" s="717">
        <v>4.7077656884802234E-2</v>
      </c>
      <c r="N43" s="717">
        <v>5.3984688483971567E-2</v>
      </c>
      <c r="O43" s="717">
        <v>6.0891720083140893E-2</v>
      </c>
      <c r="P43" s="717">
        <v>6.7798751682310227E-2</v>
      </c>
      <c r="Q43" s="718">
        <v>7.4705783281479546E-2</v>
      </c>
    </row>
    <row r="44" spans="1:17" ht="12.75" x14ac:dyDescent="0.2">
      <c r="A44" s="613" t="s">
        <v>2332</v>
      </c>
      <c r="B44" s="5" t="s">
        <v>2333</v>
      </c>
      <c r="C44" s="5" t="s">
        <v>94</v>
      </c>
      <c r="D44" s="5" t="s">
        <v>2334</v>
      </c>
      <c r="E44" s="5" t="s">
        <v>943</v>
      </c>
      <c r="F44" s="5" t="s">
        <v>321</v>
      </c>
      <c r="G44" s="717">
        <v>4.2535539176238215E-5</v>
      </c>
      <c r="H44" s="717">
        <v>9.4673494787697664E-5</v>
      </c>
      <c r="I44" s="717">
        <v>1.4681145039915713E-4</v>
      </c>
      <c r="J44" s="717">
        <v>1.9894940601061656E-4</v>
      </c>
      <c r="K44" s="717">
        <v>2.5108736162207602E-4</v>
      </c>
      <c r="L44" s="717">
        <v>3.0321476512756271E-4</v>
      </c>
      <c r="M44" s="717">
        <v>3.553527207390222E-4</v>
      </c>
      <c r="N44" s="717">
        <v>4.0749067635048158E-4</v>
      </c>
      <c r="O44" s="717">
        <v>4.5962863196194096E-4</v>
      </c>
      <c r="P44" s="717">
        <v>5.117665875734005E-4</v>
      </c>
      <c r="Q44" s="718">
        <v>5.6389399107888724E-4</v>
      </c>
    </row>
    <row r="45" spans="1:17" ht="12.75" x14ac:dyDescent="0.2">
      <c r="A45" s="613" t="s">
        <v>2332</v>
      </c>
      <c r="B45" s="5" t="s">
        <v>2333</v>
      </c>
      <c r="C45" s="5" t="s">
        <v>94</v>
      </c>
      <c r="D45" s="5" t="s">
        <v>2335</v>
      </c>
      <c r="E45" s="5" t="s">
        <v>941</v>
      </c>
      <c r="F45" s="5" t="s">
        <v>321</v>
      </c>
      <c r="G45" s="717">
        <v>0.17245189479176326</v>
      </c>
      <c r="H45" s="717">
        <v>0.37971235654182245</v>
      </c>
      <c r="I45" s="717">
        <v>0.58697281829188175</v>
      </c>
      <c r="J45" s="717">
        <v>0.79423328004194083</v>
      </c>
      <c r="K45" s="717">
        <v>1.0014937417920002</v>
      </c>
      <c r="L45" s="717">
        <v>1.2087542035420593</v>
      </c>
      <c r="M45" s="717">
        <v>1.4160146548261656</v>
      </c>
      <c r="N45" s="717">
        <v>1.6232751165762247</v>
      </c>
      <c r="O45" s="717">
        <v>1.8305355783262838</v>
      </c>
      <c r="P45" s="717">
        <v>2.0377960400763429</v>
      </c>
      <c r="Q45" s="718">
        <v>2.2450565018264022</v>
      </c>
    </row>
    <row r="46" spans="1:17" ht="12.75" x14ac:dyDescent="0.2">
      <c r="A46" s="613" t="s">
        <v>2332</v>
      </c>
      <c r="B46" s="5" t="s">
        <v>2333</v>
      </c>
      <c r="C46" s="5" t="s">
        <v>94</v>
      </c>
      <c r="D46" s="5" t="s">
        <v>2335</v>
      </c>
      <c r="E46" s="5" t="s">
        <v>1866</v>
      </c>
      <c r="F46" s="5" t="s">
        <v>321</v>
      </c>
      <c r="G46" s="717">
        <v>1.4491521636032923E-2</v>
      </c>
      <c r="H46" s="717">
        <v>3.1908061213644999E-2</v>
      </c>
      <c r="I46" s="717">
        <v>4.932461674349306E-2</v>
      </c>
      <c r="J46" s="717">
        <v>6.6741172273341115E-2</v>
      </c>
      <c r="K46" s="717">
        <v>8.4157727803189183E-2</v>
      </c>
      <c r="L46" s="717">
        <v>0.10157428333303724</v>
      </c>
      <c r="M46" s="717">
        <v>0.11899083886288531</v>
      </c>
      <c r="N46" s="717">
        <v>0.13640739439273333</v>
      </c>
      <c r="O46" s="717">
        <v>0.15382394992258142</v>
      </c>
      <c r="P46" s="717">
        <v>0.17124050545242944</v>
      </c>
      <c r="Q46" s="718">
        <v>0.18865706098227752</v>
      </c>
    </row>
    <row r="47" spans="1:17" ht="12.75" x14ac:dyDescent="0.2">
      <c r="A47" s="613" t="s">
        <v>2332</v>
      </c>
      <c r="B47" s="5" t="s">
        <v>2333</v>
      </c>
      <c r="C47" s="5" t="s">
        <v>94</v>
      </c>
      <c r="D47" s="5" t="s">
        <v>2335</v>
      </c>
      <c r="E47" s="5" t="s">
        <v>939</v>
      </c>
      <c r="F47" s="5" t="s">
        <v>321</v>
      </c>
      <c r="G47" s="717">
        <v>2.3742896495250885E-2</v>
      </c>
      <c r="H47" s="717">
        <v>5.2278187090677386E-2</v>
      </c>
      <c r="I47" s="717">
        <v>8.0813477686103863E-2</v>
      </c>
      <c r="J47" s="717">
        <v>0.10934876828153038</v>
      </c>
      <c r="K47" s="717">
        <v>0.13788403741594538</v>
      </c>
      <c r="L47" s="717">
        <v>0.16641932801137183</v>
      </c>
      <c r="M47" s="717">
        <v>0.19495461860679836</v>
      </c>
      <c r="N47" s="717">
        <v>0.22348990920222483</v>
      </c>
      <c r="O47" s="717">
        <v>0.25202519979765131</v>
      </c>
      <c r="P47" s="717">
        <v>0.28056049039307784</v>
      </c>
      <c r="Q47" s="718">
        <v>0.30909575952749285</v>
      </c>
    </row>
    <row r="48" spans="1:17" ht="12.75" x14ac:dyDescent="0.2">
      <c r="A48" s="613" t="s">
        <v>2332</v>
      </c>
      <c r="B48" s="5" t="s">
        <v>2333</v>
      </c>
      <c r="C48" s="5" t="s">
        <v>94</v>
      </c>
      <c r="D48" s="5" t="s">
        <v>2335</v>
      </c>
      <c r="E48" s="5" t="s">
        <v>2328</v>
      </c>
      <c r="F48" s="5" t="s">
        <v>321</v>
      </c>
      <c r="G48" s="717">
        <v>3.8882931958246075E-3</v>
      </c>
      <c r="H48" s="717">
        <v>8.5613941183485184E-3</v>
      </c>
      <c r="I48" s="717">
        <v>1.3234515714925447E-2</v>
      </c>
      <c r="J48" s="717">
        <v>1.790763731150238E-2</v>
      </c>
      <c r="K48" s="717">
        <v>2.2580758908079306E-2</v>
      </c>
      <c r="L48" s="717">
        <v>2.725385983060322E-2</v>
      </c>
      <c r="M48" s="717">
        <v>3.1926981427180146E-2</v>
      </c>
      <c r="N48" s="717">
        <v>3.6600103023757075E-2</v>
      </c>
      <c r="O48" s="717">
        <v>4.1273224620334004E-2</v>
      </c>
      <c r="P48" s="717">
        <v>4.5946346216910933E-2</v>
      </c>
      <c r="Q48" s="718">
        <v>5.0619447139434844E-2</v>
      </c>
    </row>
    <row r="49" spans="1:17" ht="12.75" x14ac:dyDescent="0.2">
      <c r="A49" s="613" t="s">
        <v>2332</v>
      </c>
      <c r="B49" s="5" t="s">
        <v>2333</v>
      </c>
      <c r="C49" s="5" t="s">
        <v>94</v>
      </c>
      <c r="D49" s="5" t="s">
        <v>2335</v>
      </c>
      <c r="E49" s="5" t="s">
        <v>943</v>
      </c>
      <c r="F49" s="5" t="s">
        <v>321</v>
      </c>
      <c r="G49" s="717">
        <v>4.3939497497535017E-5</v>
      </c>
      <c r="H49" s="717">
        <v>9.6759045966926486E-5</v>
      </c>
      <c r="I49" s="717">
        <v>1.4956812267809646E-4</v>
      </c>
      <c r="J49" s="717">
        <v>2.0238767114748793E-4</v>
      </c>
      <c r="K49" s="717">
        <v>2.5519674785865788E-4</v>
      </c>
      <c r="L49" s="717">
        <v>3.0801629632804938E-4</v>
      </c>
      <c r="M49" s="717">
        <v>3.6082537303921925E-4</v>
      </c>
      <c r="N49" s="717">
        <v>4.1364492150861075E-4</v>
      </c>
      <c r="O49" s="717">
        <v>4.6645399821978073E-4</v>
      </c>
      <c r="P49" s="717">
        <v>5.1927354668917223E-4</v>
      </c>
      <c r="Q49" s="718">
        <v>5.7208262340034211E-4</v>
      </c>
    </row>
    <row r="50" spans="1:17" ht="12.75" x14ac:dyDescent="0.2">
      <c r="A50" s="613" t="s">
        <v>2332</v>
      </c>
      <c r="B50" s="5" t="s">
        <v>2333</v>
      </c>
      <c r="C50" s="5" t="s">
        <v>94</v>
      </c>
      <c r="D50" s="5" t="s">
        <v>2331</v>
      </c>
      <c r="E50" s="5" t="s">
        <v>941</v>
      </c>
      <c r="F50" s="5" t="s">
        <v>321</v>
      </c>
      <c r="G50" s="717">
        <v>0.15027973425434682</v>
      </c>
      <c r="H50" s="717">
        <v>0.32097498055963625</v>
      </c>
      <c r="I50" s="717">
        <v>0.49167023779039193</v>
      </c>
      <c r="J50" s="717">
        <v>0.6623654840956813</v>
      </c>
      <c r="K50" s="717">
        <v>0.83306074132643715</v>
      </c>
      <c r="L50" s="717">
        <v>1.0037559985571927</v>
      </c>
      <c r="M50" s="717">
        <v>1.1744512448624824</v>
      </c>
      <c r="N50" s="717">
        <v>1.3451465020932378</v>
      </c>
      <c r="O50" s="717">
        <v>1.5158417483985274</v>
      </c>
      <c r="P50" s="717">
        <v>1.6865370056292832</v>
      </c>
      <c r="Q50" s="718">
        <v>1.8572322519345725</v>
      </c>
    </row>
    <row r="51" spans="1:17" ht="12.75" x14ac:dyDescent="0.2">
      <c r="A51" s="613" t="s">
        <v>2332</v>
      </c>
      <c r="B51" s="5" t="s">
        <v>2333</v>
      </c>
      <c r="C51" s="5" t="s">
        <v>94</v>
      </c>
      <c r="D51" s="5" t="s">
        <v>2331</v>
      </c>
      <c r="E51" s="5" t="s">
        <v>1866</v>
      </c>
      <c r="F51" s="5" t="s">
        <v>321</v>
      </c>
      <c r="G51" s="717">
        <v>1.5350805674699464E-4</v>
      </c>
      <c r="H51" s="717">
        <v>3.2787446013594733E-4</v>
      </c>
      <c r="I51" s="717">
        <v>5.0222523929520564E-4</v>
      </c>
      <c r="J51" s="717">
        <v>6.7659164268415843E-4</v>
      </c>
      <c r="K51" s="717">
        <v>8.50958046073111E-4</v>
      </c>
      <c r="L51" s="717">
        <v>1.0253244494620637E-3</v>
      </c>
      <c r="M51" s="717">
        <v>1.1996752286213223E-3</v>
      </c>
      <c r="N51" s="717">
        <v>1.3740416320102745E-3</v>
      </c>
      <c r="O51" s="717">
        <v>1.5484080353992274E-3</v>
      </c>
      <c r="P51" s="717">
        <v>1.7227744387881803E-3</v>
      </c>
      <c r="Q51" s="718">
        <v>1.8971252179474387E-3</v>
      </c>
    </row>
    <row r="52" spans="1:17" ht="12.75" x14ac:dyDescent="0.2">
      <c r="A52" s="613" t="s">
        <v>2332</v>
      </c>
      <c r="B52" s="5" t="s">
        <v>2333</v>
      </c>
      <c r="C52" s="5" t="s">
        <v>94</v>
      </c>
      <c r="D52" s="5" t="s">
        <v>2331</v>
      </c>
      <c r="E52" s="5" t="s">
        <v>939</v>
      </c>
      <c r="F52" s="5" t="s">
        <v>321</v>
      </c>
      <c r="G52" s="717">
        <v>2.8886786736282855E-3</v>
      </c>
      <c r="H52" s="717">
        <v>6.1697864276617411E-3</v>
      </c>
      <c r="I52" s="717">
        <v>9.4508941816951967E-3</v>
      </c>
      <c r="J52" s="717">
        <v>1.2731982334855547E-2</v>
      </c>
      <c r="K52" s="717">
        <v>1.6013090088889001E-2</v>
      </c>
      <c r="L52" s="717">
        <v>1.9294197842922457E-2</v>
      </c>
      <c r="M52" s="717">
        <v>2.2575305596955912E-2</v>
      </c>
      <c r="N52" s="717">
        <v>2.5856413350989368E-2</v>
      </c>
      <c r="O52" s="717">
        <v>2.9137521105022827E-2</v>
      </c>
      <c r="P52" s="717">
        <v>3.2418628859056275E-2</v>
      </c>
      <c r="Q52" s="718">
        <v>3.5699717012216629E-2</v>
      </c>
    </row>
    <row r="53" spans="1:17" ht="12.75" x14ac:dyDescent="0.2">
      <c r="A53" s="613" t="s">
        <v>2332</v>
      </c>
      <c r="B53" s="5" t="s">
        <v>2333</v>
      </c>
      <c r="C53" s="5" t="s">
        <v>94</v>
      </c>
      <c r="D53" s="5" t="s">
        <v>2331</v>
      </c>
      <c r="E53" s="5" t="s">
        <v>2328</v>
      </c>
      <c r="F53" s="5" t="s">
        <v>321</v>
      </c>
      <c r="G53" s="717">
        <v>6.6114692101398658E-4</v>
      </c>
      <c r="H53" s="717">
        <v>1.4121050395499385E-3</v>
      </c>
      <c r="I53" s="717">
        <v>2.1630631580858905E-3</v>
      </c>
      <c r="J53" s="717">
        <v>2.9140453095888E-3</v>
      </c>
      <c r="K53" s="717">
        <v>3.6650034281247518E-3</v>
      </c>
      <c r="L53" s="717">
        <v>4.415961546660704E-3</v>
      </c>
      <c r="M53" s="717">
        <v>5.1669196651966554E-3</v>
      </c>
      <c r="N53" s="717">
        <v>5.9179018166995653E-3</v>
      </c>
      <c r="O53" s="717">
        <v>6.6688599352355176E-3</v>
      </c>
      <c r="P53" s="717">
        <v>7.4198180537714689E-3</v>
      </c>
      <c r="Q53" s="718">
        <v>8.1707761723074212E-3</v>
      </c>
    </row>
    <row r="54" spans="1:17" ht="12.75" x14ac:dyDescent="0.2">
      <c r="A54" s="613" t="s">
        <v>2332</v>
      </c>
      <c r="B54" s="5" t="s">
        <v>2333</v>
      </c>
      <c r="C54" s="5" t="s">
        <v>94</v>
      </c>
      <c r="D54" s="5" t="s">
        <v>2331</v>
      </c>
      <c r="E54" s="5" t="s">
        <v>943</v>
      </c>
      <c r="F54" s="5" t="s">
        <v>321</v>
      </c>
      <c r="G54" s="717">
        <v>4.4175887759562087E-5</v>
      </c>
      <c r="H54" s="717">
        <v>9.4354300726148653E-5</v>
      </c>
      <c r="I54" s="717">
        <v>1.445327136927352E-4</v>
      </c>
      <c r="J54" s="717">
        <v>1.9471112665932176E-4</v>
      </c>
      <c r="K54" s="717">
        <v>2.4488953962590834E-4</v>
      </c>
      <c r="L54" s="717">
        <v>2.9505671190858658E-4</v>
      </c>
      <c r="M54" s="717">
        <v>3.4523512487517319E-4</v>
      </c>
      <c r="N54" s="717">
        <v>3.9541353784175974E-4</v>
      </c>
      <c r="O54" s="717">
        <v>4.4559195080834624E-4</v>
      </c>
      <c r="P54" s="717">
        <v>4.957703637749329E-4</v>
      </c>
      <c r="Q54" s="718">
        <v>5.459487767415194E-4</v>
      </c>
    </row>
    <row r="55" spans="1:17" ht="12.75" x14ac:dyDescent="0.2">
      <c r="A55" s="613" t="s">
        <v>2336</v>
      </c>
      <c r="B55" s="5" t="s">
        <v>2337</v>
      </c>
      <c r="C55" s="5" t="s">
        <v>94</v>
      </c>
      <c r="D55" s="5" t="s">
        <v>2327</v>
      </c>
      <c r="E55" s="5" t="s">
        <v>941</v>
      </c>
      <c r="F55" s="5" t="s">
        <v>321</v>
      </c>
      <c r="G55" s="717">
        <v>8.2048235218917659E-2</v>
      </c>
      <c r="H55" s="717">
        <v>0.38342760379595869</v>
      </c>
      <c r="I55" s="717">
        <v>0.68480697237300003</v>
      </c>
      <c r="J55" s="717">
        <v>0.98618634095004098</v>
      </c>
      <c r="K55" s="717">
        <v>1.287565709527082</v>
      </c>
      <c r="L55" s="717">
        <v>1.588945078104123</v>
      </c>
      <c r="M55" s="717">
        <v>1.8903244466811642</v>
      </c>
      <c r="N55" s="717">
        <v>2.1917038152582053</v>
      </c>
      <c r="O55" s="717">
        <v>2.4930831838352465</v>
      </c>
      <c r="P55" s="717">
        <v>2.7944625524122881</v>
      </c>
      <c r="Q55" s="718">
        <v>3.095841920989328</v>
      </c>
    </row>
    <row r="56" spans="1:17" ht="12.75" x14ac:dyDescent="0.2">
      <c r="A56" s="613" t="s">
        <v>2336</v>
      </c>
      <c r="B56" s="5" t="s">
        <v>2337</v>
      </c>
      <c r="C56" s="5" t="s">
        <v>94</v>
      </c>
      <c r="D56" s="5" t="s">
        <v>2327</v>
      </c>
      <c r="E56" s="5" t="s">
        <v>1866</v>
      </c>
      <c r="F56" s="5" t="s">
        <v>321</v>
      </c>
      <c r="G56" s="717">
        <v>1.3563527856697578E-2</v>
      </c>
      <c r="H56" s="717">
        <v>6.338505298055698E-2</v>
      </c>
      <c r="I56" s="717">
        <v>0.11320656111260331</v>
      </c>
      <c r="J56" s="717">
        <v>0.1630280862364627</v>
      </c>
      <c r="K56" s="717">
        <v>0.21284959436850906</v>
      </c>
      <c r="L56" s="717">
        <v>0.26267111949236849</v>
      </c>
      <c r="M56" s="717">
        <v>0.31249262762441476</v>
      </c>
      <c r="N56" s="717">
        <v>0.36231415274827417</v>
      </c>
      <c r="O56" s="717">
        <v>0.41213566088032055</v>
      </c>
      <c r="P56" s="717">
        <v>0.46195718600417984</v>
      </c>
      <c r="Q56" s="718">
        <v>0.51177871112803941</v>
      </c>
    </row>
    <row r="57" spans="1:17" ht="12.75" x14ac:dyDescent="0.2">
      <c r="A57" s="613" t="s">
        <v>2336</v>
      </c>
      <c r="B57" s="5" t="s">
        <v>2337</v>
      </c>
      <c r="C57" s="5" t="s">
        <v>94</v>
      </c>
      <c r="D57" s="5" t="s">
        <v>2327</v>
      </c>
      <c r="E57" s="5" t="s">
        <v>939</v>
      </c>
      <c r="F57" s="5" t="s">
        <v>321</v>
      </c>
      <c r="G57" s="717">
        <v>5.6783698939569902E-2</v>
      </c>
      <c r="H57" s="717">
        <v>0.26536146178223452</v>
      </c>
      <c r="I57" s="717">
        <v>0.47393920388329858</v>
      </c>
      <c r="J57" s="717">
        <v>0.68251696672596329</v>
      </c>
      <c r="K57" s="717">
        <v>0.89109470882702724</v>
      </c>
      <c r="L57" s="717">
        <v>1.099672471669692</v>
      </c>
      <c r="M57" s="717">
        <v>1.3082502345123568</v>
      </c>
      <c r="N57" s="717">
        <v>1.5168279766134205</v>
      </c>
      <c r="O57" s="717">
        <v>1.7254057394560853</v>
      </c>
      <c r="P57" s="717">
        <v>1.9339834815571493</v>
      </c>
      <c r="Q57" s="718">
        <v>2.1425612443998139</v>
      </c>
    </row>
    <row r="58" spans="1:17" ht="12.75" x14ac:dyDescent="0.2">
      <c r="A58" s="613" t="s">
        <v>2336</v>
      </c>
      <c r="B58" s="5" t="s">
        <v>2337</v>
      </c>
      <c r="C58" s="5" t="s">
        <v>94</v>
      </c>
      <c r="D58" s="5" t="s">
        <v>2327</v>
      </c>
      <c r="E58" s="5" t="s">
        <v>2328</v>
      </c>
      <c r="F58" s="5" t="s">
        <v>321</v>
      </c>
      <c r="G58" s="717">
        <v>2.2767877511291348E-2</v>
      </c>
      <c r="H58" s="717">
        <v>0.10639880232952989</v>
      </c>
      <c r="I58" s="717">
        <v>0.19002972714776842</v>
      </c>
      <c r="J58" s="717">
        <v>0.27366065196600703</v>
      </c>
      <c r="K58" s="717">
        <v>0.35729157678424561</v>
      </c>
      <c r="L58" s="717">
        <v>0.44092250160248408</v>
      </c>
      <c r="M58" s="717">
        <v>0.52455342642072267</v>
      </c>
      <c r="N58" s="717">
        <v>0.6081843512389612</v>
      </c>
      <c r="O58" s="717">
        <v>0.69181527605719983</v>
      </c>
      <c r="P58" s="717">
        <v>0.77544620087543825</v>
      </c>
      <c r="Q58" s="718">
        <v>0.85907712569367667</v>
      </c>
    </row>
    <row r="59" spans="1:17" ht="12.75" x14ac:dyDescent="0.2">
      <c r="A59" s="613" t="s">
        <v>2336</v>
      </c>
      <c r="B59" s="5" t="s">
        <v>2337</v>
      </c>
      <c r="C59" s="5" t="s">
        <v>94</v>
      </c>
      <c r="D59" s="5" t="s">
        <v>2327</v>
      </c>
      <c r="E59" s="5" t="s">
        <v>943</v>
      </c>
      <c r="F59" s="5" t="s">
        <v>321</v>
      </c>
      <c r="G59" s="717">
        <v>1.4876523857012229E-5</v>
      </c>
      <c r="H59" s="717">
        <v>6.9508399864333606E-5</v>
      </c>
      <c r="I59" s="717">
        <v>1.2414027587165499E-4</v>
      </c>
      <c r="J59" s="717">
        <v>1.787721518789763E-4</v>
      </c>
      <c r="K59" s="717">
        <v>2.334040278862977E-4</v>
      </c>
      <c r="L59" s="717">
        <v>2.8803590389361904E-4</v>
      </c>
      <c r="M59" s="717">
        <v>3.4268047318068191E-4</v>
      </c>
      <c r="N59" s="717">
        <v>3.9731234918800331E-4</v>
      </c>
      <c r="O59" s="717">
        <v>4.519442251953246E-4</v>
      </c>
      <c r="P59" s="717">
        <v>5.065761012026461E-4</v>
      </c>
      <c r="Q59" s="718">
        <v>5.6120797720996744E-4</v>
      </c>
    </row>
    <row r="60" spans="1:17" ht="12.75" x14ac:dyDescent="0.2">
      <c r="A60" s="613" t="s">
        <v>2336</v>
      </c>
      <c r="B60" s="5" t="s">
        <v>2337</v>
      </c>
      <c r="C60" s="5" t="s">
        <v>94</v>
      </c>
      <c r="D60" s="5" t="s">
        <v>2329</v>
      </c>
      <c r="E60" s="5" t="s">
        <v>941</v>
      </c>
      <c r="F60" s="5" t="s">
        <v>321</v>
      </c>
      <c r="G60" s="717">
        <v>9.9640393222817453E-2</v>
      </c>
      <c r="H60" s="717">
        <v>0.45045156180168766</v>
      </c>
      <c r="I60" s="717">
        <v>0.80126273038055784</v>
      </c>
      <c r="J60" s="717">
        <v>1.1520738883719031</v>
      </c>
      <c r="K60" s="717">
        <v>1.502885056950773</v>
      </c>
      <c r="L60" s="717">
        <v>1.8536962149421186</v>
      </c>
      <c r="M60" s="717">
        <v>2.2045073835209887</v>
      </c>
      <c r="N60" s="717">
        <v>2.5553185520998589</v>
      </c>
      <c r="O60" s="717">
        <v>2.906129710091204</v>
      </c>
      <c r="P60" s="717">
        <v>3.2569408786700742</v>
      </c>
      <c r="Q60" s="718">
        <v>3.6077520366614197</v>
      </c>
    </row>
    <row r="61" spans="1:17" ht="12.75" x14ac:dyDescent="0.2">
      <c r="A61" s="613" t="s">
        <v>2336</v>
      </c>
      <c r="B61" s="5" t="s">
        <v>2337</v>
      </c>
      <c r="C61" s="5" t="s">
        <v>94</v>
      </c>
      <c r="D61" s="5" t="s">
        <v>2329</v>
      </c>
      <c r="E61" s="5" t="s">
        <v>1866</v>
      </c>
      <c r="F61" s="5" t="s">
        <v>321</v>
      </c>
      <c r="G61" s="717">
        <v>1.0450599184971147E-2</v>
      </c>
      <c r="H61" s="717">
        <v>4.724475677963811E-2</v>
      </c>
      <c r="I61" s="717">
        <v>8.4038914374305065E-2</v>
      </c>
      <c r="J61" s="717">
        <v>0.12083307196897206</v>
      </c>
      <c r="K61" s="717">
        <v>0.15762724657797939</v>
      </c>
      <c r="L61" s="717">
        <v>0.19442140417264636</v>
      </c>
      <c r="M61" s="717">
        <v>0.23121556176731331</v>
      </c>
      <c r="N61" s="717">
        <v>0.26800971936198026</v>
      </c>
      <c r="O61" s="717">
        <v>0.30480389397098767</v>
      </c>
      <c r="P61" s="717">
        <v>0.34159805156565465</v>
      </c>
      <c r="Q61" s="718">
        <v>0.37839220916032162</v>
      </c>
    </row>
    <row r="62" spans="1:17" ht="12.75" x14ac:dyDescent="0.2">
      <c r="A62" s="613" t="s">
        <v>2336</v>
      </c>
      <c r="B62" s="5" t="s">
        <v>2337</v>
      </c>
      <c r="C62" s="5" t="s">
        <v>94</v>
      </c>
      <c r="D62" s="5" t="s">
        <v>2329</v>
      </c>
      <c r="E62" s="5" t="s">
        <v>939</v>
      </c>
      <c r="F62" s="5" t="s">
        <v>321</v>
      </c>
      <c r="G62" s="717">
        <v>4.3870464353073568E-2</v>
      </c>
      <c r="H62" s="717">
        <v>0.19832836665351802</v>
      </c>
      <c r="I62" s="717">
        <v>0.35278628977363496</v>
      </c>
      <c r="J62" s="717">
        <v>0.50724421289375199</v>
      </c>
      <c r="K62" s="717">
        <v>0.66170211519419642</v>
      </c>
      <c r="L62" s="717">
        <v>0.81616003831431339</v>
      </c>
      <c r="M62" s="717">
        <v>0.97061794061475792</v>
      </c>
      <c r="N62" s="717">
        <v>1.1250758637348748</v>
      </c>
      <c r="O62" s="717">
        <v>1.2795337868549916</v>
      </c>
      <c r="P62" s="717">
        <v>1.4339916891554361</v>
      </c>
      <c r="Q62" s="718">
        <v>1.5884496122755534</v>
      </c>
    </row>
    <row r="63" spans="1:17" ht="12.75" x14ac:dyDescent="0.2">
      <c r="A63" s="613" t="s">
        <v>2336</v>
      </c>
      <c r="B63" s="5" t="s">
        <v>2337</v>
      </c>
      <c r="C63" s="5" t="s">
        <v>94</v>
      </c>
      <c r="D63" s="5" t="s">
        <v>2329</v>
      </c>
      <c r="E63" s="5" t="s">
        <v>2328</v>
      </c>
      <c r="F63" s="5" t="s">
        <v>321</v>
      </c>
      <c r="G63" s="717">
        <v>2.127417424942844E-2</v>
      </c>
      <c r="H63" s="717">
        <v>9.6175674665248789E-2</v>
      </c>
      <c r="I63" s="717">
        <v>0.17107719372545308</v>
      </c>
      <c r="J63" s="717">
        <v>0.24597871278565731</v>
      </c>
      <c r="K63" s="717">
        <v>0.32088021320147764</v>
      </c>
      <c r="L63" s="717">
        <v>0.3957817322616819</v>
      </c>
      <c r="M63" s="717">
        <v>0.47068323267750228</v>
      </c>
      <c r="N63" s="717">
        <v>0.54558475173770649</v>
      </c>
      <c r="O63" s="717">
        <v>0.62048627079791085</v>
      </c>
      <c r="P63" s="717">
        <v>0.69538777121373119</v>
      </c>
      <c r="Q63" s="718">
        <v>0.77028929027393545</v>
      </c>
    </row>
    <row r="64" spans="1:17" ht="12.75" x14ac:dyDescent="0.2">
      <c r="A64" s="613" t="s">
        <v>2336</v>
      </c>
      <c r="B64" s="5" t="s">
        <v>2337</v>
      </c>
      <c r="C64" s="5" t="s">
        <v>94</v>
      </c>
      <c r="D64" s="5" t="s">
        <v>2329</v>
      </c>
      <c r="E64" s="5" t="s">
        <v>943</v>
      </c>
      <c r="F64" s="5" t="s">
        <v>321</v>
      </c>
      <c r="G64" s="717">
        <v>1.7742478768058165E-5</v>
      </c>
      <c r="H64" s="717">
        <v>8.0203833288963782E-5</v>
      </c>
      <c r="I64" s="717">
        <v>1.4266518780986943E-4</v>
      </c>
      <c r="J64" s="717">
        <v>2.0512654233077504E-4</v>
      </c>
      <c r="K64" s="717">
        <v>2.6758789685168066E-4</v>
      </c>
      <c r="L64" s="717">
        <v>3.3006076498632284E-4</v>
      </c>
      <c r="M64" s="717">
        <v>3.9252211950722841E-4</v>
      </c>
      <c r="N64" s="717">
        <v>4.5498347402813419E-4</v>
      </c>
      <c r="O64" s="717">
        <v>5.1744482854903975E-4</v>
      </c>
      <c r="P64" s="717">
        <v>5.7990618306994542E-4</v>
      </c>
      <c r="Q64" s="718">
        <v>6.4236753759085098E-4</v>
      </c>
    </row>
    <row r="65" spans="1:17" ht="12.75" x14ac:dyDescent="0.2">
      <c r="A65" s="613" t="s">
        <v>2336</v>
      </c>
      <c r="B65" s="5" t="s">
        <v>2337</v>
      </c>
      <c r="C65" s="5" t="s">
        <v>94</v>
      </c>
      <c r="D65" s="5" t="s">
        <v>2330</v>
      </c>
      <c r="E65" s="5" t="s">
        <v>941</v>
      </c>
      <c r="F65" s="5" t="s">
        <v>321</v>
      </c>
      <c r="G65" s="717">
        <v>0.11613286182618326</v>
      </c>
      <c r="H65" s="717">
        <v>0.50708959064101655</v>
      </c>
      <c r="I65" s="717">
        <v>0.89804630891559523</v>
      </c>
      <c r="J65" s="717">
        <v>1.2890030271901738</v>
      </c>
      <c r="K65" s="717">
        <v>1.6799597454647528</v>
      </c>
      <c r="L65" s="717">
        <v>2.0709164637393314</v>
      </c>
      <c r="M65" s="717">
        <v>2.4618731925541648</v>
      </c>
      <c r="N65" s="717">
        <v>2.8528299108287434</v>
      </c>
      <c r="O65" s="717">
        <v>3.2437866291033224</v>
      </c>
      <c r="P65" s="717">
        <v>3.6347433473779009</v>
      </c>
      <c r="Q65" s="718">
        <v>4.0257000656524795</v>
      </c>
    </row>
    <row r="66" spans="1:17" ht="12.75" x14ac:dyDescent="0.2">
      <c r="A66" s="613" t="s">
        <v>2336</v>
      </c>
      <c r="B66" s="5" t="s">
        <v>2337</v>
      </c>
      <c r="C66" s="5" t="s">
        <v>94</v>
      </c>
      <c r="D66" s="5" t="s">
        <v>2330</v>
      </c>
      <c r="E66" s="5" t="s">
        <v>1866</v>
      </c>
      <c r="F66" s="5" t="s">
        <v>321</v>
      </c>
      <c r="G66" s="717">
        <v>7.6398746338266436E-3</v>
      </c>
      <c r="H66" s="717">
        <v>3.3359229235752311E-2</v>
      </c>
      <c r="I66" s="717">
        <v>5.9078583837677973E-2</v>
      </c>
      <c r="J66" s="717">
        <v>8.4797938439603648E-2</v>
      </c>
      <c r="K66" s="717">
        <v>0.11051729304152931</v>
      </c>
      <c r="L66" s="717">
        <v>0.136236647643455</v>
      </c>
      <c r="M66" s="717">
        <v>0.16195598520160009</v>
      </c>
      <c r="N66" s="717">
        <v>0.18767533980352577</v>
      </c>
      <c r="O66" s="717">
        <v>0.21339469440545142</v>
      </c>
      <c r="P66" s="717">
        <v>0.23911404900737707</v>
      </c>
      <c r="Q66" s="718">
        <v>0.26483340360930274</v>
      </c>
    </row>
    <row r="67" spans="1:17" ht="12.75" x14ac:dyDescent="0.2">
      <c r="A67" s="613" t="s">
        <v>2336</v>
      </c>
      <c r="B67" s="5" t="s">
        <v>2337</v>
      </c>
      <c r="C67" s="5" t="s">
        <v>94</v>
      </c>
      <c r="D67" s="5" t="s">
        <v>2330</v>
      </c>
      <c r="E67" s="5" t="s">
        <v>939</v>
      </c>
      <c r="F67" s="5" t="s">
        <v>321</v>
      </c>
      <c r="G67" s="717">
        <v>3.6981908526099699E-2</v>
      </c>
      <c r="H67" s="717">
        <v>0.16148002743237705</v>
      </c>
      <c r="I67" s="717">
        <v>0.28597814633865437</v>
      </c>
      <c r="J67" s="717">
        <v>0.4104762861892749</v>
      </c>
      <c r="K67" s="717">
        <v>0.53497440509555239</v>
      </c>
      <c r="L67" s="717">
        <v>0.65947252400182965</v>
      </c>
      <c r="M67" s="717">
        <v>0.78397066385245018</v>
      </c>
      <c r="N67" s="717">
        <v>0.90846878275872756</v>
      </c>
      <c r="O67" s="717">
        <v>1.0329669016650052</v>
      </c>
      <c r="P67" s="717">
        <v>1.1574650205712824</v>
      </c>
      <c r="Q67" s="718">
        <v>1.2819631604219026</v>
      </c>
    </row>
    <row r="68" spans="1:17" ht="12.75" x14ac:dyDescent="0.2">
      <c r="A68" s="613" t="s">
        <v>2336</v>
      </c>
      <c r="B68" s="5" t="s">
        <v>2337</v>
      </c>
      <c r="C68" s="5" t="s">
        <v>94</v>
      </c>
      <c r="D68" s="5" t="s">
        <v>2330</v>
      </c>
      <c r="E68" s="5" t="s">
        <v>2328</v>
      </c>
      <c r="F68" s="5" t="s">
        <v>321</v>
      </c>
      <c r="G68" s="717">
        <v>1.6845330463292126E-2</v>
      </c>
      <c r="H68" s="717">
        <v>7.355450807486838E-2</v>
      </c>
      <c r="I68" s="717">
        <v>0.13026368568644467</v>
      </c>
      <c r="J68" s="717">
        <v>0.18697286329802093</v>
      </c>
      <c r="K68" s="717">
        <v>0.24368202218032686</v>
      </c>
      <c r="L68" s="717">
        <v>0.30039119979190315</v>
      </c>
      <c r="M68" s="717">
        <v>0.35710037740347939</v>
      </c>
      <c r="N68" s="717">
        <v>0.41380953628578537</v>
      </c>
      <c r="O68" s="717">
        <v>0.47051871389736166</v>
      </c>
      <c r="P68" s="717">
        <v>0.5272278915089379</v>
      </c>
      <c r="Q68" s="718">
        <v>0.58393705039124388</v>
      </c>
    </row>
    <row r="69" spans="1:17" ht="12.75" x14ac:dyDescent="0.2">
      <c r="A69" s="613" t="s">
        <v>2336</v>
      </c>
      <c r="B69" s="5" t="s">
        <v>2337</v>
      </c>
      <c r="C69" s="5" t="s">
        <v>94</v>
      </c>
      <c r="D69" s="5" t="s">
        <v>2330</v>
      </c>
      <c r="E69" s="5" t="s">
        <v>943</v>
      </c>
      <c r="F69" s="5" t="s">
        <v>321</v>
      </c>
      <c r="G69" s="717">
        <v>1.8559205999935117E-5</v>
      </c>
      <c r="H69" s="717">
        <v>8.1018295273920375E-5</v>
      </c>
      <c r="I69" s="717">
        <v>1.43488976806494E-4</v>
      </c>
      <c r="J69" s="717">
        <v>2.0595965833906758E-4</v>
      </c>
      <c r="K69" s="717">
        <v>2.6841874761305288E-4</v>
      </c>
      <c r="L69" s="717">
        <v>3.3088942914562649E-4</v>
      </c>
      <c r="M69" s="717">
        <v>3.9336011067820005E-4</v>
      </c>
      <c r="N69" s="717">
        <v>4.5583079221077371E-4</v>
      </c>
      <c r="O69" s="717">
        <v>5.18289881484759E-4</v>
      </c>
      <c r="P69" s="717">
        <v>5.8076056301733245E-4</v>
      </c>
      <c r="Q69" s="718">
        <v>6.4323124454990623E-4</v>
      </c>
    </row>
    <row r="70" spans="1:17" ht="12.75" x14ac:dyDescent="0.2">
      <c r="A70" s="613" t="s">
        <v>2336</v>
      </c>
      <c r="B70" s="5" t="s">
        <v>2337</v>
      </c>
      <c r="C70" s="5" t="s">
        <v>94</v>
      </c>
      <c r="D70" s="5" t="s">
        <v>2338</v>
      </c>
      <c r="E70" s="5" t="s">
        <v>941</v>
      </c>
      <c r="F70" s="5" t="s">
        <v>321</v>
      </c>
      <c r="G70" s="717">
        <v>7.232443712830447E-2</v>
      </c>
      <c r="H70" s="717">
        <v>0.31018700526356935</v>
      </c>
      <c r="I70" s="717">
        <v>0.54804957339883431</v>
      </c>
      <c r="J70" s="717">
        <v>0.78591215334159592</v>
      </c>
      <c r="K70" s="717">
        <v>1.0237747214768611</v>
      </c>
      <c r="L70" s="717">
        <v>1.2616373014196225</v>
      </c>
      <c r="M70" s="717">
        <v>1.4994998695548876</v>
      </c>
      <c r="N70" s="717">
        <v>1.7373624376901524</v>
      </c>
      <c r="O70" s="717">
        <v>1.975225017632914</v>
      </c>
      <c r="P70" s="717">
        <v>2.2130875857681791</v>
      </c>
      <c r="Q70" s="718">
        <v>2.4509501539034444</v>
      </c>
    </row>
    <row r="71" spans="1:17" ht="12.75" x14ac:dyDescent="0.2">
      <c r="A71" s="613" t="s">
        <v>2336</v>
      </c>
      <c r="B71" s="5" t="s">
        <v>2337</v>
      </c>
      <c r="C71" s="5" t="s">
        <v>94</v>
      </c>
      <c r="D71" s="5" t="s">
        <v>2338</v>
      </c>
      <c r="E71" s="5" t="s">
        <v>1866</v>
      </c>
      <c r="F71" s="5" t="s">
        <v>321</v>
      </c>
      <c r="G71" s="717">
        <v>5.5433347642571424E-3</v>
      </c>
      <c r="H71" s="717">
        <v>2.3774401599211015E-2</v>
      </c>
      <c r="I71" s="717">
        <v>4.2005451453249992E-2</v>
      </c>
      <c r="J71" s="717">
        <v>6.0236518288203866E-2</v>
      </c>
      <c r="K71" s="717">
        <v>7.846758512315774E-2</v>
      </c>
      <c r="L71" s="717">
        <v>9.6698634977196718E-2</v>
      </c>
      <c r="M71" s="717">
        <v>0.11492970181215059</v>
      </c>
      <c r="N71" s="717">
        <v>0.13316076864710447</v>
      </c>
      <c r="O71" s="717">
        <v>0.15139183548205834</v>
      </c>
      <c r="P71" s="717">
        <v>0.16962288533609729</v>
      </c>
      <c r="Q71" s="718">
        <v>0.18785395217105119</v>
      </c>
    </row>
    <row r="72" spans="1:17" ht="12.75" x14ac:dyDescent="0.2">
      <c r="A72" s="613" t="s">
        <v>2336</v>
      </c>
      <c r="B72" s="5" t="s">
        <v>2337</v>
      </c>
      <c r="C72" s="5" t="s">
        <v>94</v>
      </c>
      <c r="D72" s="5" t="s">
        <v>2338</v>
      </c>
      <c r="E72" s="5" t="s">
        <v>939</v>
      </c>
      <c r="F72" s="5" t="s">
        <v>321</v>
      </c>
      <c r="G72" s="717">
        <v>1.2770325069978956E-2</v>
      </c>
      <c r="H72" s="717">
        <v>5.4769688828345646E-2</v>
      </c>
      <c r="I72" s="717">
        <v>9.676905258671234E-2</v>
      </c>
      <c r="J72" s="717">
        <v>0.13876843789418775</v>
      </c>
      <c r="K72" s="717">
        <v>0.18076780165255446</v>
      </c>
      <c r="L72" s="717">
        <v>0.22276718696002987</v>
      </c>
      <c r="M72" s="717">
        <v>0.26476655071839661</v>
      </c>
      <c r="N72" s="717">
        <v>0.30676591447676316</v>
      </c>
      <c r="O72" s="717">
        <v>0.34876529978423859</v>
      </c>
      <c r="P72" s="717">
        <v>0.39076466354260531</v>
      </c>
      <c r="Q72" s="718">
        <v>0.4327640488500808</v>
      </c>
    </row>
    <row r="73" spans="1:17" ht="12.75" x14ac:dyDescent="0.2">
      <c r="A73" s="613" t="s">
        <v>2336</v>
      </c>
      <c r="B73" s="5" t="s">
        <v>2337</v>
      </c>
      <c r="C73" s="5" t="s">
        <v>94</v>
      </c>
      <c r="D73" s="5" t="s">
        <v>2338</v>
      </c>
      <c r="E73" s="5" t="s">
        <v>2328</v>
      </c>
      <c r="F73" s="5" t="s">
        <v>321</v>
      </c>
      <c r="G73" s="717">
        <v>4.6560493300232368E-3</v>
      </c>
      <c r="H73" s="717">
        <v>1.9968982143583246E-2</v>
      </c>
      <c r="I73" s="717">
        <v>3.5281914957143258E-2</v>
      </c>
      <c r="J73" s="717">
        <v>5.0594867025375564E-2</v>
      </c>
      <c r="K73" s="717">
        <v>6.5907799838935577E-2</v>
      </c>
      <c r="L73" s="717">
        <v>8.1220732652495575E-2</v>
      </c>
      <c r="M73" s="717">
        <v>9.6533665466055602E-2</v>
      </c>
      <c r="N73" s="717">
        <v>0.11184661753428791</v>
      </c>
      <c r="O73" s="717">
        <v>0.1271595503478479</v>
      </c>
      <c r="P73" s="717">
        <v>0.14247248316140793</v>
      </c>
      <c r="Q73" s="718">
        <v>0.15778543522964023</v>
      </c>
    </row>
    <row r="74" spans="1:17" ht="12.75" x14ac:dyDescent="0.2">
      <c r="A74" s="613" t="s">
        <v>2336</v>
      </c>
      <c r="B74" s="5" t="s">
        <v>2337</v>
      </c>
      <c r="C74" s="5" t="s">
        <v>94</v>
      </c>
      <c r="D74" s="5" t="s">
        <v>2338</v>
      </c>
      <c r="E74" s="5" t="s">
        <v>943</v>
      </c>
      <c r="F74" s="5" t="s">
        <v>321</v>
      </c>
      <c r="G74" s="717">
        <v>1.8237868192686808E-5</v>
      </c>
      <c r="H74" s="717">
        <v>7.8228419405179461E-5</v>
      </c>
      <c r="I74" s="717">
        <v>1.3821897061767208E-4</v>
      </c>
      <c r="J74" s="717">
        <v>1.9820952183016472E-4</v>
      </c>
      <c r="K74" s="717">
        <v>2.5820007304265736E-4</v>
      </c>
      <c r="L74" s="717">
        <v>3.1817905200375864E-4</v>
      </c>
      <c r="M74" s="717">
        <v>3.7816960321625134E-4</v>
      </c>
      <c r="N74" s="717">
        <v>4.3816015442874404E-4</v>
      </c>
      <c r="O74" s="717">
        <v>4.9815070564123668E-4</v>
      </c>
      <c r="P74" s="717">
        <v>5.5814125685372932E-4</v>
      </c>
      <c r="Q74" s="718">
        <v>6.1813180806622185E-4</v>
      </c>
    </row>
    <row r="75" spans="1:17" ht="12.75" x14ac:dyDescent="0.2">
      <c r="A75" s="613" t="s">
        <v>2336</v>
      </c>
      <c r="B75" s="5" t="s">
        <v>2337</v>
      </c>
      <c r="C75" s="5" t="s">
        <v>94</v>
      </c>
      <c r="D75" s="5" t="s">
        <v>2334</v>
      </c>
      <c r="E75" s="5" t="s">
        <v>941</v>
      </c>
      <c r="F75" s="5" t="s">
        <v>321</v>
      </c>
      <c r="G75" s="717">
        <v>4.9643284333020149E-2</v>
      </c>
      <c r="H75" s="717">
        <v>0.20904794572308241</v>
      </c>
      <c r="I75" s="717">
        <v>0.36845259495434218</v>
      </c>
      <c r="J75" s="717">
        <v>0.52785725634440439</v>
      </c>
      <c r="K75" s="717">
        <v>0.68726191773446665</v>
      </c>
      <c r="L75" s="717">
        <v>0.84666657912452881</v>
      </c>
      <c r="M75" s="717">
        <v>1.0060712405145913</v>
      </c>
      <c r="N75" s="717">
        <v>1.1654759019046534</v>
      </c>
      <c r="O75" s="717">
        <v>1.3248805632947156</v>
      </c>
      <c r="P75" s="717">
        <v>1.4842852246847782</v>
      </c>
      <c r="Q75" s="718">
        <v>1.6436898860748403</v>
      </c>
    </row>
    <row r="76" spans="1:17" ht="12.75" x14ac:dyDescent="0.2">
      <c r="A76" s="613" t="s">
        <v>2336</v>
      </c>
      <c r="B76" s="5" t="s">
        <v>2337</v>
      </c>
      <c r="C76" s="5" t="s">
        <v>94</v>
      </c>
      <c r="D76" s="5" t="s">
        <v>2334</v>
      </c>
      <c r="E76" s="5" t="s">
        <v>1866</v>
      </c>
      <c r="F76" s="5" t="s">
        <v>321</v>
      </c>
      <c r="G76" s="717">
        <v>1.8762288873989887E-3</v>
      </c>
      <c r="H76" s="717">
        <v>7.9008314859751877E-3</v>
      </c>
      <c r="I76" s="717">
        <v>1.3925416990473562E-2</v>
      </c>
      <c r="J76" s="717">
        <v>1.9950002494971943E-2</v>
      </c>
      <c r="K76" s="717">
        <v>2.5974605093548136E-2</v>
      </c>
      <c r="L76" s="717">
        <v>3.1999190598046512E-2</v>
      </c>
      <c r="M76" s="717">
        <v>3.8023793196622711E-2</v>
      </c>
      <c r="N76" s="717">
        <v>4.4048378701121084E-2</v>
      </c>
      <c r="O76" s="717">
        <v>5.0072964205619457E-2</v>
      </c>
      <c r="P76" s="717">
        <v>5.6097566804195663E-2</v>
      </c>
      <c r="Q76" s="718">
        <v>6.2122152308694036E-2</v>
      </c>
    </row>
    <row r="77" spans="1:17" ht="12.75" x14ac:dyDescent="0.2">
      <c r="A77" s="613" t="s">
        <v>2336</v>
      </c>
      <c r="B77" s="5" t="s">
        <v>2337</v>
      </c>
      <c r="C77" s="5" t="s">
        <v>94</v>
      </c>
      <c r="D77" s="5" t="s">
        <v>2334</v>
      </c>
      <c r="E77" s="5" t="s">
        <v>939</v>
      </c>
      <c r="F77" s="5" t="s">
        <v>321</v>
      </c>
      <c r="G77" s="717">
        <v>8.039226632571457E-3</v>
      </c>
      <c r="H77" s="717">
        <v>3.3853200111418749E-2</v>
      </c>
      <c r="I77" s="717">
        <v>5.9667173590266048E-2</v>
      </c>
      <c r="J77" s="717">
        <v>8.5481147069113347E-2</v>
      </c>
      <c r="K77" s="717">
        <v>0.11129512054796063</v>
      </c>
      <c r="L77" s="717">
        <v>0.13710909402680793</v>
      </c>
      <c r="M77" s="717">
        <v>0.16292309009549399</v>
      </c>
      <c r="N77" s="717">
        <v>0.18873706357434125</v>
      </c>
      <c r="O77" s="717">
        <v>0.21455103705318856</v>
      </c>
      <c r="P77" s="717">
        <v>0.24036501053203588</v>
      </c>
      <c r="Q77" s="718">
        <v>0.26617898401088314</v>
      </c>
    </row>
    <row r="78" spans="1:17" ht="12.75" x14ac:dyDescent="0.2">
      <c r="A78" s="613" t="s">
        <v>2336</v>
      </c>
      <c r="B78" s="5" t="s">
        <v>2337</v>
      </c>
      <c r="C78" s="5" t="s">
        <v>94</v>
      </c>
      <c r="D78" s="5" t="s">
        <v>2334</v>
      </c>
      <c r="E78" s="5" t="s">
        <v>2328</v>
      </c>
      <c r="F78" s="5" t="s">
        <v>321</v>
      </c>
      <c r="G78" s="717">
        <v>2.0191798638389291E-3</v>
      </c>
      <c r="H78" s="717">
        <v>8.5027849312116384E-3</v>
      </c>
      <c r="I78" s="717">
        <v>1.4986389998584348E-2</v>
      </c>
      <c r="J78" s="717">
        <v>2.1469995065957058E-2</v>
      </c>
      <c r="K78" s="717">
        <v>2.7953600133329766E-2</v>
      </c>
      <c r="L78" s="717">
        <v>3.4437205200702474E-2</v>
      </c>
      <c r="M78" s="717">
        <v>4.0920810268075189E-2</v>
      </c>
      <c r="N78" s="717">
        <v>4.7404415335447897E-2</v>
      </c>
      <c r="O78" s="717">
        <v>5.3888020402820598E-2</v>
      </c>
      <c r="P78" s="717">
        <v>6.0371625470193313E-2</v>
      </c>
      <c r="Q78" s="718">
        <v>6.6855230537566021E-2</v>
      </c>
    </row>
    <row r="79" spans="1:17" ht="12.75" x14ac:dyDescent="0.2">
      <c r="A79" s="613" t="s">
        <v>2336</v>
      </c>
      <c r="B79" s="5" t="s">
        <v>2337</v>
      </c>
      <c r="C79" s="5" t="s">
        <v>94</v>
      </c>
      <c r="D79" s="5" t="s">
        <v>2334</v>
      </c>
      <c r="E79" s="5" t="s">
        <v>943</v>
      </c>
      <c r="F79" s="5" t="s">
        <v>321</v>
      </c>
      <c r="G79" s="717">
        <v>1.8851102956781636E-5</v>
      </c>
      <c r="H79" s="717">
        <v>7.9366377705910912E-5</v>
      </c>
      <c r="I79" s="717">
        <v>1.3989320337596961E-4</v>
      </c>
      <c r="J79" s="717">
        <v>2.0040847812509888E-4</v>
      </c>
      <c r="K79" s="717">
        <v>2.6093530379515755E-4</v>
      </c>
      <c r="L79" s="717">
        <v>3.2145057854428684E-4</v>
      </c>
      <c r="M79" s="717">
        <v>3.8197740421434557E-4</v>
      </c>
      <c r="N79" s="717">
        <v>4.4249267896347486E-4</v>
      </c>
      <c r="O79" s="717">
        <v>5.0301950463353359E-4</v>
      </c>
      <c r="P79" s="717">
        <v>5.6353477938266287E-4</v>
      </c>
      <c r="Q79" s="718">
        <v>6.2405005413179206E-4</v>
      </c>
    </row>
    <row r="80" spans="1:17" ht="12.75" x14ac:dyDescent="0.2">
      <c r="A80" s="613" t="s">
        <v>2336</v>
      </c>
      <c r="B80" s="5" t="s">
        <v>2337</v>
      </c>
      <c r="C80" s="5" t="s">
        <v>94</v>
      </c>
      <c r="D80" s="5" t="s">
        <v>2335</v>
      </c>
      <c r="E80" s="5" t="s">
        <v>941</v>
      </c>
      <c r="F80" s="5" t="s">
        <v>321</v>
      </c>
      <c r="G80" s="717">
        <v>4.9238149218962336E-2</v>
      </c>
      <c r="H80" s="717">
        <v>0.20427268444013399</v>
      </c>
      <c r="I80" s="717">
        <v>0.35930723187368435</v>
      </c>
      <c r="J80" s="717">
        <v>0.51434176709485613</v>
      </c>
      <c r="K80" s="717">
        <v>0.66937631452840651</v>
      </c>
      <c r="L80" s="717">
        <v>0.82441084974957801</v>
      </c>
      <c r="M80" s="717">
        <v>0.9794453971831284</v>
      </c>
      <c r="N80" s="717">
        <v>1.1344799446166789</v>
      </c>
      <c r="O80" s="717">
        <v>1.2895144798378504</v>
      </c>
      <c r="P80" s="717">
        <v>1.4445490272714008</v>
      </c>
      <c r="Q80" s="718">
        <v>1.5995835624925725</v>
      </c>
    </row>
    <row r="81" spans="1:17" ht="12.75" x14ac:dyDescent="0.2">
      <c r="A81" s="613" t="s">
        <v>2336</v>
      </c>
      <c r="B81" s="5" t="s">
        <v>2337</v>
      </c>
      <c r="C81" s="5" t="s">
        <v>94</v>
      </c>
      <c r="D81" s="5" t="s">
        <v>2335</v>
      </c>
      <c r="E81" s="5" t="s">
        <v>1866</v>
      </c>
      <c r="F81" s="5" t="s">
        <v>321</v>
      </c>
      <c r="G81" s="717">
        <v>1.9292946582830557E-3</v>
      </c>
      <c r="H81" s="717">
        <v>8.0040151031946592E-3</v>
      </c>
      <c r="I81" s="717">
        <v>1.407873554810626E-2</v>
      </c>
      <c r="J81" s="717">
        <v>2.0153438981187599E-2</v>
      </c>
      <c r="K81" s="717">
        <v>2.6228159426099202E-2</v>
      </c>
      <c r="L81" s="717">
        <v>3.2302879871010805E-2</v>
      </c>
      <c r="M81" s="717">
        <v>3.8377600315922411E-2</v>
      </c>
      <c r="N81" s="717">
        <v>4.445230374900374E-2</v>
      </c>
      <c r="O81" s="717">
        <v>5.0527024193915346E-2</v>
      </c>
      <c r="P81" s="717">
        <v>5.6601744638826952E-2</v>
      </c>
      <c r="Q81" s="718">
        <v>6.2676465083738558E-2</v>
      </c>
    </row>
    <row r="82" spans="1:17" ht="12.75" x14ac:dyDescent="0.2">
      <c r="A82" s="613" t="s">
        <v>2336</v>
      </c>
      <c r="B82" s="5" t="s">
        <v>2337</v>
      </c>
      <c r="C82" s="5" t="s">
        <v>94</v>
      </c>
      <c r="D82" s="5" t="s">
        <v>2335</v>
      </c>
      <c r="E82" s="5" t="s">
        <v>939</v>
      </c>
      <c r="F82" s="5" t="s">
        <v>321</v>
      </c>
      <c r="G82" s="717">
        <v>8.2360020319504016E-3</v>
      </c>
      <c r="H82" s="717">
        <v>3.4168410336279702E-2</v>
      </c>
      <c r="I82" s="717">
        <v>6.0100840829848005E-2</v>
      </c>
      <c r="J82" s="717">
        <v>8.6033249134177314E-2</v>
      </c>
      <c r="K82" s="717">
        <v>0.11196567962774562</v>
      </c>
      <c r="L82" s="717">
        <v>0.13789808793207492</v>
      </c>
      <c r="M82" s="717">
        <v>0.16383049623640419</v>
      </c>
      <c r="N82" s="717">
        <v>0.1897629267299725</v>
      </c>
      <c r="O82" s="717">
        <v>0.21569533503430183</v>
      </c>
      <c r="P82" s="717">
        <v>0.2416277655278701</v>
      </c>
      <c r="Q82" s="718">
        <v>0.26756017383219938</v>
      </c>
    </row>
    <row r="83" spans="1:17" ht="12.75" x14ac:dyDescent="0.2">
      <c r="A83" s="613" t="s">
        <v>2336</v>
      </c>
      <c r="B83" s="5" t="s">
        <v>2337</v>
      </c>
      <c r="C83" s="5" t="s">
        <v>94</v>
      </c>
      <c r="D83" s="5" t="s">
        <v>2335</v>
      </c>
      <c r="E83" s="5" t="s">
        <v>2328</v>
      </c>
      <c r="F83" s="5" t="s">
        <v>321</v>
      </c>
      <c r="G83" s="717">
        <v>1.3684099333918043E-3</v>
      </c>
      <c r="H83" s="717">
        <v>5.6770860772967068E-3</v>
      </c>
      <c r="I83" s="717">
        <v>9.9857413933613411E-3</v>
      </c>
      <c r="J83" s="717">
        <v>1.4294417537266242E-2</v>
      </c>
      <c r="K83" s="717">
        <v>1.8603072853330876E-2</v>
      </c>
      <c r="L83" s="717">
        <v>2.2911748997235779E-2</v>
      </c>
      <c r="M83" s="717">
        <v>2.7220425141140682E-2</v>
      </c>
      <c r="N83" s="717">
        <v>3.1529080457205316E-2</v>
      </c>
      <c r="O83" s="717">
        <v>3.5837756601110216E-2</v>
      </c>
      <c r="P83" s="717">
        <v>4.0146432745015115E-2</v>
      </c>
      <c r="Q83" s="718">
        <v>4.4455088061079756E-2</v>
      </c>
    </row>
    <row r="84" spans="1:17" ht="12.75" x14ac:dyDescent="0.2">
      <c r="A84" s="613" t="s">
        <v>2336</v>
      </c>
      <c r="B84" s="5" t="s">
        <v>2337</v>
      </c>
      <c r="C84" s="5" t="s">
        <v>94</v>
      </c>
      <c r="D84" s="5" t="s">
        <v>2335</v>
      </c>
      <c r="E84" s="5" t="s">
        <v>943</v>
      </c>
      <c r="F84" s="5" t="s">
        <v>321</v>
      </c>
      <c r="G84" s="717">
        <v>1.9288976426068166E-5</v>
      </c>
      <c r="H84" s="717">
        <v>8.0019567865294251E-5</v>
      </c>
      <c r="I84" s="717">
        <v>1.4076180020761395E-4</v>
      </c>
      <c r="J84" s="717">
        <v>2.0149239164683999E-4</v>
      </c>
      <c r="K84" s="717">
        <v>2.6223462398915963E-4</v>
      </c>
      <c r="L84" s="717">
        <v>3.2296521542838578E-4</v>
      </c>
      <c r="M84" s="717">
        <v>3.8369580686761182E-4</v>
      </c>
      <c r="N84" s="717">
        <v>4.4443803920993154E-4</v>
      </c>
      <c r="O84" s="717">
        <v>5.0516863064915764E-4</v>
      </c>
      <c r="P84" s="717">
        <v>5.6589922208838362E-4</v>
      </c>
      <c r="Q84" s="718">
        <v>6.2664145443070329E-4</v>
      </c>
    </row>
    <row r="85" spans="1:17" ht="12.75" x14ac:dyDescent="0.2">
      <c r="A85" s="613" t="s">
        <v>2336</v>
      </c>
      <c r="B85" s="5" t="s">
        <v>2337</v>
      </c>
      <c r="C85" s="5" t="s">
        <v>94</v>
      </c>
      <c r="D85" s="5" t="s">
        <v>2339</v>
      </c>
      <c r="E85" s="5" t="s">
        <v>941</v>
      </c>
      <c r="F85" s="5" t="s">
        <v>321</v>
      </c>
      <c r="G85" s="717">
        <v>5.1382091324549226E-2</v>
      </c>
      <c r="H85" s="717">
        <v>0.20913082432702351</v>
      </c>
      <c r="I85" s="717">
        <v>0.36687955732949773</v>
      </c>
      <c r="J85" s="717">
        <v>0.52462830255517501</v>
      </c>
      <c r="K85" s="717">
        <v>0.68237703555764928</v>
      </c>
      <c r="L85" s="717">
        <v>0.84012576856012366</v>
      </c>
      <c r="M85" s="717">
        <v>0.99787451378580083</v>
      </c>
      <c r="N85" s="717">
        <v>1.155623246788275</v>
      </c>
      <c r="O85" s="717">
        <v>1.3133719797907495</v>
      </c>
      <c r="P85" s="717">
        <v>1.4711207250164264</v>
      </c>
      <c r="Q85" s="718">
        <v>1.6288694580189012</v>
      </c>
    </row>
    <row r="86" spans="1:17" ht="12.75" x14ac:dyDescent="0.2">
      <c r="A86" s="613" t="s">
        <v>2336</v>
      </c>
      <c r="B86" s="5" t="s">
        <v>2337</v>
      </c>
      <c r="C86" s="5" t="s">
        <v>94</v>
      </c>
      <c r="D86" s="5" t="s">
        <v>2339</v>
      </c>
      <c r="E86" s="5" t="s">
        <v>1866</v>
      </c>
      <c r="F86" s="5" t="s">
        <v>321</v>
      </c>
      <c r="G86" s="717">
        <v>3.3005888777021329E-4</v>
      </c>
      <c r="H86" s="717">
        <v>1.3433969403961522E-3</v>
      </c>
      <c r="I86" s="717">
        <v>2.3567168129676832E-3</v>
      </c>
      <c r="J86" s="717">
        <v>3.3700366855392147E-3</v>
      </c>
      <c r="K86" s="717">
        <v>4.3833747381651529E-3</v>
      </c>
      <c r="L86" s="717">
        <v>5.3966946107366839E-3</v>
      </c>
      <c r="M86" s="717">
        <v>6.4100144833082158E-3</v>
      </c>
      <c r="N86" s="717">
        <v>7.4233525359341549E-3</v>
      </c>
      <c r="O86" s="717">
        <v>8.4366724085056851E-3</v>
      </c>
      <c r="P86" s="717">
        <v>9.4500104611316259E-3</v>
      </c>
      <c r="Q86" s="718">
        <v>1.0463330333703155E-2</v>
      </c>
    </row>
    <row r="87" spans="1:17" ht="12.75" x14ac:dyDescent="0.2">
      <c r="A87" s="613" t="s">
        <v>2336</v>
      </c>
      <c r="B87" s="5" t="s">
        <v>2337</v>
      </c>
      <c r="C87" s="5" t="s">
        <v>94</v>
      </c>
      <c r="D87" s="5" t="s">
        <v>2339</v>
      </c>
      <c r="E87" s="5" t="s">
        <v>939</v>
      </c>
      <c r="F87" s="5" t="s">
        <v>321</v>
      </c>
      <c r="G87" s="717">
        <v>8.2119250701713376E-3</v>
      </c>
      <c r="H87" s="717">
        <v>3.3423430976948366E-2</v>
      </c>
      <c r="I87" s="717">
        <v>5.8634959400472093E-2</v>
      </c>
      <c r="J87" s="717">
        <v>8.3846465307249124E-2</v>
      </c>
      <c r="K87" s="717">
        <v>0.10905797121402613</v>
      </c>
      <c r="L87" s="717">
        <v>0.13426949963754986</v>
      </c>
      <c r="M87" s="717">
        <v>0.15948100554432693</v>
      </c>
      <c r="N87" s="717">
        <v>0.18469253396785065</v>
      </c>
      <c r="O87" s="717">
        <v>0.20990403987462766</v>
      </c>
      <c r="P87" s="717">
        <v>0.23511556829815139</v>
      </c>
      <c r="Q87" s="718">
        <v>0.2603270742049284</v>
      </c>
    </row>
    <row r="88" spans="1:17" ht="12.75" x14ac:dyDescent="0.2">
      <c r="A88" s="613" t="s">
        <v>2336</v>
      </c>
      <c r="B88" s="5" t="s">
        <v>2337</v>
      </c>
      <c r="C88" s="5" t="s">
        <v>94</v>
      </c>
      <c r="D88" s="5" t="s">
        <v>2339</v>
      </c>
      <c r="E88" s="5" t="s">
        <v>2328</v>
      </c>
      <c r="F88" s="5" t="s">
        <v>321</v>
      </c>
      <c r="G88" s="717">
        <v>1.393772050738594E-3</v>
      </c>
      <c r="H88" s="717">
        <v>5.672769690386166E-3</v>
      </c>
      <c r="I88" s="717">
        <v>9.9517882647717215E-3</v>
      </c>
      <c r="J88" s="717">
        <v>1.4230806839157277E-2</v>
      </c>
      <c r="K88" s="717">
        <v>1.8509825413542829E-2</v>
      </c>
      <c r="L88" s="717">
        <v>2.2788843987928388E-2</v>
      </c>
      <c r="M88" s="717">
        <v>2.7067841627575959E-2</v>
      </c>
      <c r="N88" s="717">
        <v>3.1346860201961514E-2</v>
      </c>
      <c r="O88" s="717">
        <v>3.562587877634707E-2</v>
      </c>
      <c r="P88" s="717">
        <v>3.9904897350732625E-2</v>
      </c>
      <c r="Q88" s="718">
        <v>4.4183915925118188E-2</v>
      </c>
    </row>
    <row r="89" spans="1:17" ht="12.75" x14ac:dyDescent="0.2">
      <c r="A89" s="613" t="s">
        <v>2336</v>
      </c>
      <c r="B89" s="5" t="s">
        <v>2337</v>
      </c>
      <c r="C89" s="5" t="s">
        <v>94</v>
      </c>
      <c r="D89" s="5" t="s">
        <v>2339</v>
      </c>
      <c r="E89" s="5" t="s">
        <v>943</v>
      </c>
      <c r="F89" s="5" t="s">
        <v>321</v>
      </c>
      <c r="G89" s="717">
        <v>2.0179120060050614E-5</v>
      </c>
      <c r="H89" s="717">
        <v>8.2126971157590428E-5</v>
      </c>
      <c r="I89" s="717">
        <v>1.4407482225513025E-4</v>
      </c>
      <c r="J89" s="717">
        <v>2.0602267335267005E-4</v>
      </c>
      <c r="K89" s="717">
        <v>2.6797052445020985E-4</v>
      </c>
      <c r="L89" s="717">
        <v>3.2991837554774964E-4</v>
      </c>
      <c r="M89" s="717">
        <v>3.918662266452895E-4</v>
      </c>
      <c r="N89" s="717">
        <v>4.5381407774282929E-4</v>
      </c>
      <c r="O89" s="717">
        <v>5.1576192884036909E-4</v>
      </c>
      <c r="P89" s="717">
        <v>5.7769840501115577E-4</v>
      </c>
      <c r="Q89" s="718">
        <v>6.3964625610869557E-4</v>
      </c>
    </row>
    <row r="90" spans="1:17" ht="12.75" x14ac:dyDescent="0.2">
      <c r="A90" s="613" t="s">
        <v>2336</v>
      </c>
      <c r="B90" s="5" t="s">
        <v>2337</v>
      </c>
      <c r="C90" s="5" t="s">
        <v>94</v>
      </c>
      <c r="D90" s="5" t="s">
        <v>2340</v>
      </c>
      <c r="E90" s="5" t="s">
        <v>941</v>
      </c>
      <c r="F90" s="5" t="s">
        <v>321</v>
      </c>
      <c r="G90" s="717">
        <v>0.1645494837514381</v>
      </c>
      <c r="H90" s="717">
        <v>0.16033026431173816</v>
      </c>
      <c r="I90" s="717">
        <v>0.15611105107177645</v>
      </c>
      <c r="J90" s="717">
        <v>0.15189183163207653</v>
      </c>
      <c r="K90" s="717">
        <v>0.14767261219237665</v>
      </c>
      <c r="L90" s="717">
        <v>0.14345339895241491</v>
      </c>
      <c r="M90" s="717">
        <v>0.13923417951271502</v>
      </c>
      <c r="N90" s="717">
        <v>0.13501496007301511</v>
      </c>
      <c r="O90" s="717">
        <v>0.13079574063331517</v>
      </c>
      <c r="P90" s="717">
        <v>0.12657652739335348</v>
      </c>
      <c r="Q90" s="718">
        <v>0.12235730795365357</v>
      </c>
    </row>
    <row r="91" spans="1:17" ht="12.75" x14ac:dyDescent="0.2">
      <c r="A91" s="613" t="s">
        <v>2336</v>
      </c>
      <c r="B91" s="5" t="s">
        <v>2337</v>
      </c>
      <c r="C91" s="5" t="s">
        <v>94</v>
      </c>
      <c r="D91" s="5" t="s">
        <v>2340</v>
      </c>
      <c r="E91" s="5" t="s">
        <v>1866</v>
      </c>
      <c r="F91" s="5" t="s">
        <v>321</v>
      </c>
      <c r="G91" s="717">
        <v>3.0144388745545226E-4</v>
      </c>
      <c r="H91" s="717">
        <v>1.2127000143321584E-3</v>
      </c>
      <c r="I91" s="717">
        <v>2.1239561412088642E-3</v>
      </c>
      <c r="J91" s="717">
        <v>3.03521226808557E-3</v>
      </c>
      <c r="K91" s="717">
        <v>3.9464854083885916E-3</v>
      </c>
      <c r="L91" s="717">
        <v>4.857741535265297E-3</v>
      </c>
      <c r="M91" s="717">
        <v>5.7689976621420041E-3</v>
      </c>
      <c r="N91" s="717">
        <v>6.6802537890187095E-3</v>
      </c>
      <c r="O91" s="717">
        <v>7.5915099158954166E-3</v>
      </c>
      <c r="P91" s="717">
        <v>8.5027660427721228E-3</v>
      </c>
      <c r="Q91" s="718">
        <v>9.4140221696488273E-3</v>
      </c>
    </row>
    <row r="92" spans="1:17" ht="12.75" x14ac:dyDescent="0.2">
      <c r="A92" s="613" t="s">
        <v>2336</v>
      </c>
      <c r="B92" s="5" t="s">
        <v>2337</v>
      </c>
      <c r="C92" s="5" t="s">
        <v>94</v>
      </c>
      <c r="D92" s="5" t="s">
        <v>2340</v>
      </c>
      <c r="E92" s="5" t="s">
        <v>939</v>
      </c>
      <c r="F92" s="5" t="s">
        <v>321</v>
      </c>
      <c r="G92" s="717">
        <v>2.8872509374053943E-3</v>
      </c>
      <c r="H92" s="717">
        <v>1.1615151825384792E-2</v>
      </c>
      <c r="I92" s="717">
        <v>2.0343052713364194E-2</v>
      </c>
      <c r="J92" s="717">
        <v>2.9070975043183386E-2</v>
      </c>
      <c r="K92" s="717">
        <v>3.7798875931162788E-2</v>
      </c>
      <c r="L92" s="717">
        <v>4.6526776819142177E-2</v>
      </c>
      <c r="M92" s="717">
        <v>5.5254677707121579E-2</v>
      </c>
      <c r="N92" s="717">
        <v>6.3982578595100981E-2</v>
      </c>
      <c r="O92" s="717">
        <v>7.2710500924920166E-2</v>
      </c>
      <c r="P92" s="717">
        <v>8.1438401812899561E-2</v>
      </c>
      <c r="Q92" s="718">
        <v>9.016630270087897E-2</v>
      </c>
    </row>
    <row r="93" spans="1:17" ht="12.75" x14ac:dyDescent="0.2">
      <c r="A93" s="613" t="s">
        <v>2336</v>
      </c>
      <c r="B93" s="5" t="s">
        <v>2337</v>
      </c>
      <c r="C93" s="5" t="s">
        <v>94</v>
      </c>
      <c r="D93" s="5" t="s">
        <v>2340</v>
      </c>
      <c r="E93" s="5" t="s">
        <v>2328</v>
      </c>
      <c r="F93" s="5" t="s">
        <v>321</v>
      </c>
      <c r="G93" s="717">
        <v>6.7441531341201687E-4</v>
      </c>
      <c r="H93" s="717">
        <v>2.7130716000386568E-3</v>
      </c>
      <c r="I93" s="717">
        <v>4.7517476688814586E-3</v>
      </c>
      <c r="J93" s="717">
        <v>6.7904237377242613E-3</v>
      </c>
      <c r="K93" s="717">
        <v>8.8290998065670631E-3</v>
      </c>
      <c r="L93" s="717">
        <v>1.0867775875409866E-2</v>
      </c>
      <c r="M93" s="717">
        <v>1.2906451944252668E-2</v>
      </c>
      <c r="N93" s="717">
        <v>1.4945108230879307E-2</v>
      </c>
      <c r="O93" s="717">
        <v>1.698378429972211E-2</v>
      </c>
      <c r="P93" s="717">
        <v>1.9022460368564913E-2</v>
      </c>
      <c r="Q93" s="718">
        <v>2.1061136437407715E-2</v>
      </c>
    </row>
    <row r="94" spans="1:17" ht="12.75" x14ac:dyDescent="0.2">
      <c r="A94" s="613" t="s">
        <v>2336</v>
      </c>
      <c r="B94" s="5" t="s">
        <v>2337</v>
      </c>
      <c r="C94" s="5" t="s">
        <v>94</v>
      </c>
      <c r="D94" s="5" t="s">
        <v>2340</v>
      </c>
      <c r="E94" s="5" t="s">
        <v>943</v>
      </c>
      <c r="F94" s="5" t="s">
        <v>321</v>
      </c>
      <c r="G94" s="717">
        <v>5.1691747329385114E-4</v>
      </c>
      <c r="H94" s="717">
        <v>2.0799565563776354E-3</v>
      </c>
      <c r="I94" s="717">
        <v>3.6427030998613672E-3</v>
      </c>
      <c r="J94" s="717">
        <v>5.2057421829451505E-3</v>
      </c>
      <c r="K94" s="717">
        <v>6.7684887264288819E-3</v>
      </c>
      <c r="L94" s="717">
        <v>8.3312352699126124E-3</v>
      </c>
      <c r="M94" s="717">
        <v>9.8942743529963992E-3</v>
      </c>
      <c r="N94" s="717">
        <v>1.145702089648013E-2</v>
      </c>
      <c r="O94" s="717">
        <v>1.3020059979563913E-2</v>
      </c>
      <c r="P94" s="717">
        <v>1.4582806523047645E-2</v>
      </c>
      <c r="Q94" s="718">
        <v>1.6145553066531374E-2</v>
      </c>
    </row>
    <row r="95" spans="1:17" ht="12.75" x14ac:dyDescent="0.2">
      <c r="A95" s="613" t="s">
        <v>2336</v>
      </c>
      <c r="B95" s="5" t="s">
        <v>2337</v>
      </c>
      <c r="C95" s="5" t="s">
        <v>94</v>
      </c>
      <c r="D95" s="5" t="s">
        <v>2331</v>
      </c>
      <c r="E95" s="5" t="s">
        <v>941</v>
      </c>
      <c r="F95" s="5" t="s">
        <v>321</v>
      </c>
      <c r="G95" s="717">
        <v>0.17238763163694346</v>
      </c>
      <c r="H95" s="717">
        <v>0.16796743762062832</v>
      </c>
      <c r="I95" s="717">
        <v>0.16354724360431327</v>
      </c>
      <c r="J95" s="717">
        <v>0.15912704308793268</v>
      </c>
      <c r="K95" s="717">
        <v>0.15470684907161761</v>
      </c>
      <c r="L95" s="717">
        <v>0.1502866550553025</v>
      </c>
      <c r="M95" s="717">
        <v>0.1458664610389874</v>
      </c>
      <c r="N95" s="717">
        <v>0.14144626052260684</v>
      </c>
      <c r="O95" s="717">
        <v>0.13702606650629173</v>
      </c>
      <c r="P95" s="717">
        <v>0.13260587248997666</v>
      </c>
      <c r="Q95" s="718">
        <v>0.12818567197359607</v>
      </c>
    </row>
    <row r="96" spans="1:17" ht="12.75" x14ac:dyDescent="0.2">
      <c r="A96" s="613" t="s">
        <v>2336</v>
      </c>
      <c r="B96" s="5" t="s">
        <v>2337</v>
      </c>
      <c r="C96" s="5" t="s">
        <v>94</v>
      </c>
      <c r="D96" s="5" t="s">
        <v>2331</v>
      </c>
      <c r="E96" s="5" t="s">
        <v>1866</v>
      </c>
      <c r="F96" s="5" t="s">
        <v>321</v>
      </c>
      <c r="G96" s="717">
        <v>7.5727834864530659E-5</v>
      </c>
      <c r="H96" s="717">
        <v>3.0106616858191742E-4</v>
      </c>
      <c r="I96" s="717">
        <v>5.264045022993041E-4</v>
      </c>
      <c r="J96" s="717">
        <v>7.51742836016691E-4</v>
      </c>
      <c r="K96" s="717">
        <v>9.7708116973407757E-4</v>
      </c>
      <c r="L96" s="717">
        <v>1.2024195034514645E-3</v>
      </c>
      <c r="M96" s="717">
        <v>1.4277578371688514E-3</v>
      </c>
      <c r="N96" s="717">
        <v>1.6530961708862378E-3</v>
      </c>
      <c r="O96" s="717">
        <v>1.8784092282902523E-3</v>
      </c>
      <c r="P96" s="717">
        <v>2.1037475620076388E-3</v>
      </c>
      <c r="Q96" s="718">
        <v>2.3290858957250257E-3</v>
      </c>
    </row>
    <row r="97" spans="1:17" ht="12.75" x14ac:dyDescent="0.2">
      <c r="A97" s="613" t="s">
        <v>2336</v>
      </c>
      <c r="B97" s="5" t="s">
        <v>2337</v>
      </c>
      <c r="C97" s="5" t="s">
        <v>94</v>
      </c>
      <c r="D97" s="5" t="s">
        <v>2331</v>
      </c>
      <c r="E97" s="5" t="s">
        <v>939</v>
      </c>
      <c r="F97" s="5" t="s">
        <v>321</v>
      </c>
      <c r="G97" s="717">
        <v>1.594271391520572E-3</v>
      </c>
      <c r="H97" s="717">
        <v>6.3383864859824241E-3</v>
      </c>
      <c r="I97" s="717">
        <v>1.1082501580444278E-2</v>
      </c>
      <c r="J97" s="717">
        <v>1.5826616674906129E-2</v>
      </c>
      <c r="K97" s="717">
        <v>2.0570731769367984E-2</v>
      </c>
      <c r="L97" s="717">
        <v>2.5314846863829833E-2</v>
      </c>
      <c r="M97" s="717">
        <v>3.0058961958291688E-2</v>
      </c>
      <c r="N97" s="717">
        <v>3.4803077052753539E-2</v>
      </c>
      <c r="O97" s="717">
        <v>3.9547192147215394E-2</v>
      </c>
      <c r="P97" s="717">
        <v>4.429130724167725E-2</v>
      </c>
      <c r="Q97" s="718">
        <v>4.9035422336139091E-2</v>
      </c>
    </row>
    <row r="98" spans="1:17" ht="12.75" x14ac:dyDescent="0.2">
      <c r="A98" s="613" t="s">
        <v>2336</v>
      </c>
      <c r="B98" s="5" t="s">
        <v>2337</v>
      </c>
      <c r="C98" s="5" t="s">
        <v>94</v>
      </c>
      <c r="D98" s="5" t="s">
        <v>2331</v>
      </c>
      <c r="E98" s="5" t="s">
        <v>2328</v>
      </c>
      <c r="F98" s="5" t="s">
        <v>321</v>
      </c>
      <c r="G98" s="717">
        <v>2.8385972330401062E-4</v>
      </c>
      <c r="H98" s="717">
        <v>1.1285505170309492E-3</v>
      </c>
      <c r="I98" s="717">
        <v>1.9732413107578879E-3</v>
      </c>
      <c r="J98" s="717">
        <v>2.8179614167239122E-3</v>
      </c>
      <c r="K98" s="717">
        <v>3.6626522104508505E-3</v>
      </c>
      <c r="L98" s="717">
        <v>4.5073430041777897E-3</v>
      </c>
      <c r="M98" s="717">
        <v>5.3520337979047284E-3</v>
      </c>
      <c r="N98" s="717">
        <v>6.1967245916316662E-3</v>
      </c>
      <c r="O98" s="717">
        <v>7.0414446975976906E-3</v>
      </c>
      <c r="P98" s="717">
        <v>7.8861354913246293E-3</v>
      </c>
      <c r="Q98" s="718">
        <v>8.730826285051568E-3</v>
      </c>
    </row>
    <row r="99" spans="1:17" ht="12.75" x14ac:dyDescent="0.2">
      <c r="A99" s="613" t="s">
        <v>2336</v>
      </c>
      <c r="B99" s="5" t="s">
        <v>2337</v>
      </c>
      <c r="C99" s="5" t="s">
        <v>94</v>
      </c>
      <c r="D99" s="5" t="s">
        <v>2331</v>
      </c>
      <c r="E99" s="5" t="s">
        <v>943</v>
      </c>
      <c r="F99" s="5" t="s">
        <v>321</v>
      </c>
      <c r="G99" s="717">
        <v>4.9313157826082535E-4</v>
      </c>
      <c r="H99" s="717">
        <v>1.9604249246197229E-3</v>
      </c>
      <c r="I99" s="717">
        <v>3.4279933025337019E-3</v>
      </c>
      <c r="J99" s="717">
        <v>4.8952866488925989E-3</v>
      </c>
      <c r="K99" s="717">
        <v>6.3625799952514968E-3</v>
      </c>
      <c r="L99" s="717">
        <v>7.8298733416103938E-3</v>
      </c>
      <c r="M99" s="717">
        <v>9.2974417195243741E-3</v>
      </c>
      <c r="N99" s="717">
        <v>1.076473506588327E-2</v>
      </c>
      <c r="O99" s="717">
        <v>1.2232028412242168E-2</v>
      </c>
      <c r="P99" s="717">
        <v>1.3699596790156147E-2</v>
      </c>
      <c r="Q99" s="718">
        <v>1.5166890136515045E-2</v>
      </c>
    </row>
    <row r="100" spans="1:17" ht="12.75" x14ac:dyDescent="0.2">
      <c r="A100" s="613" t="s">
        <v>2341</v>
      </c>
      <c r="B100" s="5" t="s">
        <v>2342</v>
      </c>
      <c r="C100" s="5" t="s">
        <v>94</v>
      </c>
      <c r="D100" s="5" t="s">
        <v>2327</v>
      </c>
      <c r="E100" s="5" t="s">
        <v>941</v>
      </c>
      <c r="F100" s="5" t="s">
        <v>321</v>
      </c>
      <c r="G100" s="717">
        <v>0.10364481014401736</v>
      </c>
      <c r="H100" s="717">
        <v>0.66098136473619196</v>
      </c>
      <c r="I100" s="717">
        <v>1.2183179311826162</v>
      </c>
      <c r="J100" s="717">
        <v>1.7756544976290405</v>
      </c>
      <c r="K100" s="717">
        <v>2.3329910522212152</v>
      </c>
      <c r="L100" s="717">
        <v>2.890327618667639</v>
      </c>
      <c r="M100" s="717">
        <v>3.4476641851140637</v>
      </c>
      <c r="N100" s="717">
        <v>4.0050007397062375</v>
      </c>
      <c r="O100" s="717">
        <v>4.5623373061526626</v>
      </c>
      <c r="P100" s="717">
        <v>5.119673872599086</v>
      </c>
      <c r="Q100" s="718">
        <v>5.6770104271912611</v>
      </c>
    </row>
    <row r="101" spans="1:17" ht="12.75" x14ac:dyDescent="0.2">
      <c r="A101" s="613" t="s">
        <v>2341</v>
      </c>
      <c r="B101" s="5" t="s">
        <v>2342</v>
      </c>
      <c r="C101" s="5" t="s">
        <v>94</v>
      </c>
      <c r="D101" s="5" t="s">
        <v>2327</v>
      </c>
      <c r="E101" s="5" t="s">
        <v>1866</v>
      </c>
      <c r="F101" s="5" t="s">
        <v>321</v>
      </c>
      <c r="G101" s="717">
        <v>7.1751890341335608E-3</v>
      </c>
      <c r="H101" s="717">
        <v>4.5758837842890754E-2</v>
      </c>
      <c r="I101" s="717">
        <v>8.4342502882353232E-2</v>
      </c>
      <c r="J101" s="717">
        <v>0.1229261516911104</v>
      </c>
      <c r="K101" s="717">
        <v>0.16150981673057288</v>
      </c>
      <c r="L101" s="717">
        <v>0.20009346553933008</v>
      </c>
      <c r="M101" s="717">
        <v>0.23867711434808725</v>
      </c>
      <c r="N101" s="717">
        <v>0.27726077938754973</v>
      </c>
      <c r="O101" s="717">
        <v>0.31584442819630693</v>
      </c>
      <c r="P101" s="717">
        <v>0.35442807700506412</v>
      </c>
      <c r="Q101" s="718">
        <v>0.3930117420445266</v>
      </c>
    </row>
    <row r="102" spans="1:17" ht="12.75" x14ac:dyDescent="0.2">
      <c r="A102" s="613" t="s">
        <v>2341</v>
      </c>
      <c r="B102" s="5" t="s">
        <v>2342</v>
      </c>
      <c r="C102" s="5" t="s">
        <v>94</v>
      </c>
      <c r="D102" s="5" t="s">
        <v>2327</v>
      </c>
      <c r="E102" s="5" t="s">
        <v>939</v>
      </c>
      <c r="F102" s="5" t="s">
        <v>321</v>
      </c>
      <c r="G102" s="717">
        <v>2.4077948520527775E-2</v>
      </c>
      <c r="H102" s="717">
        <v>0.15355402426544368</v>
      </c>
      <c r="I102" s="717">
        <v>0.28303011961803304</v>
      </c>
      <c r="J102" s="717">
        <v>0.41250619536294897</v>
      </c>
      <c r="K102" s="717">
        <v>0.5419822711078649</v>
      </c>
      <c r="L102" s="717">
        <v>0.67145834685278072</v>
      </c>
      <c r="M102" s="717">
        <v>0.80093442259769676</v>
      </c>
      <c r="N102" s="717">
        <v>0.93041049834261258</v>
      </c>
      <c r="O102" s="717">
        <v>1.059886593695202</v>
      </c>
      <c r="P102" s="717">
        <v>1.1893626694401178</v>
      </c>
      <c r="Q102" s="718">
        <v>1.3188387451850339</v>
      </c>
    </row>
    <row r="103" spans="1:17" ht="12.75" x14ac:dyDescent="0.2">
      <c r="A103" s="613" t="s">
        <v>2341</v>
      </c>
      <c r="B103" s="5" t="s">
        <v>2342</v>
      </c>
      <c r="C103" s="5" t="s">
        <v>94</v>
      </c>
      <c r="D103" s="5" t="s">
        <v>2327</v>
      </c>
      <c r="E103" s="5" t="s">
        <v>2328</v>
      </c>
      <c r="F103" s="5" t="s">
        <v>321</v>
      </c>
      <c r="G103" s="717">
        <v>1.2920097136871421E-2</v>
      </c>
      <c r="H103" s="717">
        <v>8.2396218886943137E-2</v>
      </c>
      <c r="I103" s="717">
        <v>0.15187234063701485</v>
      </c>
      <c r="J103" s="717">
        <v>0.2213484799226966</v>
      </c>
      <c r="K103" s="717">
        <v>0.29082460167276825</v>
      </c>
      <c r="L103" s="717">
        <v>0.36030072342283997</v>
      </c>
      <c r="M103" s="717">
        <v>0.42977686270852167</v>
      </c>
      <c r="N103" s="717">
        <v>0.49925298445859334</v>
      </c>
      <c r="O103" s="717">
        <v>0.56872910620866512</v>
      </c>
      <c r="P103" s="717">
        <v>0.6382052279587368</v>
      </c>
      <c r="Q103" s="718">
        <v>0.70768136724441855</v>
      </c>
    </row>
    <row r="104" spans="1:17" ht="12.75" x14ac:dyDescent="0.2">
      <c r="A104" s="613" t="s">
        <v>2341</v>
      </c>
      <c r="B104" s="5" t="s">
        <v>2342</v>
      </c>
      <c r="C104" s="5" t="s">
        <v>94</v>
      </c>
      <c r="D104" s="5" t="s">
        <v>2327</v>
      </c>
      <c r="E104" s="5" t="s">
        <v>943</v>
      </c>
      <c r="F104" s="5" t="s">
        <v>321</v>
      </c>
      <c r="G104" s="717">
        <v>1.1829803752851628E-5</v>
      </c>
      <c r="H104" s="717">
        <v>7.5472220480260146E-5</v>
      </c>
      <c r="I104" s="717">
        <v>1.3911463720766863E-4</v>
      </c>
      <c r="J104" s="717">
        <v>2.0274500729174427E-4</v>
      </c>
      <c r="K104" s="717">
        <v>2.6638742401915278E-4</v>
      </c>
      <c r="L104" s="717">
        <v>3.3002984074656126E-4</v>
      </c>
      <c r="M104" s="717">
        <v>3.9366021083063691E-4</v>
      </c>
      <c r="N104" s="717">
        <v>4.5730262755804544E-4</v>
      </c>
      <c r="O104" s="717">
        <v>5.2094504428545397E-4</v>
      </c>
      <c r="P104" s="717">
        <v>5.8457541436952951E-4</v>
      </c>
      <c r="Q104" s="718">
        <v>6.4821783109693799E-4</v>
      </c>
    </row>
    <row r="105" spans="1:17" ht="12.75" x14ac:dyDescent="0.2">
      <c r="A105" s="613" t="s">
        <v>2341</v>
      </c>
      <c r="B105" s="5" t="s">
        <v>2342</v>
      </c>
      <c r="C105" s="5" t="s">
        <v>94</v>
      </c>
      <c r="D105" s="5" t="s">
        <v>2329</v>
      </c>
      <c r="E105" s="5" t="s">
        <v>941</v>
      </c>
      <c r="F105" s="5" t="s">
        <v>321</v>
      </c>
      <c r="G105" s="717">
        <v>6.8245811409740537E-2</v>
      </c>
      <c r="H105" s="717">
        <v>0.42000032031823781</v>
      </c>
      <c r="I105" s="717">
        <v>0.77175482922673511</v>
      </c>
      <c r="J105" s="717">
        <v>1.1235093381352326</v>
      </c>
      <c r="K105" s="717">
        <v>1.4752638470437296</v>
      </c>
      <c r="L105" s="717">
        <v>1.8270183622092835</v>
      </c>
      <c r="M105" s="717">
        <v>2.178772871117781</v>
      </c>
      <c r="N105" s="717">
        <v>2.5305273800262778</v>
      </c>
      <c r="O105" s="717">
        <v>2.8822818889347754</v>
      </c>
      <c r="P105" s="717">
        <v>3.2340363978432727</v>
      </c>
      <c r="Q105" s="718">
        <v>3.5857909067517695</v>
      </c>
    </row>
    <row r="106" spans="1:17" ht="12.75" x14ac:dyDescent="0.2">
      <c r="A106" s="613" t="s">
        <v>2341</v>
      </c>
      <c r="B106" s="5" t="s">
        <v>2342</v>
      </c>
      <c r="C106" s="5" t="s">
        <v>94</v>
      </c>
      <c r="D106" s="5" t="s">
        <v>2329</v>
      </c>
      <c r="E106" s="5" t="s">
        <v>1866</v>
      </c>
      <c r="F106" s="5" t="s">
        <v>321</v>
      </c>
      <c r="G106" s="717">
        <v>6.1463780398718576E-3</v>
      </c>
      <c r="H106" s="717">
        <v>3.7826183718290413E-2</v>
      </c>
      <c r="I106" s="717">
        <v>6.9505989396708961E-2</v>
      </c>
      <c r="J106" s="717">
        <v>0.10118579507512752</v>
      </c>
      <c r="K106" s="717">
        <v>0.13286560075354609</v>
      </c>
      <c r="L106" s="717">
        <v>0.16454540643196461</v>
      </c>
      <c r="M106" s="717">
        <v>0.19622521211038321</v>
      </c>
      <c r="N106" s="717">
        <v>0.22790501778880176</v>
      </c>
      <c r="O106" s="717">
        <v>0.25958482346722028</v>
      </c>
      <c r="P106" s="717">
        <v>0.29126462914563889</v>
      </c>
      <c r="Q106" s="718">
        <v>0.32294443482405744</v>
      </c>
    </row>
    <row r="107" spans="1:17" ht="12.75" x14ac:dyDescent="0.2">
      <c r="A107" s="613" t="s">
        <v>2341</v>
      </c>
      <c r="B107" s="5" t="s">
        <v>2342</v>
      </c>
      <c r="C107" s="5" t="s">
        <v>94</v>
      </c>
      <c r="D107" s="5" t="s">
        <v>2329</v>
      </c>
      <c r="E107" s="5" t="s">
        <v>939</v>
      </c>
      <c r="F107" s="5" t="s">
        <v>321</v>
      </c>
      <c r="G107" s="717">
        <v>2.2261967343548499E-2</v>
      </c>
      <c r="H107" s="717">
        <v>0.13700519799840619</v>
      </c>
      <c r="I107" s="717">
        <v>0.25174842865326386</v>
      </c>
      <c r="J107" s="717">
        <v>0.36649167892123924</v>
      </c>
      <c r="K107" s="717">
        <v>0.48123490957609688</v>
      </c>
      <c r="L107" s="717">
        <v>0.59597814023095452</v>
      </c>
      <c r="M107" s="717">
        <v>0.71072139049892991</v>
      </c>
      <c r="N107" s="717">
        <v>0.8254646211537876</v>
      </c>
      <c r="O107" s="717">
        <v>0.94020785180864541</v>
      </c>
      <c r="P107" s="717">
        <v>1.0549511020766207</v>
      </c>
      <c r="Q107" s="718">
        <v>1.1696943327314782</v>
      </c>
    </row>
    <row r="108" spans="1:17" ht="12.75" x14ac:dyDescent="0.2">
      <c r="A108" s="613" t="s">
        <v>2341</v>
      </c>
      <c r="B108" s="5" t="s">
        <v>2342</v>
      </c>
      <c r="C108" s="5" t="s">
        <v>94</v>
      </c>
      <c r="D108" s="5" t="s">
        <v>2329</v>
      </c>
      <c r="E108" s="5" t="s">
        <v>2328</v>
      </c>
      <c r="F108" s="5" t="s">
        <v>321</v>
      </c>
      <c r="G108" s="717">
        <v>8.975945365870765E-3</v>
      </c>
      <c r="H108" s="717">
        <v>5.5240025668744773E-2</v>
      </c>
      <c r="I108" s="717">
        <v>0.10150408830886729</v>
      </c>
      <c r="J108" s="717">
        <v>0.14776816861174127</v>
      </c>
      <c r="K108" s="717">
        <v>0.19403223125186381</v>
      </c>
      <c r="L108" s="717">
        <v>0.24029631155473782</v>
      </c>
      <c r="M108" s="717">
        <v>0.28656039185761184</v>
      </c>
      <c r="N108" s="717">
        <v>0.33282445449773435</v>
      </c>
      <c r="O108" s="717">
        <v>0.37908853480060833</v>
      </c>
      <c r="P108" s="717">
        <v>0.42535261510348238</v>
      </c>
      <c r="Q108" s="718">
        <v>0.47161667774360488</v>
      </c>
    </row>
    <row r="109" spans="1:17" ht="12.75" x14ac:dyDescent="0.2">
      <c r="A109" s="613" t="s">
        <v>2341</v>
      </c>
      <c r="B109" s="5" t="s">
        <v>2342</v>
      </c>
      <c r="C109" s="5" t="s">
        <v>94</v>
      </c>
      <c r="D109" s="5" t="s">
        <v>2329</v>
      </c>
      <c r="E109" s="5" t="s">
        <v>943</v>
      </c>
      <c r="F109" s="5" t="s">
        <v>321</v>
      </c>
      <c r="G109" s="717">
        <v>1.1012053155351542E-5</v>
      </c>
      <c r="H109" s="717">
        <v>6.7740445535225072E-5</v>
      </c>
      <c r="I109" s="717">
        <v>1.2448092578903425E-4</v>
      </c>
      <c r="J109" s="717">
        <v>1.8122140604284341E-4</v>
      </c>
      <c r="K109" s="717">
        <v>2.3796188629665255E-4</v>
      </c>
      <c r="L109" s="717">
        <v>2.946902786765261E-4</v>
      </c>
      <c r="M109" s="717">
        <v>3.514307589303352E-4</v>
      </c>
      <c r="N109" s="717">
        <v>4.0817123918414437E-4</v>
      </c>
      <c r="O109" s="717">
        <v>4.6491171943795358E-4</v>
      </c>
      <c r="P109" s="717">
        <v>5.2165219969176264E-4</v>
      </c>
      <c r="Q109" s="718">
        <v>5.7838059207163627E-4</v>
      </c>
    </row>
    <row r="110" spans="1:17" ht="12.75" x14ac:dyDescent="0.2">
      <c r="A110" s="613" t="s">
        <v>2341</v>
      </c>
      <c r="B110" s="5" t="s">
        <v>2342</v>
      </c>
      <c r="C110" s="5" t="s">
        <v>94</v>
      </c>
      <c r="D110" s="5" t="s">
        <v>2330</v>
      </c>
      <c r="E110" s="5" t="s">
        <v>941</v>
      </c>
      <c r="F110" s="5" t="s">
        <v>321</v>
      </c>
      <c r="G110" s="717">
        <v>6.4610788019033694E-2</v>
      </c>
      <c r="H110" s="717">
        <v>0.38303369505797236</v>
      </c>
      <c r="I110" s="717">
        <v>0.70145659605589195</v>
      </c>
      <c r="J110" s="717">
        <v>1.0198795030948307</v>
      </c>
      <c r="K110" s="717">
        <v>1.33830240409275</v>
      </c>
      <c r="L110" s="717">
        <v>1.6567253111316891</v>
      </c>
      <c r="M110" s="717">
        <v>1.9751482121296087</v>
      </c>
      <c r="N110" s="717">
        <v>2.2935711131275287</v>
      </c>
      <c r="O110" s="717">
        <v>2.6119940201664669</v>
      </c>
      <c r="P110" s="717">
        <v>2.9304169211643862</v>
      </c>
      <c r="Q110" s="718">
        <v>3.2488398282033253</v>
      </c>
    </row>
    <row r="111" spans="1:17" ht="12.75" x14ac:dyDescent="0.2">
      <c r="A111" s="613" t="s">
        <v>2341</v>
      </c>
      <c r="B111" s="5" t="s">
        <v>2342</v>
      </c>
      <c r="C111" s="5" t="s">
        <v>94</v>
      </c>
      <c r="D111" s="5" t="s">
        <v>2330</v>
      </c>
      <c r="E111" s="5" t="s">
        <v>1866</v>
      </c>
      <c r="F111" s="5" t="s">
        <v>321</v>
      </c>
      <c r="G111" s="717">
        <v>4.0266643214029417E-3</v>
      </c>
      <c r="H111" s="717">
        <v>2.3871384469374955E-2</v>
      </c>
      <c r="I111" s="717">
        <v>4.3716120896761405E-2</v>
      </c>
      <c r="J111" s="717">
        <v>6.3560841044733418E-2</v>
      </c>
      <c r="K111" s="717">
        <v>8.3405561192705452E-2</v>
      </c>
      <c r="L111" s="717">
        <v>0.10325028134067746</v>
      </c>
      <c r="M111" s="717">
        <v>0.12309500148864946</v>
      </c>
      <c r="N111" s="717">
        <v>0.14293973791603592</v>
      </c>
      <c r="O111" s="717">
        <v>0.16278445806400793</v>
      </c>
      <c r="P111" s="717">
        <v>0.18262917821197996</v>
      </c>
      <c r="Q111" s="718">
        <v>0.20247389835995197</v>
      </c>
    </row>
    <row r="112" spans="1:17" ht="12.75" x14ac:dyDescent="0.2">
      <c r="A112" s="613" t="s">
        <v>2341</v>
      </c>
      <c r="B112" s="5" t="s">
        <v>2342</v>
      </c>
      <c r="C112" s="5" t="s">
        <v>94</v>
      </c>
      <c r="D112" s="5" t="s">
        <v>2330</v>
      </c>
      <c r="E112" s="5" t="s">
        <v>939</v>
      </c>
      <c r="F112" s="5" t="s">
        <v>321</v>
      </c>
      <c r="G112" s="717">
        <v>2.3262954338675448E-2</v>
      </c>
      <c r="H112" s="717">
        <v>0.13791038142977138</v>
      </c>
      <c r="I112" s="717">
        <v>0.25255778890158637</v>
      </c>
      <c r="J112" s="717">
        <v>0.36720519637340121</v>
      </c>
      <c r="K112" s="717">
        <v>0.4818526234644972</v>
      </c>
      <c r="L112" s="717">
        <v>0.59650003093631199</v>
      </c>
      <c r="M112" s="717">
        <v>0.711147438408127</v>
      </c>
      <c r="N112" s="717">
        <v>0.82579486549922299</v>
      </c>
      <c r="O112" s="717">
        <v>0.940442272971038</v>
      </c>
      <c r="P112" s="717">
        <v>1.0550896804428529</v>
      </c>
      <c r="Q112" s="718">
        <v>1.1697371075339489</v>
      </c>
    </row>
    <row r="113" spans="1:17" ht="12.75" x14ac:dyDescent="0.2">
      <c r="A113" s="613" t="s">
        <v>2341</v>
      </c>
      <c r="B113" s="5" t="s">
        <v>2342</v>
      </c>
      <c r="C113" s="5" t="s">
        <v>94</v>
      </c>
      <c r="D113" s="5" t="s">
        <v>2330</v>
      </c>
      <c r="E113" s="5" t="s">
        <v>2328</v>
      </c>
      <c r="F113" s="5" t="s">
        <v>321</v>
      </c>
      <c r="G113" s="717">
        <v>4.8037766937741172E-3</v>
      </c>
      <c r="H113" s="717">
        <v>2.8478340760973452E-2</v>
      </c>
      <c r="I113" s="717">
        <v>5.2152904828172794E-2</v>
      </c>
      <c r="J113" s="717">
        <v>7.5827486924453791E-2</v>
      </c>
      <c r="K113" s="717">
        <v>9.9502050991653129E-2</v>
      </c>
      <c r="L113" s="717">
        <v>0.12317661505885245</v>
      </c>
      <c r="M113" s="717">
        <v>0.14685117912605181</v>
      </c>
      <c r="N113" s="717">
        <v>0.17052576122233279</v>
      </c>
      <c r="O113" s="717">
        <v>0.19420032528953213</v>
      </c>
      <c r="P113" s="717">
        <v>0.21787488935673147</v>
      </c>
      <c r="Q113" s="718">
        <v>0.24154945342393078</v>
      </c>
    </row>
    <row r="114" spans="1:17" ht="12.75" x14ac:dyDescent="0.2">
      <c r="A114" s="613" t="s">
        <v>2341</v>
      </c>
      <c r="B114" s="5" t="s">
        <v>2342</v>
      </c>
      <c r="C114" s="5" t="s">
        <v>94</v>
      </c>
      <c r="D114" s="5" t="s">
        <v>2330</v>
      </c>
      <c r="E114" s="5" t="s">
        <v>943</v>
      </c>
      <c r="F114" s="5" t="s">
        <v>321</v>
      </c>
      <c r="G114" s="717">
        <v>1.1491060257023E-5</v>
      </c>
      <c r="H114" s="717">
        <v>6.8148035250597443E-5</v>
      </c>
      <c r="I114" s="717">
        <v>1.2479291439126977E-4</v>
      </c>
      <c r="J114" s="717">
        <v>1.8143779353194206E-4</v>
      </c>
      <c r="K114" s="717">
        <v>2.3809476852551653E-4</v>
      </c>
      <c r="L114" s="717">
        <v>2.9473964766618883E-4</v>
      </c>
      <c r="M114" s="717">
        <v>3.5138452680686115E-4</v>
      </c>
      <c r="N114" s="717">
        <v>4.0802940594753347E-4</v>
      </c>
      <c r="O114" s="717">
        <v>4.6468638094110788E-4</v>
      </c>
      <c r="P114" s="717">
        <v>5.2133126008178021E-4</v>
      </c>
      <c r="Q114" s="718">
        <v>5.7797613922245248E-4</v>
      </c>
    </row>
    <row r="115" spans="1:17" ht="12.75" x14ac:dyDescent="0.2">
      <c r="A115" s="613" t="s">
        <v>2341</v>
      </c>
      <c r="B115" s="5" t="s">
        <v>2342</v>
      </c>
      <c r="C115" s="5" t="s">
        <v>94</v>
      </c>
      <c r="D115" s="5" t="s">
        <v>2338</v>
      </c>
      <c r="E115" s="5" t="s">
        <v>941</v>
      </c>
      <c r="F115" s="5" t="s">
        <v>321</v>
      </c>
      <c r="G115" s="717">
        <v>4.5702012225913691E-2</v>
      </c>
      <c r="H115" s="717">
        <v>0.26574226966870484</v>
      </c>
      <c r="I115" s="717">
        <v>0.48578252711149594</v>
      </c>
      <c r="J115" s="717">
        <v>0.70582278455428704</v>
      </c>
      <c r="K115" s="717">
        <v>0.92586304199707825</v>
      </c>
      <c r="L115" s="717">
        <v>1.1459032994398692</v>
      </c>
      <c r="M115" s="717">
        <v>1.3659435568826606</v>
      </c>
      <c r="N115" s="717">
        <v>1.5859838143254517</v>
      </c>
      <c r="O115" s="717">
        <v>1.8060240717682428</v>
      </c>
      <c r="P115" s="717">
        <v>2.0260643292110343</v>
      </c>
      <c r="Q115" s="718">
        <v>2.246104586653825</v>
      </c>
    </row>
    <row r="116" spans="1:17" ht="12.75" x14ac:dyDescent="0.2">
      <c r="A116" s="613" t="s">
        <v>2341</v>
      </c>
      <c r="B116" s="5" t="s">
        <v>2342</v>
      </c>
      <c r="C116" s="5" t="s">
        <v>94</v>
      </c>
      <c r="D116" s="5" t="s">
        <v>2338</v>
      </c>
      <c r="E116" s="5" t="s">
        <v>1866</v>
      </c>
      <c r="F116" s="5" t="s">
        <v>321</v>
      </c>
      <c r="G116" s="717">
        <v>3.8575672412739016E-3</v>
      </c>
      <c r="H116" s="717">
        <v>2.2430539189707079E-2</v>
      </c>
      <c r="I116" s="717">
        <v>4.100349485495821E-2</v>
      </c>
      <c r="J116" s="717">
        <v>5.957646680339139E-2</v>
      </c>
      <c r="K116" s="717">
        <v>7.8149422468642524E-2</v>
      </c>
      <c r="L116" s="717">
        <v>9.6722394417075697E-2</v>
      </c>
      <c r="M116" s="717">
        <v>0.11529535008232684</v>
      </c>
      <c r="N116" s="717">
        <v>0.13386830574757799</v>
      </c>
      <c r="O116" s="717">
        <v>0.15244127769601115</v>
      </c>
      <c r="P116" s="717">
        <v>0.17101423336126226</v>
      </c>
      <c r="Q116" s="718">
        <v>0.18958720530969544</v>
      </c>
    </row>
    <row r="117" spans="1:17" ht="12.75" x14ac:dyDescent="0.2">
      <c r="A117" s="613" t="s">
        <v>2341</v>
      </c>
      <c r="B117" s="5" t="s">
        <v>2342</v>
      </c>
      <c r="C117" s="5" t="s">
        <v>94</v>
      </c>
      <c r="D117" s="5" t="s">
        <v>2338</v>
      </c>
      <c r="E117" s="5" t="s">
        <v>939</v>
      </c>
      <c r="F117" s="5" t="s">
        <v>321</v>
      </c>
      <c r="G117" s="717">
        <v>1.4216968379118594E-2</v>
      </c>
      <c r="H117" s="717">
        <v>8.2667049307931229E-2</v>
      </c>
      <c r="I117" s="717">
        <v>0.15111715032810469</v>
      </c>
      <c r="J117" s="717">
        <v>0.21956723125691732</v>
      </c>
      <c r="K117" s="717">
        <v>0.28801731218572996</v>
      </c>
      <c r="L117" s="717">
        <v>0.35646739311454262</v>
      </c>
      <c r="M117" s="717">
        <v>0.42491747404335517</v>
      </c>
      <c r="N117" s="717">
        <v>0.49336755497216794</v>
      </c>
      <c r="O117" s="717">
        <v>0.56181763590098055</v>
      </c>
      <c r="P117" s="717">
        <v>0.63026771682979321</v>
      </c>
      <c r="Q117" s="718">
        <v>0.69871781784996667</v>
      </c>
    </row>
    <row r="118" spans="1:17" ht="12.75" x14ac:dyDescent="0.2">
      <c r="A118" s="613" t="s">
        <v>2341</v>
      </c>
      <c r="B118" s="5" t="s">
        <v>2342</v>
      </c>
      <c r="C118" s="5" t="s">
        <v>94</v>
      </c>
      <c r="D118" s="5" t="s">
        <v>2338</v>
      </c>
      <c r="E118" s="5" t="s">
        <v>2328</v>
      </c>
      <c r="F118" s="5" t="s">
        <v>321</v>
      </c>
      <c r="G118" s="717">
        <v>2.9774230911090434E-3</v>
      </c>
      <c r="H118" s="717">
        <v>1.7312694960211514E-2</v>
      </c>
      <c r="I118" s="717">
        <v>3.1647985340101131E-2</v>
      </c>
      <c r="J118" s="717">
        <v>4.5983257209203605E-2</v>
      </c>
      <c r="K118" s="717">
        <v>6.0318547589093226E-2</v>
      </c>
      <c r="L118" s="717">
        <v>7.4653837968982839E-2</v>
      </c>
      <c r="M118" s="717">
        <v>8.898910983808532E-2</v>
      </c>
      <c r="N118" s="717">
        <v>0.10332440021797493</v>
      </c>
      <c r="O118" s="717">
        <v>0.11765967208707741</v>
      </c>
      <c r="P118" s="717">
        <v>0.13199496246696701</v>
      </c>
      <c r="Q118" s="718">
        <v>0.14633025284685663</v>
      </c>
    </row>
    <row r="119" spans="1:17" ht="12.75" x14ac:dyDescent="0.2">
      <c r="A119" s="613" t="s">
        <v>2341</v>
      </c>
      <c r="B119" s="5" t="s">
        <v>2342</v>
      </c>
      <c r="C119" s="5" t="s">
        <v>94</v>
      </c>
      <c r="D119" s="5" t="s">
        <v>2338</v>
      </c>
      <c r="E119" s="5" t="s">
        <v>943</v>
      </c>
      <c r="F119" s="5" t="s">
        <v>321</v>
      </c>
      <c r="G119" s="717">
        <v>1.1736423556205423E-5</v>
      </c>
      <c r="H119" s="717">
        <v>6.8228548900456064E-5</v>
      </c>
      <c r="I119" s="717">
        <v>1.2472067424470668E-4</v>
      </c>
      <c r="J119" s="717">
        <v>1.8120070018322931E-4</v>
      </c>
      <c r="K119" s="717">
        <v>2.3769282552747994E-4</v>
      </c>
      <c r="L119" s="717">
        <v>2.941849508717306E-4</v>
      </c>
      <c r="M119" s="717">
        <v>3.506770762159812E-4</v>
      </c>
      <c r="N119" s="717">
        <v>4.0716920156023186E-4</v>
      </c>
      <c r="O119" s="717">
        <v>4.6366132690448252E-4</v>
      </c>
      <c r="P119" s="717">
        <v>5.2015345224873312E-4</v>
      </c>
      <c r="Q119" s="718">
        <v>5.7664557759298373E-4</v>
      </c>
    </row>
    <row r="120" spans="1:17" ht="12.75" x14ac:dyDescent="0.2">
      <c r="A120" s="613" t="s">
        <v>2341</v>
      </c>
      <c r="B120" s="5" t="s">
        <v>2342</v>
      </c>
      <c r="C120" s="5" t="s">
        <v>94</v>
      </c>
      <c r="D120" s="5" t="s">
        <v>2334</v>
      </c>
      <c r="E120" s="5" t="s">
        <v>941</v>
      </c>
      <c r="F120" s="5" t="s">
        <v>321</v>
      </c>
      <c r="G120" s="717">
        <v>3.2982532792162692E-2</v>
      </c>
      <c r="H120" s="717">
        <v>0.18802483555251709</v>
      </c>
      <c r="I120" s="717">
        <v>0.34306715088300921</v>
      </c>
      <c r="J120" s="717">
        <v>0.49810945364336362</v>
      </c>
      <c r="K120" s="717">
        <v>0.65315175640371814</v>
      </c>
      <c r="L120" s="717">
        <v>0.8081940717342101</v>
      </c>
      <c r="M120" s="717">
        <v>0.96323637449456456</v>
      </c>
      <c r="N120" s="717">
        <v>1.1182786898250567</v>
      </c>
      <c r="O120" s="717">
        <v>1.273320992585411</v>
      </c>
      <c r="P120" s="717">
        <v>1.4283632953457657</v>
      </c>
      <c r="Q120" s="718">
        <v>1.5834056106762575</v>
      </c>
    </row>
    <row r="121" spans="1:17" ht="12.75" x14ac:dyDescent="0.2">
      <c r="A121" s="613" t="s">
        <v>2341</v>
      </c>
      <c r="B121" s="5" t="s">
        <v>2342</v>
      </c>
      <c r="C121" s="5" t="s">
        <v>94</v>
      </c>
      <c r="D121" s="5" t="s">
        <v>2334</v>
      </c>
      <c r="E121" s="5" t="s">
        <v>1866</v>
      </c>
      <c r="F121" s="5" t="s">
        <v>321</v>
      </c>
      <c r="G121" s="717">
        <v>1.5942873460265202E-3</v>
      </c>
      <c r="H121" s="717">
        <v>9.0885917752705249E-3</v>
      </c>
      <c r="I121" s="717">
        <v>1.6582912595180997E-2</v>
      </c>
      <c r="J121" s="717">
        <v>2.4077233415091468E-2</v>
      </c>
      <c r="K121" s="717">
        <v>3.1571537844335473E-2</v>
      </c>
      <c r="L121" s="717">
        <v>3.9065858664245952E-2</v>
      </c>
      <c r="M121" s="717">
        <v>4.6560179484156423E-2</v>
      </c>
      <c r="N121" s="717">
        <v>5.4054483913400432E-2</v>
      </c>
      <c r="O121" s="717">
        <v>6.1548804733310904E-2</v>
      </c>
      <c r="P121" s="717">
        <v>6.9043125553221368E-2</v>
      </c>
      <c r="Q121" s="718">
        <v>7.6537429982465391E-2</v>
      </c>
    </row>
    <row r="122" spans="1:17" ht="12.75" x14ac:dyDescent="0.2">
      <c r="A122" s="613" t="s">
        <v>2341</v>
      </c>
      <c r="B122" s="5" t="s">
        <v>2342</v>
      </c>
      <c r="C122" s="5" t="s">
        <v>94</v>
      </c>
      <c r="D122" s="5" t="s">
        <v>2334</v>
      </c>
      <c r="E122" s="5" t="s">
        <v>939</v>
      </c>
      <c r="F122" s="5" t="s">
        <v>321</v>
      </c>
      <c r="G122" s="717">
        <v>7.858473046057142E-3</v>
      </c>
      <c r="H122" s="717">
        <v>4.4799105415323288E-2</v>
      </c>
      <c r="I122" s="717">
        <v>8.1739737784589428E-2</v>
      </c>
      <c r="J122" s="717">
        <v>0.11868037015385557</v>
      </c>
      <c r="K122" s="717">
        <v>0.15562100252312172</v>
      </c>
      <c r="L122" s="717">
        <v>0.19256163489238781</v>
      </c>
      <c r="M122" s="717">
        <v>0.22950226726165399</v>
      </c>
      <c r="N122" s="717">
        <v>0.26644289963092016</v>
      </c>
      <c r="O122" s="717">
        <v>0.30338353200018631</v>
      </c>
      <c r="P122" s="717">
        <v>0.34032416436945245</v>
      </c>
      <c r="Q122" s="718">
        <v>0.37726479673871854</v>
      </c>
    </row>
    <row r="123" spans="1:17" ht="12.75" x14ac:dyDescent="0.2">
      <c r="A123" s="613" t="s">
        <v>2341</v>
      </c>
      <c r="B123" s="5" t="s">
        <v>2342</v>
      </c>
      <c r="C123" s="5" t="s">
        <v>94</v>
      </c>
      <c r="D123" s="5" t="s">
        <v>2334</v>
      </c>
      <c r="E123" s="5" t="s">
        <v>2328</v>
      </c>
      <c r="F123" s="5" t="s">
        <v>321</v>
      </c>
      <c r="G123" s="717">
        <v>1.569662018559158E-3</v>
      </c>
      <c r="H123" s="717">
        <v>8.9482295068757101E-3</v>
      </c>
      <c r="I123" s="717">
        <v>1.6326816522237674E-2</v>
      </c>
      <c r="J123" s="717">
        <v>2.3705384010554224E-2</v>
      </c>
      <c r="K123" s="717">
        <v>3.1083951498870777E-2</v>
      </c>
      <c r="L123" s="717">
        <v>3.8462518987187333E-2</v>
      </c>
      <c r="M123" s="717">
        <v>4.5841106002549287E-2</v>
      </c>
      <c r="N123" s="717">
        <v>5.3219673490865843E-2</v>
      </c>
      <c r="O123" s="717">
        <v>6.0598240979182393E-2</v>
      </c>
      <c r="P123" s="717">
        <v>6.7976827994544367E-2</v>
      </c>
      <c r="Q123" s="718">
        <v>7.5355395482860923E-2</v>
      </c>
    </row>
    <row r="124" spans="1:17" ht="12.75" x14ac:dyDescent="0.2">
      <c r="A124" s="613" t="s">
        <v>2341</v>
      </c>
      <c r="B124" s="5" t="s">
        <v>2342</v>
      </c>
      <c r="C124" s="5" t="s">
        <v>94</v>
      </c>
      <c r="D124" s="5" t="s">
        <v>2334</v>
      </c>
      <c r="E124" s="5" t="s">
        <v>943</v>
      </c>
      <c r="F124" s="5" t="s">
        <v>321</v>
      </c>
      <c r="G124" s="717">
        <v>1.2063983900037488E-5</v>
      </c>
      <c r="H124" s="717">
        <v>6.8767135591159368E-5</v>
      </c>
      <c r="I124" s="717">
        <v>1.2547028728228127E-4</v>
      </c>
      <c r="J124" s="717">
        <v>1.8216130216867473E-4</v>
      </c>
      <c r="K124" s="717">
        <v>2.3886445385979662E-4</v>
      </c>
      <c r="L124" s="717">
        <v>2.9556760555091849E-4</v>
      </c>
      <c r="M124" s="717">
        <v>3.5227075724204035E-4</v>
      </c>
      <c r="N124" s="717">
        <v>4.0897390893316227E-4</v>
      </c>
      <c r="O124" s="717">
        <v>4.6567706062428414E-4</v>
      </c>
      <c r="P124" s="717">
        <v>5.2236807551067751E-4</v>
      </c>
      <c r="Q124" s="718">
        <v>5.7907122720179938E-4</v>
      </c>
    </row>
    <row r="125" spans="1:17" ht="12.75" x14ac:dyDescent="0.2">
      <c r="A125" s="613" t="s">
        <v>2341</v>
      </c>
      <c r="B125" s="5" t="s">
        <v>2342</v>
      </c>
      <c r="C125" s="5" t="s">
        <v>94</v>
      </c>
      <c r="D125" s="5" t="s">
        <v>2335</v>
      </c>
      <c r="E125" s="5" t="s">
        <v>941</v>
      </c>
      <c r="F125" s="5" t="s">
        <v>321</v>
      </c>
      <c r="G125" s="717">
        <v>3.2993384722717373E-2</v>
      </c>
      <c r="H125" s="717">
        <v>0.1850758987770626</v>
      </c>
      <c r="I125" s="717">
        <v>0.33715841283140785</v>
      </c>
      <c r="J125" s="717">
        <v>0.4892409268857531</v>
      </c>
      <c r="K125" s="717">
        <v>0.6413234409400983</v>
      </c>
      <c r="L125" s="717">
        <v>0.79340595499444355</v>
      </c>
      <c r="M125" s="717">
        <v>0.9454884690487888</v>
      </c>
      <c r="N125" s="717">
        <v>1.0975709957270492</v>
      </c>
      <c r="O125" s="717">
        <v>1.2496535097813943</v>
      </c>
      <c r="P125" s="717">
        <v>1.4017360238357395</v>
      </c>
      <c r="Q125" s="718">
        <v>1.5538185378900851</v>
      </c>
    </row>
    <row r="126" spans="1:17" ht="12.75" x14ac:dyDescent="0.2">
      <c r="A126" s="613" t="s">
        <v>2341</v>
      </c>
      <c r="B126" s="5" t="s">
        <v>2342</v>
      </c>
      <c r="C126" s="5" t="s">
        <v>94</v>
      </c>
      <c r="D126" s="5" t="s">
        <v>2335</v>
      </c>
      <c r="E126" s="5" t="s">
        <v>1866</v>
      </c>
      <c r="F126" s="5" t="s">
        <v>321</v>
      </c>
      <c r="G126" s="717">
        <v>1.4888888497090675E-3</v>
      </c>
      <c r="H126" s="717">
        <v>8.351868030406235E-3</v>
      </c>
      <c r="I126" s="717">
        <v>1.5214863568744495E-2</v>
      </c>
      <c r="J126" s="717">
        <v>2.2077859107082754E-2</v>
      </c>
      <c r="K126" s="717">
        <v>2.8940838287779925E-2</v>
      </c>
      <c r="L126" s="717">
        <v>3.5803833826118188E-2</v>
      </c>
      <c r="M126" s="717">
        <v>4.2666829364456441E-2</v>
      </c>
      <c r="N126" s="717">
        <v>4.9529808545153611E-2</v>
      </c>
      <c r="O126" s="717">
        <v>5.6392804083491871E-2</v>
      </c>
      <c r="P126" s="717">
        <v>6.3255783264189042E-2</v>
      </c>
      <c r="Q126" s="718">
        <v>7.0118778802527287E-2</v>
      </c>
    </row>
    <row r="127" spans="1:17" ht="12.75" x14ac:dyDescent="0.2">
      <c r="A127" s="613" t="s">
        <v>2341</v>
      </c>
      <c r="B127" s="5" t="s">
        <v>2342</v>
      </c>
      <c r="C127" s="5" t="s">
        <v>94</v>
      </c>
      <c r="D127" s="5" t="s">
        <v>2335</v>
      </c>
      <c r="E127" s="5" t="s">
        <v>939</v>
      </c>
      <c r="F127" s="5" t="s">
        <v>321</v>
      </c>
      <c r="G127" s="717">
        <v>6.9914153778476221E-3</v>
      </c>
      <c r="H127" s="717">
        <v>3.921822510251799E-2</v>
      </c>
      <c r="I127" s="717">
        <v>7.1445034827188364E-2</v>
      </c>
      <c r="J127" s="717">
        <v>0.10367184455185874</v>
      </c>
      <c r="K127" s="717">
        <v>0.13589865427652911</v>
      </c>
      <c r="L127" s="717">
        <v>0.168125484922306</v>
      </c>
      <c r="M127" s="717">
        <v>0.20035229464697638</v>
      </c>
      <c r="N127" s="717">
        <v>0.23257910437164672</v>
      </c>
      <c r="O127" s="717">
        <v>0.2648059140963171</v>
      </c>
      <c r="P127" s="717">
        <v>0.29703272382098755</v>
      </c>
      <c r="Q127" s="718">
        <v>0.32925953354565785</v>
      </c>
    </row>
    <row r="128" spans="1:17" ht="12.75" x14ac:dyDescent="0.2">
      <c r="A128" s="613" t="s">
        <v>2341</v>
      </c>
      <c r="B128" s="5" t="s">
        <v>2342</v>
      </c>
      <c r="C128" s="5" t="s">
        <v>94</v>
      </c>
      <c r="D128" s="5" t="s">
        <v>2335</v>
      </c>
      <c r="E128" s="5" t="s">
        <v>2328</v>
      </c>
      <c r="F128" s="5" t="s">
        <v>321</v>
      </c>
      <c r="G128" s="717">
        <v>1.0154911300210121E-3</v>
      </c>
      <c r="H128" s="717">
        <v>5.6963767675394178E-3</v>
      </c>
      <c r="I128" s="717">
        <v>1.0377262405057824E-2</v>
      </c>
      <c r="J128" s="717">
        <v>1.5058148042576229E-2</v>
      </c>
      <c r="K128" s="717">
        <v>1.9739033680094633E-2</v>
      </c>
      <c r="L128" s="717">
        <v>2.4419919317613038E-2</v>
      </c>
      <c r="M128" s="717">
        <v>2.9100824600926181E-2</v>
      </c>
      <c r="N128" s="717">
        <v>3.3781710238444597E-2</v>
      </c>
      <c r="O128" s="717">
        <v>3.8462595875962992E-2</v>
      </c>
      <c r="P128" s="717">
        <v>4.3143481513481408E-2</v>
      </c>
      <c r="Q128" s="718">
        <v>4.7824367150999803E-2</v>
      </c>
    </row>
    <row r="129" spans="1:17" ht="12.75" x14ac:dyDescent="0.2">
      <c r="A129" s="613" t="s">
        <v>2341</v>
      </c>
      <c r="B129" s="5" t="s">
        <v>2342</v>
      </c>
      <c r="C129" s="5" t="s">
        <v>94</v>
      </c>
      <c r="D129" s="5" t="s">
        <v>2335</v>
      </c>
      <c r="E129" s="5" t="s">
        <v>943</v>
      </c>
      <c r="F129" s="5" t="s">
        <v>321</v>
      </c>
      <c r="G129" s="717">
        <v>1.2543511691610665E-5</v>
      </c>
      <c r="H129" s="717">
        <v>7.0328500817793901E-5</v>
      </c>
      <c r="I129" s="717">
        <v>1.2812560927894488E-4</v>
      </c>
      <c r="J129" s="717">
        <v>1.8592271774009589E-4</v>
      </c>
      <c r="K129" s="717">
        <v>2.4371982620124686E-4</v>
      </c>
      <c r="L129" s="717">
        <v>3.0151693466239782E-4</v>
      </c>
      <c r="M129" s="717">
        <v>3.5930192378858108E-4</v>
      </c>
      <c r="N129" s="717">
        <v>4.1709903224973206E-4</v>
      </c>
      <c r="O129" s="717">
        <v>4.7489614071088304E-4</v>
      </c>
      <c r="P129" s="717">
        <v>5.3269324917203402E-4</v>
      </c>
      <c r="Q129" s="718">
        <v>5.9049035763318494E-4</v>
      </c>
    </row>
    <row r="130" spans="1:17" ht="12.75" x14ac:dyDescent="0.2">
      <c r="A130" s="613" t="s">
        <v>2341</v>
      </c>
      <c r="B130" s="5" t="s">
        <v>2342</v>
      </c>
      <c r="C130" s="5" t="s">
        <v>94</v>
      </c>
      <c r="D130" s="5" t="s">
        <v>2339</v>
      </c>
      <c r="E130" s="5" t="s">
        <v>941</v>
      </c>
      <c r="F130" s="5" t="s">
        <v>321</v>
      </c>
      <c r="G130" s="717">
        <v>1.9509318337029753E-2</v>
      </c>
      <c r="H130" s="717">
        <v>0.10719363705343513</v>
      </c>
      <c r="I130" s="717">
        <v>0.19487795576984052</v>
      </c>
      <c r="J130" s="717">
        <v>0.28256227448624577</v>
      </c>
      <c r="K130" s="717">
        <v>0.37024659320265119</v>
      </c>
      <c r="L130" s="717">
        <v>0.45793091191905655</v>
      </c>
      <c r="M130" s="717">
        <v>0.5456152171288664</v>
      </c>
      <c r="N130" s="717">
        <v>0.63329953584527177</v>
      </c>
      <c r="O130" s="717">
        <v>0.72098385456167713</v>
      </c>
      <c r="P130" s="717">
        <v>0.80866817327808249</v>
      </c>
      <c r="Q130" s="718">
        <v>0.89635249199448785</v>
      </c>
    </row>
    <row r="131" spans="1:17" ht="12.75" x14ac:dyDescent="0.2">
      <c r="A131" s="613" t="s">
        <v>2341</v>
      </c>
      <c r="B131" s="5" t="s">
        <v>2342</v>
      </c>
      <c r="C131" s="5" t="s">
        <v>94</v>
      </c>
      <c r="D131" s="5" t="s">
        <v>2339</v>
      </c>
      <c r="E131" s="5" t="s">
        <v>1866</v>
      </c>
      <c r="F131" s="5" t="s">
        <v>321</v>
      </c>
      <c r="G131" s="717">
        <v>2.4443474866095606E-4</v>
      </c>
      <c r="H131" s="717">
        <v>1.3430450156654424E-3</v>
      </c>
      <c r="I131" s="717">
        <v>2.4416552826699283E-3</v>
      </c>
      <c r="J131" s="717">
        <v>3.5402655496744148E-3</v>
      </c>
      <c r="K131" s="717">
        <v>4.6388758166789005E-3</v>
      </c>
      <c r="L131" s="717">
        <v>5.7374860836833866E-3</v>
      </c>
      <c r="M131" s="717">
        <v>6.8360963506878718E-3</v>
      </c>
      <c r="N131" s="717">
        <v>7.934689248634684E-3</v>
      </c>
      <c r="O131" s="717">
        <v>9.0332995156391701E-3</v>
      </c>
      <c r="P131" s="717">
        <v>1.0131909782643658E-2</v>
      </c>
      <c r="Q131" s="718">
        <v>1.1230520049648141E-2</v>
      </c>
    </row>
    <row r="132" spans="1:17" ht="12.75" x14ac:dyDescent="0.2">
      <c r="A132" s="613" t="s">
        <v>2341</v>
      </c>
      <c r="B132" s="5" t="s">
        <v>2342</v>
      </c>
      <c r="C132" s="5" t="s">
        <v>94</v>
      </c>
      <c r="D132" s="5" t="s">
        <v>2339</v>
      </c>
      <c r="E132" s="5" t="s">
        <v>939</v>
      </c>
      <c r="F132" s="5" t="s">
        <v>321</v>
      </c>
      <c r="G132" s="717">
        <v>6.7170062162022611E-3</v>
      </c>
      <c r="H132" s="717">
        <v>3.6906493222213274E-2</v>
      </c>
      <c r="I132" s="717">
        <v>6.70959802282243E-2</v>
      </c>
      <c r="J132" s="717">
        <v>9.7285467234235326E-2</v>
      </c>
      <c r="K132" s="717">
        <v>0.12747495424024632</v>
      </c>
      <c r="L132" s="717">
        <v>0.15766444124625739</v>
      </c>
      <c r="M132" s="717">
        <v>0.18785392825226838</v>
      </c>
      <c r="N132" s="717">
        <v>0.21804341525827939</v>
      </c>
      <c r="O132" s="717">
        <v>0.2482329022642904</v>
      </c>
      <c r="P132" s="717">
        <v>0.27842238927030138</v>
      </c>
      <c r="Q132" s="718">
        <v>0.30861187627631248</v>
      </c>
    </row>
    <row r="133" spans="1:17" ht="12.75" x14ac:dyDescent="0.2">
      <c r="A133" s="613" t="s">
        <v>2341</v>
      </c>
      <c r="B133" s="5" t="s">
        <v>2342</v>
      </c>
      <c r="C133" s="5" t="s">
        <v>94</v>
      </c>
      <c r="D133" s="5" t="s">
        <v>2339</v>
      </c>
      <c r="E133" s="5" t="s">
        <v>2328</v>
      </c>
      <c r="F133" s="5" t="s">
        <v>321</v>
      </c>
      <c r="G133" s="717">
        <v>1.0119092986109893E-3</v>
      </c>
      <c r="H133" s="717">
        <v>5.5599236895334508E-3</v>
      </c>
      <c r="I133" s="717">
        <v>1.0107938080455913E-2</v>
      </c>
      <c r="J133" s="717">
        <v>1.4655932797823427E-2</v>
      </c>
      <c r="K133" s="717">
        <v>1.9203947188745893E-2</v>
      </c>
      <c r="L133" s="717">
        <v>2.3751961579668354E-2</v>
      </c>
      <c r="M133" s="717">
        <v>2.8299975970590814E-2</v>
      </c>
      <c r="N133" s="717">
        <v>3.2847970687958333E-2</v>
      </c>
      <c r="O133" s="717">
        <v>3.7395985078880797E-2</v>
      </c>
      <c r="P133" s="717">
        <v>4.1943999469803254E-2</v>
      </c>
      <c r="Q133" s="718">
        <v>4.6492013860725712E-2</v>
      </c>
    </row>
    <row r="134" spans="1:17" ht="12.75" x14ac:dyDescent="0.2">
      <c r="A134" s="613" t="s">
        <v>2341</v>
      </c>
      <c r="B134" s="5" t="s">
        <v>2342</v>
      </c>
      <c r="C134" s="5" t="s">
        <v>94</v>
      </c>
      <c r="D134" s="5" t="s">
        <v>2339</v>
      </c>
      <c r="E134" s="5" t="s">
        <v>943</v>
      </c>
      <c r="F134" s="5" t="s">
        <v>321</v>
      </c>
      <c r="G134" s="717">
        <v>1.253656703322075E-5</v>
      </c>
      <c r="H134" s="717">
        <v>6.8897543609922581E-5</v>
      </c>
      <c r="I134" s="717">
        <v>1.2525852018662443E-4</v>
      </c>
      <c r="J134" s="717">
        <v>1.8161949676332624E-4</v>
      </c>
      <c r="K134" s="717">
        <v>2.3798047334002811E-4</v>
      </c>
      <c r="L134" s="717">
        <v>2.943414499167299E-4</v>
      </c>
      <c r="M134" s="717">
        <v>3.5070242649343176E-4</v>
      </c>
      <c r="N134" s="717">
        <v>4.0705149749840219E-4</v>
      </c>
      <c r="O134" s="717">
        <v>4.63412474075104E-4</v>
      </c>
      <c r="P134" s="717">
        <v>5.1977345065180576E-4</v>
      </c>
      <c r="Q134" s="718">
        <v>5.7613442722850763E-4</v>
      </c>
    </row>
    <row r="135" spans="1:17" ht="12.75" x14ac:dyDescent="0.2">
      <c r="A135" s="613" t="s">
        <v>2341</v>
      </c>
      <c r="B135" s="5" t="s">
        <v>2342</v>
      </c>
      <c r="C135" s="5" t="s">
        <v>94</v>
      </c>
      <c r="D135" s="5" t="s">
        <v>2340</v>
      </c>
      <c r="E135" s="5" t="s">
        <v>941</v>
      </c>
      <c r="F135" s="5" t="s">
        <v>321</v>
      </c>
      <c r="G135" s="717">
        <v>0.16864554382654176</v>
      </c>
      <c r="H135" s="717">
        <v>0.16432129829158396</v>
      </c>
      <c r="I135" s="717">
        <v>0.15999705275662618</v>
      </c>
      <c r="J135" s="717">
        <v>0.15567281362903074</v>
      </c>
      <c r="K135" s="717">
        <v>0.15134856809407296</v>
      </c>
      <c r="L135" s="717">
        <v>0.14702432255911518</v>
      </c>
      <c r="M135" s="717">
        <v>0.14270007702415743</v>
      </c>
      <c r="N135" s="717">
        <v>0.13837583148919963</v>
      </c>
      <c r="O135" s="717">
        <v>0.13405158595424185</v>
      </c>
      <c r="P135" s="717">
        <v>0.12972734041928408</v>
      </c>
      <c r="Q135" s="718">
        <v>0.1254030948843263</v>
      </c>
    </row>
    <row r="136" spans="1:17" ht="12.75" x14ac:dyDescent="0.2">
      <c r="A136" s="613" t="s">
        <v>2341</v>
      </c>
      <c r="B136" s="5" t="s">
        <v>2342</v>
      </c>
      <c r="C136" s="5" t="s">
        <v>94</v>
      </c>
      <c r="D136" s="5" t="s">
        <v>2340</v>
      </c>
      <c r="E136" s="5" t="s">
        <v>1866</v>
      </c>
      <c r="F136" s="5" t="s">
        <v>321</v>
      </c>
      <c r="G136" s="717">
        <v>2.1661001124605094E-4</v>
      </c>
      <c r="H136" s="717">
        <v>1.1751800104512755E-3</v>
      </c>
      <c r="I136" s="717">
        <v>2.1337500096564998E-3</v>
      </c>
      <c r="J136" s="717">
        <v>3.0923200088617238E-3</v>
      </c>
      <c r="K136" s="717">
        <v>4.0508900080669479E-3</v>
      </c>
      <c r="L136" s="717">
        <v>5.0094600072721719E-3</v>
      </c>
      <c r="M136" s="717">
        <v>5.968046353169062E-3</v>
      </c>
      <c r="N136" s="717">
        <v>6.9266163523742869E-3</v>
      </c>
      <c r="O136" s="717">
        <v>7.8851863515795109E-3</v>
      </c>
      <c r="P136" s="717">
        <v>8.8437563507847341E-3</v>
      </c>
      <c r="Q136" s="718">
        <v>9.802326349989959E-3</v>
      </c>
    </row>
    <row r="137" spans="1:17" ht="12.75" x14ac:dyDescent="0.2">
      <c r="A137" s="613" t="s">
        <v>2341</v>
      </c>
      <c r="B137" s="5" t="s">
        <v>2342</v>
      </c>
      <c r="C137" s="5" t="s">
        <v>94</v>
      </c>
      <c r="D137" s="5" t="s">
        <v>2340</v>
      </c>
      <c r="E137" s="5" t="s">
        <v>939</v>
      </c>
      <c r="F137" s="5" t="s">
        <v>321</v>
      </c>
      <c r="G137" s="717">
        <v>2.351944360438439E-3</v>
      </c>
      <c r="H137" s="717">
        <v>1.2760261240390201E-2</v>
      </c>
      <c r="I137" s="717">
        <v>2.3168557951022347E-2</v>
      </c>
      <c r="J137" s="717">
        <v>3.3576854661654491E-2</v>
      </c>
      <c r="K137" s="717">
        <v>4.3985151372286632E-2</v>
      </c>
      <c r="L137" s="717">
        <v>5.4393468252238404E-2</v>
      </c>
      <c r="M137" s="717">
        <v>6.4801764962870545E-2</v>
      </c>
      <c r="N137" s="717">
        <v>7.5210061673502679E-2</v>
      </c>
      <c r="O137" s="717">
        <v>8.5618378553454444E-2</v>
      </c>
      <c r="P137" s="717">
        <v>9.6026675264086606E-2</v>
      </c>
      <c r="Q137" s="718">
        <v>0.10643497197471875</v>
      </c>
    </row>
    <row r="138" spans="1:17" ht="12.75" x14ac:dyDescent="0.2">
      <c r="A138" s="613" t="s">
        <v>2341</v>
      </c>
      <c r="B138" s="5" t="s">
        <v>2342</v>
      </c>
      <c r="C138" s="5" t="s">
        <v>94</v>
      </c>
      <c r="D138" s="5" t="s">
        <v>2340</v>
      </c>
      <c r="E138" s="5" t="s">
        <v>2328</v>
      </c>
      <c r="F138" s="5" t="s">
        <v>321</v>
      </c>
      <c r="G138" s="717">
        <v>4.6359878366931967E-4</v>
      </c>
      <c r="H138" s="717">
        <v>2.5152129276073466E-3</v>
      </c>
      <c r="I138" s="717">
        <v>4.5668270715453728E-3</v>
      </c>
      <c r="J138" s="717">
        <v>6.6184412154833994E-3</v>
      </c>
      <c r="K138" s="717">
        <v>8.6700553594214261E-3</v>
      </c>
      <c r="L138" s="717">
        <v>1.0721669503359454E-2</v>
      </c>
      <c r="M138" s="717">
        <v>1.2773283647297479E-2</v>
      </c>
      <c r="N138" s="717">
        <v>1.4824897791235506E-2</v>
      </c>
      <c r="O138" s="717">
        <v>1.6876493308519844E-2</v>
      </c>
      <c r="P138" s="717">
        <v>1.8928107452457873E-2</v>
      </c>
      <c r="Q138" s="718">
        <v>2.0979721596395901E-2</v>
      </c>
    </row>
    <row r="139" spans="1:17" ht="12.75" x14ac:dyDescent="0.2">
      <c r="A139" s="613" t="s">
        <v>2341</v>
      </c>
      <c r="B139" s="5" t="s">
        <v>2342</v>
      </c>
      <c r="C139" s="5" t="s">
        <v>94</v>
      </c>
      <c r="D139" s="5" t="s">
        <v>2340</v>
      </c>
      <c r="E139" s="5" t="s">
        <v>943</v>
      </c>
      <c r="F139" s="5" t="s">
        <v>321</v>
      </c>
      <c r="G139" s="717">
        <v>3.2407927710717999E-4</v>
      </c>
      <c r="H139" s="717">
        <v>1.7585793277823645E-3</v>
      </c>
      <c r="I139" s="717">
        <v>3.1930793784575502E-3</v>
      </c>
      <c r="J139" s="717">
        <v>4.6275794291327343E-3</v>
      </c>
      <c r="K139" s="717">
        <v>6.0620794798079188E-3</v>
      </c>
      <c r="L139" s="717">
        <v>7.4965795304831034E-3</v>
      </c>
      <c r="M139" s="717">
        <v>8.9310795811582879E-3</v>
      </c>
      <c r="N139" s="717">
        <v>1.0365579631833476E-2</v>
      </c>
      <c r="O139" s="717">
        <v>1.1800079682508659E-2</v>
      </c>
      <c r="P139" s="717">
        <v>1.3234579733183842E-2</v>
      </c>
      <c r="Q139" s="718">
        <v>1.4669079783859028E-2</v>
      </c>
    </row>
    <row r="140" spans="1:17" ht="12.75" x14ac:dyDescent="0.2">
      <c r="A140" s="613" t="s">
        <v>2341</v>
      </c>
      <c r="B140" s="5" t="s">
        <v>2342</v>
      </c>
      <c r="C140" s="5" t="s">
        <v>94</v>
      </c>
      <c r="D140" s="5" t="s">
        <v>2331</v>
      </c>
      <c r="E140" s="5" t="s">
        <v>941</v>
      </c>
      <c r="F140" s="5" t="s">
        <v>321</v>
      </c>
      <c r="G140" s="717">
        <v>0.16569644195586755</v>
      </c>
      <c r="H140" s="717">
        <v>0.1614478189537058</v>
      </c>
      <c r="I140" s="717">
        <v>0.15719918965278062</v>
      </c>
      <c r="J140" s="717">
        <v>0.15295056035185545</v>
      </c>
      <c r="K140" s="717">
        <v>0.14870193734969367</v>
      </c>
      <c r="L140" s="717">
        <v>0.14445330804876846</v>
      </c>
      <c r="M140" s="717">
        <v>0.14020468504660671</v>
      </c>
      <c r="N140" s="717">
        <v>0.13595605574568151</v>
      </c>
      <c r="O140" s="717">
        <v>0.1317074264447563</v>
      </c>
      <c r="P140" s="717">
        <v>0.12745880344259455</v>
      </c>
      <c r="Q140" s="718">
        <v>0.12321017414166936</v>
      </c>
    </row>
    <row r="141" spans="1:17" ht="12.75" x14ac:dyDescent="0.2">
      <c r="A141" s="613" t="s">
        <v>2341</v>
      </c>
      <c r="B141" s="5" t="s">
        <v>2342</v>
      </c>
      <c r="C141" s="5" t="s">
        <v>94</v>
      </c>
      <c r="D141" s="5" t="s">
        <v>2331</v>
      </c>
      <c r="E141" s="5" t="s">
        <v>1866</v>
      </c>
      <c r="F141" s="5" t="s">
        <v>321</v>
      </c>
      <c r="G141" s="717">
        <v>3.8830572283711833E-5</v>
      </c>
      <c r="H141" s="717">
        <v>2.080320619537011E-4</v>
      </c>
      <c r="I141" s="717">
        <v>3.7721622428219838E-4</v>
      </c>
      <c r="J141" s="717">
        <v>5.4640038661069555E-4</v>
      </c>
      <c r="K141" s="717">
        <v>7.1558454893919283E-4</v>
      </c>
      <c r="L141" s="717">
        <v>8.8476871126769011E-4</v>
      </c>
      <c r="M141" s="717">
        <v>1.0539702009376792E-3</v>
      </c>
      <c r="N141" s="717">
        <v>1.2231543632661766E-3</v>
      </c>
      <c r="O141" s="717">
        <v>1.392338525594674E-3</v>
      </c>
      <c r="P141" s="717">
        <v>1.561522687923171E-3</v>
      </c>
      <c r="Q141" s="718">
        <v>1.7307241775931603E-3</v>
      </c>
    </row>
    <row r="142" spans="1:17" ht="12.75" x14ac:dyDescent="0.2">
      <c r="A142" s="613" t="s">
        <v>2341</v>
      </c>
      <c r="B142" s="5" t="s">
        <v>2342</v>
      </c>
      <c r="C142" s="5" t="s">
        <v>94</v>
      </c>
      <c r="D142" s="5" t="s">
        <v>2331</v>
      </c>
      <c r="E142" s="5" t="s">
        <v>939</v>
      </c>
      <c r="F142" s="5" t="s">
        <v>321</v>
      </c>
      <c r="G142" s="717">
        <v>7.6131708775531665E-4</v>
      </c>
      <c r="H142" s="717">
        <v>4.0778723572273993E-3</v>
      </c>
      <c r="I142" s="717">
        <v>7.3944276266994825E-3</v>
      </c>
      <c r="J142" s="717">
        <v>1.0710982896171565E-2</v>
      </c>
      <c r="K142" s="717">
        <v>1.4027538165643649E-2</v>
      </c>
      <c r="L142" s="717">
        <v>1.734409343511573E-2</v>
      </c>
      <c r="M142" s="717">
        <v>2.0660648704587812E-2</v>
      </c>
      <c r="N142" s="717">
        <v>2.3977203974059898E-2</v>
      </c>
      <c r="O142" s="717">
        <v>2.7293733512059114E-2</v>
      </c>
      <c r="P142" s="717">
        <v>3.0610288781531193E-2</v>
      </c>
      <c r="Q142" s="718">
        <v>3.3926844051003276E-2</v>
      </c>
    </row>
    <row r="143" spans="1:17" ht="12.75" x14ac:dyDescent="0.2">
      <c r="A143" s="613" t="s">
        <v>2341</v>
      </c>
      <c r="B143" s="5" t="s">
        <v>2342</v>
      </c>
      <c r="C143" s="5" t="s">
        <v>94</v>
      </c>
      <c r="D143" s="5" t="s">
        <v>2331</v>
      </c>
      <c r="E143" s="5" t="s">
        <v>2328</v>
      </c>
      <c r="F143" s="5" t="s">
        <v>321</v>
      </c>
      <c r="G143" s="717">
        <v>1.672769239976621E-4</v>
      </c>
      <c r="H143" s="717">
        <v>8.9595913879929746E-4</v>
      </c>
      <c r="I143" s="717">
        <v>1.6246650036679479E-3</v>
      </c>
      <c r="J143" s="717">
        <v>2.3533472184695831E-3</v>
      </c>
      <c r="K143" s="717">
        <v>3.0820530833382338E-3</v>
      </c>
      <c r="L143" s="717">
        <v>3.8107352981398687E-3</v>
      </c>
      <c r="M143" s="717">
        <v>4.539441163008519E-3</v>
      </c>
      <c r="N143" s="717">
        <v>5.2681233778101551E-3</v>
      </c>
      <c r="O143" s="717">
        <v>5.9968055926117904E-3</v>
      </c>
      <c r="P143" s="717">
        <v>6.7255114574804398E-3</v>
      </c>
      <c r="Q143" s="718">
        <v>7.4541936722820777E-3</v>
      </c>
    </row>
    <row r="144" spans="1:17" ht="12.75" x14ac:dyDescent="0.2">
      <c r="A144" s="613" t="s">
        <v>2341</v>
      </c>
      <c r="B144" s="5" t="s">
        <v>2342</v>
      </c>
      <c r="C144" s="5" t="s">
        <v>94</v>
      </c>
      <c r="D144" s="5" t="s">
        <v>2331</v>
      </c>
      <c r="E144" s="5" t="s">
        <v>943</v>
      </c>
      <c r="F144" s="5" t="s">
        <v>321</v>
      </c>
      <c r="G144" s="717">
        <v>3.269171875967801E-4</v>
      </c>
      <c r="H144" s="717">
        <v>1.750946292891229E-3</v>
      </c>
      <c r="I144" s="717">
        <v>3.174667566558939E-3</v>
      </c>
      <c r="J144" s="717">
        <v>4.5986966718533882E-3</v>
      </c>
      <c r="K144" s="717">
        <v>6.022725777147837E-3</v>
      </c>
      <c r="L144" s="717">
        <v>7.4464470508155464E-3</v>
      </c>
      <c r="M144" s="717">
        <v>8.8704761561099951E-3</v>
      </c>
      <c r="N144" s="717">
        <v>1.0294505261404444E-2</v>
      </c>
      <c r="O144" s="717">
        <v>1.1718226535072155E-2</v>
      </c>
      <c r="P144" s="717">
        <v>1.3142255640366604E-2</v>
      </c>
      <c r="Q144" s="718">
        <v>1.4566284745661053E-2</v>
      </c>
    </row>
    <row r="145" spans="1:17" ht="12.75" x14ac:dyDescent="0.2">
      <c r="A145" s="613" t="s">
        <v>2341</v>
      </c>
      <c r="B145" s="5" t="s">
        <v>2343</v>
      </c>
      <c r="C145" s="5" t="s">
        <v>94</v>
      </c>
      <c r="D145" s="5" t="s">
        <v>2327</v>
      </c>
      <c r="E145" s="5" t="s">
        <v>941</v>
      </c>
      <c r="F145" s="5" t="s">
        <v>321</v>
      </c>
      <c r="G145" s="717">
        <v>0.10637505546451183</v>
      </c>
      <c r="H145" s="717">
        <v>0.78797619769808946</v>
      </c>
      <c r="I145" s="717">
        <v>1.4695773259937819</v>
      </c>
      <c r="J145" s="717">
        <v>2.1511784682273598</v>
      </c>
      <c r="K145" s="717">
        <v>2.8327796104609373</v>
      </c>
      <c r="L145" s="717">
        <v>3.5143807387566297</v>
      </c>
      <c r="M145" s="717">
        <v>4.1959818809902076</v>
      </c>
      <c r="N145" s="717">
        <v>4.8775830232237851</v>
      </c>
      <c r="O145" s="717">
        <v>5.559184151519478</v>
      </c>
      <c r="P145" s="717">
        <v>6.2407852937530546</v>
      </c>
      <c r="Q145" s="718">
        <v>6.9223864359866321</v>
      </c>
    </row>
    <row r="146" spans="1:17" ht="12.75" x14ac:dyDescent="0.2">
      <c r="A146" s="613" t="s">
        <v>2341</v>
      </c>
      <c r="B146" s="5" t="s">
        <v>2343</v>
      </c>
      <c r="C146" s="5" t="s">
        <v>94</v>
      </c>
      <c r="D146" s="5" t="s">
        <v>2327</v>
      </c>
      <c r="E146" s="5" t="s">
        <v>1866</v>
      </c>
      <c r="F146" s="5" t="s">
        <v>321</v>
      </c>
      <c r="G146" s="717">
        <v>9.4452175558559469E-3</v>
      </c>
      <c r="H146" s="717">
        <v>6.9965681857037151E-2</v>
      </c>
      <c r="I146" s="717">
        <v>0.13048616520214756</v>
      </c>
      <c r="J146" s="717">
        <v>0.19100664854725796</v>
      </c>
      <c r="K146" s="717">
        <v>0.2515271128484392</v>
      </c>
      <c r="L146" s="717">
        <v>0.3120475961935496</v>
      </c>
      <c r="M146" s="717">
        <v>0.37256806049473079</v>
      </c>
      <c r="N146" s="717">
        <v>0.43308854383984119</v>
      </c>
      <c r="O146" s="717">
        <v>0.49360900814102232</v>
      </c>
      <c r="P146" s="717">
        <v>0.55412949148613289</v>
      </c>
      <c r="Q146" s="718">
        <v>0.61464997483124317</v>
      </c>
    </row>
    <row r="147" spans="1:17" ht="12.75" x14ac:dyDescent="0.2">
      <c r="A147" s="613" t="s">
        <v>2341</v>
      </c>
      <c r="B147" s="5" t="s">
        <v>2343</v>
      </c>
      <c r="C147" s="5" t="s">
        <v>94</v>
      </c>
      <c r="D147" s="5" t="s">
        <v>2327</v>
      </c>
      <c r="E147" s="5" t="s">
        <v>939</v>
      </c>
      <c r="F147" s="5" t="s">
        <v>321</v>
      </c>
      <c r="G147" s="717">
        <v>3.4961722970641297E-2</v>
      </c>
      <c r="H147" s="717">
        <v>0.25897994305455652</v>
      </c>
      <c r="I147" s="717">
        <v>0.48299816508540511</v>
      </c>
      <c r="J147" s="717">
        <v>0.7070163851693203</v>
      </c>
      <c r="K147" s="717">
        <v>0.93103460720016884</v>
      </c>
      <c r="L147" s="717">
        <v>1.1550528272840841</v>
      </c>
      <c r="M147" s="717">
        <v>1.3790710493149327</v>
      </c>
      <c r="N147" s="717">
        <v>1.6030892693988479</v>
      </c>
      <c r="O147" s="717">
        <v>1.8271074914296963</v>
      </c>
      <c r="P147" s="717">
        <v>2.0511257115136119</v>
      </c>
      <c r="Q147" s="718">
        <v>2.2751439335444603</v>
      </c>
    </row>
    <row r="148" spans="1:17" ht="12.75" x14ac:dyDescent="0.2">
      <c r="A148" s="613" t="s">
        <v>2341</v>
      </c>
      <c r="B148" s="5" t="s">
        <v>2343</v>
      </c>
      <c r="C148" s="5" t="s">
        <v>94</v>
      </c>
      <c r="D148" s="5" t="s">
        <v>2327</v>
      </c>
      <c r="E148" s="5" t="s">
        <v>2328</v>
      </c>
      <c r="F148" s="5" t="s">
        <v>321</v>
      </c>
      <c r="G148" s="717">
        <v>1.8425299189257251E-2</v>
      </c>
      <c r="H148" s="717">
        <v>0.13648589189648178</v>
      </c>
      <c r="I148" s="717">
        <v>0.25454648460370627</v>
      </c>
      <c r="J148" s="717">
        <v>0.37260707731093085</v>
      </c>
      <c r="K148" s="717">
        <v>0.49066767001815531</v>
      </c>
      <c r="L148" s="717">
        <v>0.60872826272537983</v>
      </c>
      <c r="M148" s="717">
        <v>0.72678887668201386</v>
      </c>
      <c r="N148" s="717">
        <v>0.84484946938923822</v>
      </c>
      <c r="O148" s="717">
        <v>0.96291006209646279</v>
      </c>
      <c r="P148" s="717">
        <v>1.0809706548036875</v>
      </c>
      <c r="Q148" s="718">
        <v>1.1990312475109119</v>
      </c>
    </row>
    <row r="149" spans="1:17" ht="12.75" x14ac:dyDescent="0.2">
      <c r="A149" s="613" t="s">
        <v>2341</v>
      </c>
      <c r="B149" s="5" t="s">
        <v>2343</v>
      </c>
      <c r="C149" s="5" t="s">
        <v>94</v>
      </c>
      <c r="D149" s="5" t="s">
        <v>2327</v>
      </c>
      <c r="E149" s="5" t="s">
        <v>943</v>
      </c>
      <c r="F149" s="5" t="s">
        <v>321</v>
      </c>
      <c r="G149" s="717">
        <v>1.0960980239908871E-5</v>
      </c>
      <c r="H149" s="717">
        <v>8.1198308492032515E-5</v>
      </c>
      <c r="I149" s="717">
        <v>1.5142244663556419E-4</v>
      </c>
      <c r="J149" s="717">
        <v>2.2165977488768784E-4</v>
      </c>
      <c r="K149" s="717">
        <v>2.9189710313981152E-4</v>
      </c>
      <c r="L149" s="717">
        <v>3.621344313919351E-4</v>
      </c>
      <c r="M149" s="717">
        <v>4.3235856953546684E-4</v>
      </c>
      <c r="N149" s="717">
        <v>5.0259589778759047E-4</v>
      </c>
      <c r="O149" s="717">
        <v>5.7283322603971399E-4</v>
      </c>
      <c r="P149" s="717">
        <v>6.4305736418324589E-4</v>
      </c>
      <c r="Q149" s="718">
        <v>7.1329469243536941E-4</v>
      </c>
    </row>
    <row r="150" spans="1:17" ht="12.75" x14ac:dyDescent="0.2">
      <c r="A150" s="613" t="s">
        <v>2341</v>
      </c>
      <c r="B150" s="5" t="s">
        <v>2343</v>
      </c>
      <c r="C150" s="5" t="s">
        <v>94</v>
      </c>
      <c r="D150" s="5" t="s">
        <v>2329</v>
      </c>
      <c r="E150" s="5" t="s">
        <v>941</v>
      </c>
      <c r="F150" s="5" t="s">
        <v>321</v>
      </c>
      <c r="G150" s="717">
        <v>6.1217670504531654E-2</v>
      </c>
      <c r="H150" s="717">
        <v>0.43719446548143992</v>
      </c>
      <c r="I150" s="717">
        <v>0.8131712604583482</v>
      </c>
      <c r="J150" s="717">
        <v>1.1891480554352565</v>
      </c>
      <c r="K150" s="717">
        <v>1.5651248504121651</v>
      </c>
      <c r="L150" s="717">
        <v>1.9411016327827619</v>
      </c>
      <c r="M150" s="717">
        <v>2.3170784277596703</v>
      </c>
      <c r="N150" s="717">
        <v>2.6930552227365787</v>
      </c>
      <c r="O150" s="717">
        <v>3.0690320177134871</v>
      </c>
      <c r="P150" s="717">
        <v>3.4450088000840844</v>
      </c>
      <c r="Q150" s="718">
        <v>3.8209855950609928</v>
      </c>
    </row>
    <row r="151" spans="1:17" ht="12.75" x14ac:dyDescent="0.2">
      <c r="A151" s="613" t="s">
        <v>2341</v>
      </c>
      <c r="B151" s="5" t="s">
        <v>2343</v>
      </c>
      <c r="C151" s="5" t="s">
        <v>94</v>
      </c>
      <c r="D151" s="5" t="s">
        <v>2329</v>
      </c>
      <c r="E151" s="5" t="s">
        <v>1866</v>
      </c>
      <c r="F151" s="5" t="s">
        <v>321</v>
      </c>
      <c r="G151" s="717">
        <v>5.9698571826694588E-3</v>
      </c>
      <c r="H151" s="717">
        <v>4.2634563079972106E-2</v>
      </c>
      <c r="I151" s="717">
        <v>7.9299268977274753E-2</v>
      </c>
      <c r="J151" s="717">
        <v>0.11596397487457741</v>
      </c>
      <c r="K151" s="717">
        <v>0.15262868077188005</v>
      </c>
      <c r="L151" s="717">
        <v>0.18929338666918269</v>
      </c>
      <c r="M151" s="717">
        <v>0.22595809256648533</v>
      </c>
      <c r="N151" s="717">
        <v>0.26262279846378794</v>
      </c>
      <c r="O151" s="717">
        <v>0.29928750436109064</v>
      </c>
      <c r="P151" s="717">
        <v>0.33595221025839328</v>
      </c>
      <c r="Q151" s="718">
        <v>0.37261691615569592</v>
      </c>
    </row>
    <row r="152" spans="1:17" ht="12.75" x14ac:dyDescent="0.2">
      <c r="A152" s="613" t="s">
        <v>2341</v>
      </c>
      <c r="B152" s="5" t="s">
        <v>2343</v>
      </c>
      <c r="C152" s="5" t="s">
        <v>94</v>
      </c>
      <c r="D152" s="5" t="s">
        <v>2329</v>
      </c>
      <c r="E152" s="5" t="s">
        <v>939</v>
      </c>
      <c r="F152" s="5" t="s">
        <v>321</v>
      </c>
      <c r="G152" s="717">
        <v>2.3760634328013085E-2</v>
      </c>
      <c r="H152" s="717">
        <v>0.1696898396537686</v>
      </c>
      <c r="I152" s="717">
        <v>0.31561904497952414</v>
      </c>
      <c r="J152" s="717">
        <v>0.46154825030527968</v>
      </c>
      <c r="K152" s="717">
        <v>0.60747745758253435</v>
      </c>
      <c r="L152" s="717">
        <v>0.75340666290828984</v>
      </c>
      <c r="M152" s="717">
        <v>0.89933586823404543</v>
      </c>
      <c r="N152" s="717">
        <v>1.045265073559801</v>
      </c>
      <c r="O152" s="717">
        <v>1.1911942808370555</v>
      </c>
      <c r="P152" s="717">
        <v>1.3371234861628112</v>
      </c>
      <c r="Q152" s="718">
        <v>1.4830526914885669</v>
      </c>
    </row>
    <row r="153" spans="1:17" ht="12.75" x14ac:dyDescent="0.2">
      <c r="A153" s="613" t="s">
        <v>2341</v>
      </c>
      <c r="B153" s="5" t="s">
        <v>2343</v>
      </c>
      <c r="C153" s="5" t="s">
        <v>94</v>
      </c>
      <c r="D153" s="5" t="s">
        <v>2329</v>
      </c>
      <c r="E153" s="5" t="s">
        <v>2328</v>
      </c>
      <c r="F153" s="5" t="s">
        <v>321</v>
      </c>
      <c r="G153" s="717">
        <v>8.0801546991048582E-3</v>
      </c>
      <c r="H153" s="717">
        <v>5.7705601824484136E-2</v>
      </c>
      <c r="I153" s="717">
        <v>0.10733104894986342</v>
      </c>
      <c r="J153" s="717">
        <v>0.15695649607524267</v>
      </c>
      <c r="K153" s="717">
        <v>0.20658194320062198</v>
      </c>
      <c r="L153" s="717">
        <v>0.25620739032600121</v>
      </c>
      <c r="M153" s="717">
        <v>0.30583283745138051</v>
      </c>
      <c r="N153" s="717">
        <v>0.35545826323693303</v>
      </c>
      <c r="O153" s="717">
        <v>0.40508371036231228</v>
      </c>
      <c r="P153" s="717">
        <v>0.45470915748769153</v>
      </c>
      <c r="Q153" s="718">
        <v>0.50433460461307078</v>
      </c>
    </row>
    <row r="154" spans="1:17" ht="12.75" x14ac:dyDescent="0.2">
      <c r="A154" s="613" t="s">
        <v>2341</v>
      </c>
      <c r="B154" s="5" t="s">
        <v>2343</v>
      </c>
      <c r="C154" s="5" t="s">
        <v>94</v>
      </c>
      <c r="D154" s="5" t="s">
        <v>2329</v>
      </c>
      <c r="E154" s="5" t="s">
        <v>943</v>
      </c>
      <c r="F154" s="5" t="s">
        <v>321</v>
      </c>
      <c r="G154" s="717">
        <v>9.6696685419887772E-6</v>
      </c>
      <c r="H154" s="717">
        <v>6.9053101539260023E-5</v>
      </c>
      <c r="I154" s="717">
        <v>1.2842412161157368E-4</v>
      </c>
      <c r="J154" s="717">
        <v>1.8780755460884492E-4</v>
      </c>
      <c r="K154" s="717">
        <v>2.4717857468115859E-4</v>
      </c>
      <c r="L154" s="717">
        <v>3.065620076784298E-4</v>
      </c>
      <c r="M154" s="717">
        <v>3.6594544067570107E-4</v>
      </c>
      <c r="N154" s="717">
        <v>4.2531646074801474E-4</v>
      </c>
      <c r="O154" s="717">
        <v>4.846998937452859E-4</v>
      </c>
      <c r="P154" s="717">
        <v>5.4408332674255717E-4</v>
      </c>
      <c r="Q154" s="718">
        <v>6.0345434681487089E-4</v>
      </c>
    </row>
    <row r="155" spans="1:17" ht="12.75" x14ac:dyDescent="0.2">
      <c r="A155" s="613" t="s">
        <v>2341</v>
      </c>
      <c r="B155" s="5" t="s">
        <v>2343</v>
      </c>
      <c r="C155" s="5" t="s">
        <v>94</v>
      </c>
      <c r="D155" s="5" t="s">
        <v>2330</v>
      </c>
      <c r="E155" s="5" t="s">
        <v>941</v>
      </c>
      <c r="F155" s="5" t="s">
        <v>321</v>
      </c>
      <c r="G155" s="717">
        <v>5.8153584087065356E-2</v>
      </c>
      <c r="H155" s="717">
        <v>0.39965792268221201</v>
      </c>
      <c r="I155" s="717">
        <v>0.74116226127735874</v>
      </c>
      <c r="J155" s="717">
        <v>1.0826666132035487</v>
      </c>
      <c r="K155" s="717">
        <v>1.4241709517986954</v>
      </c>
      <c r="L155" s="717">
        <v>1.7656753037248853</v>
      </c>
      <c r="M155" s="717">
        <v>2.1071796423200317</v>
      </c>
      <c r="N155" s="717">
        <v>2.4486839809151788</v>
      </c>
      <c r="O155" s="717">
        <v>2.7901883328413692</v>
      </c>
      <c r="P155" s="717">
        <v>3.1316926714365154</v>
      </c>
      <c r="Q155" s="718">
        <v>3.4731970233627045</v>
      </c>
    </row>
    <row r="156" spans="1:17" ht="12.75" x14ac:dyDescent="0.2">
      <c r="A156" s="613" t="s">
        <v>2341</v>
      </c>
      <c r="B156" s="5" t="s">
        <v>2343</v>
      </c>
      <c r="C156" s="5" t="s">
        <v>94</v>
      </c>
      <c r="D156" s="5" t="s">
        <v>2330</v>
      </c>
      <c r="E156" s="5" t="s">
        <v>1866</v>
      </c>
      <c r="F156" s="5" t="s">
        <v>321</v>
      </c>
      <c r="G156" s="717">
        <v>3.9407985518581925E-3</v>
      </c>
      <c r="H156" s="717">
        <v>2.7082983384099542E-2</v>
      </c>
      <c r="I156" s="717">
        <v>5.0225149151497034E-2</v>
      </c>
      <c r="J156" s="717">
        <v>7.3367333983738375E-2</v>
      </c>
      <c r="K156" s="717">
        <v>9.6509518815979731E-2</v>
      </c>
      <c r="L156" s="717">
        <v>0.11965170364822107</v>
      </c>
      <c r="M156" s="717">
        <v>0.14279386941561856</v>
      </c>
      <c r="N156" s="717">
        <v>0.16593605424785993</v>
      </c>
      <c r="O156" s="717">
        <v>0.1890782390801013</v>
      </c>
      <c r="P156" s="717">
        <v>0.21222040484749874</v>
      </c>
      <c r="Q156" s="718">
        <v>0.23536258967974011</v>
      </c>
    </row>
    <row r="157" spans="1:17" ht="12.75" x14ac:dyDescent="0.2">
      <c r="A157" s="613" t="s">
        <v>2341</v>
      </c>
      <c r="B157" s="5" t="s">
        <v>2343</v>
      </c>
      <c r="C157" s="5" t="s">
        <v>94</v>
      </c>
      <c r="D157" s="5" t="s">
        <v>2330</v>
      </c>
      <c r="E157" s="5" t="s">
        <v>939</v>
      </c>
      <c r="F157" s="5" t="s">
        <v>321</v>
      </c>
      <c r="G157" s="717">
        <v>2.5035512002653248E-2</v>
      </c>
      <c r="H157" s="717">
        <v>0.17205545309600556</v>
      </c>
      <c r="I157" s="717">
        <v>0.31907539614139879</v>
      </c>
      <c r="J157" s="717">
        <v>0.46609533723475105</v>
      </c>
      <c r="K157" s="717">
        <v>0.61311527832810331</v>
      </c>
      <c r="L157" s="717">
        <v>0.76013522137349643</v>
      </c>
      <c r="M157" s="717">
        <v>0.90715516246684891</v>
      </c>
      <c r="N157" s="717">
        <v>1.0541751055122421</v>
      </c>
      <c r="O157" s="717">
        <v>1.2011950466055943</v>
      </c>
      <c r="P157" s="717">
        <v>1.3482149876989467</v>
      </c>
      <c r="Q157" s="718">
        <v>1.49523493074434</v>
      </c>
    </row>
    <row r="158" spans="1:17" ht="12.75" x14ac:dyDescent="0.2">
      <c r="A158" s="613" t="s">
        <v>2341</v>
      </c>
      <c r="B158" s="5" t="s">
        <v>2343</v>
      </c>
      <c r="C158" s="5" t="s">
        <v>94</v>
      </c>
      <c r="D158" s="5" t="s">
        <v>2330</v>
      </c>
      <c r="E158" s="5" t="s">
        <v>2328</v>
      </c>
      <c r="F158" s="5" t="s">
        <v>321</v>
      </c>
      <c r="G158" s="717">
        <v>4.3701258782056053E-3</v>
      </c>
      <c r="H158" s="717">
        <v>3.0033491611801879E-2</v>
      </c>
      <c r="I158" s="717">
        <v>5.569685734539815E-2</v>
      </c>
      <c r="J158" s="717">
        <v>8.1360201368721949E-2</v>
      </c>
      <c r="K158" s="717">
        <v>0.10702356710231822</v>
      </c>
      <c r="L158" s="717">
        <v>0.13268693283591451</v>
      </c>
      <c r="M158" s="717">
        <v>0.15835029856951074</v>
      </c>
      <c r="N158" s="717">
        <v>0.18401366430310703</v>
      </c>
      <c r="O158" s="717">
        <v>0.20967703003670329</v>
      </c>
      <c r="P158" s="717">
        <v>0.23534037406002711</v>
      </c>
      <c r="Q158" s="718">
        <v>0.26100373979362335</v>
      </c>
    </row>
    <row r="159" spans="1:17" ht="12.75" x14ac:dyDescent="0.2">
      <c r="A159" s="613" t="s">
        <v>2341</v>
      </c>
      <c r="B159" s="5" t="s">
        <v>2343</v>
      </c>
      <c r="C159" s="5" t="s">
        <v>94</v>
      </c>
      <c r="D159" s="5" t="s">
        <v>2330</v>
      </c>
      <c r="E159" s="5" t="s">
        <v>943</v>
      </c>
      <c r="F159" s="5" t="s">
        <v>321</v>
      </c>
      <c r="G159" s="717">
        <v>1.0117397523067938E-5</v>
      </c>
      <c r="H159" s="717">
        <v>6.949285560144434E-5</v>
      </c>
      <c r="I159" s="717">
        <v>1.2886831367982073E-4</v>
      </c>
      <c r="J159" s="717">
        <v>1.8824377175819711E-4</v>
      </c>
      <c r="K159" s="717">
        <v>2.4763176688430969E-4</v>
      </c>
      <c r="L159" s="717">
        <v>3.070072249626861E-4</v>
      </c>
      <c r="M159" s="717">
        <v>3.6638268304106246E-4</v>
      </c>
      <c r="N159" s="717">
        <v>4.2577067816717504E-4</v>
      </c>
      <c r="O159" s="717">
        <v>4.8514613624555145E-4</v>
      </c>
      <c r="P159" s="717">
        <v>5.4452159432392781E-4</v>
      </c>
      <c r="Q159" s="718">
        <v>6.0389705240230412E-4</v>
      </c>
    </row>
    <row r="160" spans="1:17" ht="12.75" x14ac:dyDescent="0.2">
      <c r="A160" s="613" t="s">
        <v>2341</v>
      </c>
      <c r="B160" s="5" t="s">
        <v>2343</v>
      </c>
      <c r="C160" s="5" t="s">
        <v>94</v>
      </c>
      <c r="D160" s="5" t="s">
        <v>2338</v>
      </c>
      <c r="E160" s="5" t="s">
        <v>941</v>
      </c>
      <c r="F160" s="5" t="s">
        <v>321</v>
      </c>
      <c r="G160" s="717">
        <v>4.0328970746097807E-2</v>
      </c>
      <c r="H160" s="717">
        <v>0.27169758468720195</v>
      </c>
      <c r="I160" s="717">
        <v>0.50306619845975331</v>
      </c>
      <c r="J160" s="717">
        <v>0.73443481223230467</v>
      </c>
      <c r="K160" s="717">
        <v>0.96580342617340886</v>
      </c>
      <c r="L160" s="717">
        <v>1.1971720399459604</v>
      </c>
      <c r="M160" s="717">
        <v>1.4285406538870644</v>
      </c>
      <c r="N160" s="717">
        <v>1.6599092676596161</v>
      </c>
      <c r="O160" s="717">
        <v>1.8912778814321671</v>
      </c>
      <c r="P160" s="717">
        <v>2.1226464953732713</v>
      </c>
      <c r="Q160" s="718">
        <v>2.354015109145823</v>
      </c>
    </row>
    <row r="161" spans="1:17" ht="12.75" x14ac:dyDescent="0.2">
      <c r="A161" s="613" t="s">
        <v>2341</v>
      </c>
      <c r="B161" s="5" t="s">
        <v>2343</v>
      </c>
      <c r="C161" s="5" t="s">
        <v>94</v>
      </c>
      <c r="D161" s="5" t="s">
        <v>2338</v>
      </c>
      <c r="E161" s="5" t="s">
        <v>1866</v>
      </c>
      <c r="F161" s="5" t="s">
        <v>321</v>
      </c>
      <c r="G161" s="717">
        <v>3.7447815671567864E-3</v>
      </c>
      <c r="H161" s="717">
        <v>2.5228785242803024E-2</v>
      </c>
      <c r="I161" s="717">
        <v>4.6712769842786203E-2</v>
      </c>
      <c r="J161" s="717">
        <v>6.8196754442769375E-2</v>
      </c>
      <c r="K161" s="717">
        <v>8.9680739042752561E-2</v>
      </c>
      <c r="L161" s="717">
        <v>0.11116472364273573</v>
      </c>
      <c r="M161" s="717">
        <v>0.1326487082427189</v>
      </c>
      <c r="N161" s="717">
        <v>0.15413269284270209</v>
      </c>
      <c r="O161" s="717">
        <v>0.17561667744268528</v>
      </c>
      <c r="P161" s="717">
        <v>0.19710066204266843</v>
      </c>
      <c r="Q161" s="718">
        <v>0.21858464664265162</v>
      </c>
    </row>
    <row r="162" spans="1:17" ht="12.75" x14ac:dyDescent="0.2">
      <c r="A162" s="613" t="s">
        <v>2341</v>
      </c>
      <c r="B162" s="5" t="s">
        <v>2343</v>
      </c>
      <c r="C162" s="5" t="s">
        <v>94</v>
      </c>
      <c r="D162" s="5" t="s">
        <v>2338</v>
      </c>
      <c r="E162" s="5" t="s">
        <v>939</v>
      </c>
      <c r="F162" s="5" t="s">
        <v>321</v>
      </c>
      <c r="G162" s="717">
        <v>1.5092513159057104E-2</v>
      </c>
      <c r="H162" s="717">
        <v>0.10167872837165105</v>
      </c>
      <c r="I162" s="717">
        <v>0.18826495517805836</v>
      </c>
      <c r="J162" s="717">
        <v>0.27485117039065232</v>
      </c>
      <c r="K162" s="717">
        <v>0.36143738560324634</v>
      </c>
      <c r="L162" s="717">
        <v>0.44802361240965355</v>
      </c>
      <c r="M162" s="717">
        <v>0.53460982762224751</v>
      </c>
      <c r="N162" s="717">
        <v>0.62119605442865489</v>
      </c>
      <c r="O162" s="717">
        <v>0.7077822696412488</v>
      </c>
      <c r="P162" s="717">
        <v>0.79436849644765595</v>
      </c>
      <c r="Q162" s="718">
        <v>0.88095471166024997</v>
      </c>
    </row>
    <row r="163" spans="1:17" ht="12.75" x14ac:dyDescent="0.2">
      <c r="A163" s="613" t="s">
        <v>2341</v>
      </c>
      <c r="B163" s="5" t="s">
        <v>2343</v>
      </c>
      <c r="C163" s="5" t="s">
        <v>94</v>
      </c>
      <c r="D163" s="5" t="s">
        <v>2338</v>
      </c>
      <c r="E163" s="5" t="s">
        <v>2328</v>
      </c>
      <c r="F163" s="5" t="s">
        <v>321</v>
      </c>
      <c r="G163" s="717">
        <v>2.653177232704178E-3</v>
      </c>
      <c r="H163" s="717">
        <v>1.7874476572114252E-2</v>
      </c>
      <c r="I163" s="717">
        <v>3.3095798110686227E-2</v>
      </c>
      <c r="J163" s="717">
        <v>4.8317119649258201E-2</v>
      </c>
      <c r="K163" s="717">
        <v>6.3538418988668285E-2</v>
      </c>
      <c r="L163" s="717">
        <v>7.875974052724026E-2</v>
      </c>
      <c r="M163" s="717">
        <v>9.3981062065812221E-2</v>
      </c>
      <c r="N163" s="717">
        <v>0.1092023614052223</v>
      </c>
      <c r="O163" s="717">
        <v>0.12442368294379427</v>
      </c>
      <c r="P163" s="717">
        <v>0.13964500448236628</v>
      </c>
      <c r="Q163" s="718">
        <v>0.15486630382177632</v>
      </c>
    </row>
    <row r="164" spans="1:17" ht="12.75" x14ac:dyDescent="0.2">
      <c r="A164" s="613" t="s">
        <v>2341</v>
      </c>
      <c r="B164" s="5" t="s">
        <v>2343</v>
      </c>
      <c r="C164" s="5" t="s">
        <v>94</v>
      </c>
      <c r="D164" s="5" t="s">
        <v>2338</v>
      </c>
      <c r="E164" s="5" t="s">
        <v>943</v>
      </c>
      <c r="F164" s="5" t="s">
        <v>321</v>
      </c>
      <c r="G164" s="717">
        <v>1.0201573605091847E-5</v>
      </c>
      <c r="H164" s="717">
        <v>6.8767992534081589E-5</v>
      </c>
      <c r="I164" s="717">
        <v>1.2732206088969958E-4</v>
      </c>
      <c r="J164" s="717">
        <v>1.8587612924531754E-4</v>
      </c>
      <c r="K164" s="717">
        <v>2.4443019760093552E-4</v>
      </c>
      <c r="L164" s="717">
        <v>3.029842659565535E-4</v>
      </c>
      <c r="M164" s="717">
        <v>3.6155068488554322E-4</v>
      </c>
      <c r="N164" s="717">
        <v>4.201047532411612E-4</v>
      </c>
      <c r="O164" s="717">
        <v>4.7865882159677919E-4</v>
      </c>
      <c r="P164" s="717">
        <v>5.3721288995239717E-4</v>
      </c>
      <c r="Q164" s="718">
        <v>5.9576695830801515E-4</v>
      </c>
    </row>
    <row r="165" spans="1:17" ht="12.75" x14ac:dyDescent="0.2">
      <c r="A165" s="613" t="s">
        <v>2341</v>
      </c>
      <c r="B165" s="5" t="s">
        <v>2343</v>
      </c>
      <c r="C165" s="5" t="s">
        <v>94</v>
      </c>
      <c r="D165" s="5" t="s">
        <v>2334</v>
      </c>
      <c r="E165" s="5" t="s">
        <v>941</v>
      </c>
      <c r="F165" s="5" t="s">
        <v>321</v>
      </c>
      <c r="G165" s="717">
        <v>2.8717500244239972E-2</v>
      </c>
      <c r="H165" s="717">
        <v>0.18957209737833694</v>
      </c>
      <c r="I165" s="717">
        <v>0.35042669451243386</v>
      </c>
      <c r="J165" s="717">
        <v>0.5112812916465308</v>
      </c>
      <c r="K165" s="717">
        <v>0.6721358887806278</v>
      </c>
      <c r="L165" s="717">
        <v>0.83299048591472469</v>
      </c>
      <c r="M165" s="717">
        <v>0.99384507374686282</v>
      </c>
      <c r="N165" s="717">
        <v>1.1546996708809598</v>
      </c>
      <c r="O165" s="717">
        <v>1.3155542680150567</v>
      </c>
      <c r="P165" s="717">
        <v>1.4764088651491534</v>
      </c>
      <c r="Q165" s="718">
        <v>1.6372634622832507</v>
      </c>
    </row>
    <row r="166" spans="1:17" ht="12.75" x14ac:dyDescent="0.2">
      <c r="A166" s="613" t="s">
        <v>2341</v>
      </c>
      <c r="B166" s="5" t="s">
        <v>2343</v>
      </c>
      <c r="C166" s="5" t="s">
        <v>94</v>
      </c>
      <c r="D166" s="5" t="s">
        <v>2334</v>
      </c>
      <c r="E166" s="5" t="s">
        <v>1866</v>
      </c>
      <c r="F166" s="5" t="s">
        <v>321</v>
      </c>
      <c r="G166" s="717">
        <v>1.565033865906215E-3</v>
      </c>
      <c r="H166" s="717">
        <v>1.0331160956047898E-2</v>
      </c>
      <c r="I166" s="717">
        <v>1.9097288046189584E-2</v>
      </c>
      <c r="J166" s="717">
        <v>2.7863433175819789E-2</v>
      </c>
      <c r="K166" s="717">
        <v>3.6629560265961474E-2</v>
      </c>
      <c r="L166" s="717">
        <v>4.5395705395591672E-2</v>
      </c>
      <c r="M166" s="717">
        <v>5.4161832485733356E-2</v>
      </c>
      <c r="N166" s="717">
        <v>6.2927959575875048E-2</v>
      </c>
      <c r="O166" s="717">
        <v>7.169410470550526E-2</v>
      </c>
      <c r="P166" s="717">
        <v>8.046023179564693E-2</v>
      </c>
      <c r="Q166" s="718">
        <v>8.9226376925277129E-2</v>
      </c>
    </row>
    <row r="167" spans="1:17" ht="12.75" x14ac:dyDescent="0.2">
      <c r="A167" s="613" t="s">
        <v>2341</v>
      </c>
      <c r="B167" s="5" t="s">
        <v>2343</v>
      </c>
      <c r="C167" s="5" t="s">
        <v>94</v>
      </c>
      <c r="D167" s="5" t="s">
        <v>2334</v>
      </c>
      <c r="E167" s="5" t="s">
        <v>939</v>
      </c>
      <c r="F167" s="5" t="s">
        <v>321</v>
      </c>
      <c r="G167" s="717">
        <v>8.328437843293195E-3</v>
      </c>
      <c r="H167" s="717">
        <v>5.4978380157636113E-2</v>
      </c>
      <c r="I167" s="717">
        <v>0.1016282981535261</v>
      </c>
      <c r="J167" s="717">
        <v>0.14827821614941614</v>
      </c>
      <c r="K167" s="717">
        <v>0.19492815846375902</v>
      </c>
      <c r="L167" s="717">
        <v>0.24157807645964907</v>
      </c>
      <c r="M167" s="717">
        <v>0.28822799445553904</v>
      </c>
      <c r="N167" s="717">
        <v>0.33487791245142906</v>
      </c>
      <c r="O167" s="717">
        <v>0.38152785476577195</v>
      </c>
      <c r="P167" s="717">
        <v>0.42817777276166191</v>
      </c>
      <c r="Q167" s="718">
        <v>0.47482769075755199</v>
      </c>
    </row>
    <row r="168" spans="1:17" ht="12.75" x14ac:dyDescent="0.2">
      <c r="A168" s="613" t="s">
        <v>2341</v>
      </c>
      <c r="B168" s="5" t="s">
        <v>2343</v>
      </c>
      <c r="C168" s="5" t="s">
        <v>94</v>
      </c>
      <c r="D168" s="5" t="s">
        <v>2334</v>
      </c>
      <c r="E168" s="5" t="s">
        <v>2328</v>
      </c>
      <c r="F168" s="5" t="s">
        <v>321</v>
      </c>
      <c r="G168" s="717">
        <v>1.4054099047602422E-3</v>
      </c>
      <c r="H168" s="717">
        <v>9.2774426418337896E-3</v>
      </c>
      <c r="I168" s="717">
        <v>1.7149475378907337E-2</v>
      </c>
      <c r="J168" s="717">
        <v>2.5021508115980882E-2</v>
      </c>
      <c r="K168" s="717">
        <v>3.2893540853054432E-2</v>
      </c>
      <c r="L168" s="717">
        <v>4.0765573590127974E-2</v>
      </c>
      <c r="M168" s="717">
        <v>4.8637627258170398E-2</v>
      </c>
      <c r="N168" s="717">
        <v>5.650965999524394E-2</v>
      </c>
      <c r="O168" s="717">
        <v>6.4381692732317489E-2</v>
      </c>
      <c r="P168" s="717">
        <v>7.2253725469391031E-2</v>
      </c>
      <c r="Q168" s="718">
        <v>8.0125758206464587E-2</v>
      </c>
    </row>
    <row r="169" spans="1:17" ht="12.75" x14ac:dyDescent="0.2">
      <c r="A169" s="613" t="s">
        <v>2341</v>
      </c>
      <c r="B169" s="5" t="s">
        <v>2343</v>
      </c>
      <c r="C169" s="5" t="s">
        <v>94</v>
      </c>
      <c r="D169" s="5" t="s">
        <v>2334</v>
      </c>
      <c r="E169" s="5" t="s">
        <v>943</v>
      </c>
      <c r="F169" s="5" t="s">
        <v>321</v>
      </c>
      <c r="G169" s="717">
        <v>1.0429537072418749E-5</v>
      </c>
      <c r="H169" s="717">
        <v>6.8832422419905107E-5</v>
      </c>
      <c r="I169" s="717">
        <v>1.2724791905768459E-4</v>
      </c>
      <c r="J169" s="717">
        <v>1.8565080440517096E-4</v>
      </c>
      <c r="K169" s="717">
        <v>2.440663010429505E-4</v>
      </c>
      <c r="L169" s="717">
        <v>3.0246918639043681E-4</v>
      </c>
      <c r="M169" s="717">
        <v>3.6087207173792315E-4</v>
      </c>
      <c r="N169" s="717">
        <v>4.1928756837570269E-4</v>
      </c>
      <c r="O169" s="717">
        <v>4.7769045372318903E-4</v>
      </c>
      <c r="P169" s="717">
        <v>5.3610595036096846E-4</v>
      </c>
      <c r="Q169" s="718">
        <v>5.9450883570845491E-4</v>
      </c>
    </row>
    <row r="170" spans="1:17" ht="12.75" x14ac:dyDescent="0.2">
      <c r="A170" s="613" t="s">
        <v>2341</v>
      </c>
      <c r="B170" s="5" t="s">
        <v>2343</v>
      </c>
      <c r="C170" s="5" t="s">
        <v>94</v>
      </c>
      <c r="D170" s="5" t="s">
        <v>2335</v>
      </c>
      <c r="E170" s="5" t="s">
        <v>941</v>
      </c>
      <c r="F170" s="5" t="s">
        <v>321</v>
      </c>
      <c r="G170" s="717">
        <v>2.8070963309183301E-2</v>
      </c>
      <c r="H170" s="717">
        <v>0.18225179748369053</v>
      </c>
      <c r="I170" s="717">
        <v>0.33643263165819781</v>
      </c>
      <c r="J170" s="717">
        <v>0.49061346583270504</v>
      </c>
      <c r="K170" s="717">
        <v>0.64479430000721216</v>
      </c>
      <c r="L170" s="717">
        <v>0.79897513418171939</v>
      </c>
      <c r="M170" s="717">
        <v>0.95315596835622662</v>
      </c>
      <c r="N170" s="717">
        <v>1.1073368025307337</v>
      </c>
      <c r="O170" s="717">
        <v>1.2615176367052412</v>
      </c>
      <c r="P170" s="717">
        <v>1.4156984708797484</v>
      </c>
      <c r="Q170" s="718">
        <v>1.5698793050542557</v>
      </c>
    </row>
    <row r="171" spans="1:17" ht="12.75" x14ac:dyDescent="0.2">
      <c r="A171" s="613" t="s">
        <v>2341</v>
      </c>
      <c r="B171" s="5" t="s">
        <v>2343</v>
      </c>
      <c r="C171" s="5" t="s">
        <v>94</v>
      </c>
      <c r="D171" s="5" t="s">
        <v>2335</v>
      </c>
      <c r="E171" s="5" t="s">
        <v>1866</v>
      </c>
      <c r="F171" s="5" t="s">
        <v>321</v>
      </c>
      <c r="G171" s="717">
        <v>1.5268741868909425E-3</v>
      </c>
      <c r="H171" s="717">
        <v>9.9132969650539068E-3</v>
      </c>
      <c r="I171" s="717">
        <v>1.8299719743216869E-2</v>
      </c>
      <c r="J171" s="717">
        <v>2.6686142521379838E-2</v>
      </c>
      <c r="K171" s="717">
        <v>3.5072565299542807E-2</v>
      </c>
      <c r="L171" s="717">
        <v>4.3458969684733652E-2</v>
      </c>
      <c r="M171" s="717">
        <v>5.1845392462896621E-2</v>
      </c>
      <c r="N171" s="717">
        <v>6.0231815241059583E-2</v>
      </c>
      <c r="O171" s="717">
        <v>6.8618238019222538E-2</v>
      </c>
      <c r="P171" s="717">
        <v>7.7004660797385507E-2</v>
      </c>
      <c r="Q171" s="718">
        <v>8.5391083575548463E-2</v>
      </c>
    </row>
    <row r="172" spans="1:17" ht="12.75" x14ac:dyDescent="0.2">
      <c r="A172" s="613" t="s">
        <v>2341</v>
      </c>
      <c r="B172" s="5" t="s">
        <v>2343</v>
      </c>
      <c r="C172" s="5" t="s">
        <v>94</v>
      </c>
      <c r="D172" s="5" t="s">
        <v>2335</v>
      </c>
      <c r="E172" s="5" t="s">
        <v>939</v>
      </c>
      <c r="F172" s="5" t="s">
        <v>321</v>
      </c>
      <c r="G172" s="717">
        <v>7.7921696767947303E-3</v>
      </c>
      <c r="H172" s="717">
        <v>5.0590951264785841E-2</v>
      </c>
      <c r="I172" s="717">
        <v>9.3389732852776949E-2</v>
      </c>
      <c r="J172" s="717">
        <v>0.13618851444076807</v>
      </c>
      <c r="K172" s="717">
        <v>0.17898727114040719</v>
      </c>
      <c r="L172" s="717">
        <v>0.22178605272839833</v>
      </c>
      <c r="M172" s="717">
        <v>0.26458483431638946</v>
      </c>
      <c r="N172" s="717">
        <v>0.30738361590438057</v>
      </c>
      <c r="O172" s="717">
        <v>0.35018239749237168</v>
      </c>
      <c r="P172" s="717">
        <v>0.39298117908036279</v>
      </c>
      <c r="Q172" s="718">
        <v>0.4357799357800019</v>
      </c>
    </row>
    <row r="173" spans="1:17" ht="12.75" x14ac:dyDescent="0.2">
      <c r="A173" s="613" t="s">
        <v>2341</v>
      </c>
      <c r="B173" s="5" t="s">
        <v>2343</v>
      </c>
      <c r="C173" s="5" t="s">
        <v>94</v>
      </c>
      <c r="D173" s="5" t="s">
        <v>2335</v>
      </c>
      <c r="E173" s="5" t="s">
        <v>2328</v>
      </c>
      <c r="F173" s="5" t="s">
        <v>321</v>
      </c>
      <c r="G173" s="717">
        <v>9.4082989472790159E-4</v>
      </c>
      <c r="H173" s="717">
        <v>6.1083754226593182E-3</v>
      </c>
      <c r="I173" s="717">
        <v>1.1275899648942565E-2</v>
      </c>
      <c r="J173" s="717">
        <v>1.6443445176873982E-2</v>
      </c>
      <c r="K173" s="717">
        <v>2.1610990704805398E-2</v>
      </c>
      <c r="L173" s="717">
        <v>2.6778536232736818E-2</v>
      </c>
      <c r="M173" s="717">
        <v>3.1946060459020063E-2</v>
      </c>
      <c r="N173" s="717">
        <v>3.711360598695148E-2</v>
      </c>
      <c r="O173" s="717">
        <v>4.2281151514882903E-2</v>
      </c>
      <c r="P173" s="717">
        <v>4.7448675741166145E-2</v>
      </c>
      <c r="Q173" s="718">
        <v>5.2616221269097561E-2</v>
      </c>
    </row>
    <row r="174" spans="1:17" ht="12.75" x14ac:dyDescent="0.2">
      <c r="A174" s="613" t="s">
        <v>2341</v>
      </c>
      <c r="B174" s="5" t="s">
        <v>2343</v>
      </c>
      <c r="C174" s="5" t="s">
        <v>94</v>
      </c>
      <c r="D174" s="5" t="s">
        <v>2335</v>
      </c>
      <c r="E174" s="5" t="s">
        <v>943</v>
      </c>
      <c r="F174" s="5" t="s">
        <v>321</v>
      </c>
      <c r="G174" s="717">
        <v>1.0703053232386183E-5</v>
      </c>
      <c r="H174" s="717">
        <v>6.9526337664037083E-5</v>
      </c>
      <c r="I174" s="717">
        <v>1.283371911395528E-4</v>
      </c>
      <c r="J174" s="717">
        <v>1.8716047557120372E-4</v>
      </c>
      <c r="K174" s="717">
        <v>2.4597132904671939E-4</v>
      </c>
      <c r="L174" s="717">
        <v>3.0479461347837037E-4</v>
      </c>
      <c r="M174" s="717">
        <v>3.6360546695388601E-4</v>
      </c>
      <c r="N174" s="717">
        <v>4.2242875138553699E-4</v>
      </c>
      <c r="O174" s="717">
        <v>4.8123960486105269E-4</v>
      </c>
      <c r="P174" s="717">
        <v>5.4006288929270361E-4</v>
      </c>
      <c r="Q174" s="718">
        <v>5.9887374276821942E-4</v>
      </c>
    </row>
    <row r="175" spans="1:17" ht="12.75" x14ac:dyDescent="0.2">
      <c r="A175" s="613" t="s">
        <v>2341</v>
      </c>
      <c r="B175" s="5" t="s">
        <v>2343</v>
      </c>
      <c r="C175" s="5" t="s">
        <v>94</v>
      </c>
      <c r="D175" s="5" t="s">
        <v>2339</v>
      </c>
      <c r="E175" s="5" t="s">
        <v>941</v>
      </c>
      <c r="F175" s="5" t="s">
        <v>321</v>
      </c>
      <c r="G175" s="717">
        <v>1.6440566766294532E-2</v>
      </c>
      <c r="H175" s="717">
        <v>0.10448805527267301</v>
      </c>
      <c r="I175" s="717">
        <v>0.19253555611027501</v>
      </c>
      <c r="J175" s="717">
        <v>0.28058304461665345</v>
      </c>
      <c r="K175" s="717">
        <v>0.3686305454542555</v>
      </c>
      <c r="L175" s="717">
        <v>0.456678033960634</v>
      </c>
      <c r="M175" s="717">
        <v>0.54472553479823593</v>
      </c>
      <c r="N175" s="717">
        <v>0.63277302330461449</v>
      </c>
      <c r="O175" s="717">
        <v>0.72082052414221642</v>
      </c>
      <c r="P175" s="717">
        <v>0.80886802497981858</v>
      </c>
      <c r="Q175" s="718">
        <v>0.89691551348619691</v>
      </c>
    </row>
    <row r="176" spans="1:17" ht="12.75" x14ac:dyDescent="0.2">
      <c r="A176" s="613" t="s">
        <v>2341</v>
      </c>
      <c r="B176" s="5" t="s">
        <v>2343</v>
      </c>
      <c r="C176" s="5" t="s">
        <v>94</v>
      </c>
      <c r="D176" s="5" t="s">
        <v>2339</v>
      </c>
      <c r="E176" s="5" t="s">
        <v>1866</v>
      </c>
      <c r="F176" s="5" t="s">
        <v>321</v>
      </c>
      <c r="G176" s="717">
        <v>2.5063418608816437E-4</v>
      </c>
      <c r="H176" s="717">
        <v>1.5929177304207095E-3</v>
      </c>
      <c r="I176" s="717">
        <v>2.935181436682486E-3</v>
      </c>
      <c r="J176" s="717">
        <v>4.2774649810150313E-3</v>
      </c>
      <c r="K176" s="717">
        <v>5.6197485253475761E-3</v>
      </c>
      <c r="L176" s="717">
        <v>6.9620320696801219E-3</v>
      </c>
      <c r="M176" s="717">
        <v>8.304295775941899E-3</v>
      </c>
      <c r="N176" s="717">
        <v>9.6465793202744447E-3</v>
      </c>
      <c r="O176" s="717">
        <v>1.0988862864606987E-2</v>
      </c>
      <c r="P176" s="717">
        <v>1.2331126570868767E-2</v>
      </c>
      <c r="Q176" s="718">
        <v>1.3673410115201311E-2</v>
      </c>
    </row>
    <row r="177" spans="1:17" ht="12.75" x14ac:dyDescent="0.2">
      <c r="A177" s="613" t="s">
        <v>2341</v>
      </c>
      <c r="B177" s="5" t="s">
        <v>2343</v>
      </c>
      <c r="C177" s="5" t="s">
        <v>94</v>
      </c>
      <c r="D177" s="5" t="s">
        <v>2339</v>
      </c>
      <c r="E177" s="5" t="s">
        <v>939</v>
      </c>
      <c r="F177" s="5" t="s">
        <v>321</v>
      </c>
      <c r="G177" s="717">
        <v>7.5590983241124723E-3</v>
      </c>
      <c r="H177" s="717">
        <v>4.8041876985367674E-2</v>
      </c>
      <c r="I177" s="717">
        <v>8.8524630314693709E-2</v>
      </c>
      <c r="J177" s="717">
        <v>0.12900740897594892</v>
      </c>
      <c r="K177" s="717">
        <v>0.16949018763720411</v>
      </c>
      <c r="L177" s="717">
        <v>0.20997294096653013</v>
      </c>
      <c r="M177" s="717">
        <v>0.25045571962778534</v>
      </c>
      <c r="N177" s="717">
        <v>0.29093849828904056</v>
      </c>
      <c r="O177" s="717">
        <v>0.33142127695029572</v>
      </c>
      <c r="P177" s="717">
        <v>0.37190403027962177</v>
      </c>
      <c r="Q177" s="718">
        <v>0.41238680894087698</v>
      </c>
    </row>
    <row r="178" spans="1:17" ht="12.75" x14ac:dyDescent="0.2">
      <c r="A178" s="613" t="s">
        <v>2341</v>
      </c>
      <c r="B178" s="5" t="s">
        <v>2343</v>
      </c>
      <c r="C178" s="5" t="s">
        <v>94</v>
      </c>
      <c r="D178" s="5" t="s">
        <v>2339</v>
      </c>
      <c r="E178" s="5" t="s">
        <v>2328</v>
      </c>
      <c r="F178" s="5" t="s">
        <v>321</v>
      </c>
      <c r="G178" s="717">
        <v>9.6954919167016823E-4</v>
      </c>
      <c r="H178" s="717">
        <v>6.1619720481224712E-3</v>
      </c>
      <c r="I178" s="717">
        <v>1.1354394904574773E-2</v>
      </c>
      <c r="J178" s="717">
        <v>1.6546817761027077E-2</v>
      </c>
      <c r="K178" s="717">
        <v>2.1739262776071352E-2</v>
      </c>
      <c r="L178" s="717">
        <v>2.6931685632523652E-2</v>
      </c>
      <c r="M178" s="717">
        <v>3.2124108488975955E-2</v>
      </c>
      <c r="N178" s="717">
        <v>3.7316531345428262E-2</v>
      </c>
      <c r="O178" s="717">
        <v>4.2508954201880562E-2</v>
      </c>
      <c r="P178" s="717">
        <v>4.7701377058332863E-2</v>
      </c>
      <c r="Q178" s="718">
        <v>5.2893799914785163E-2</v>
      </c>
    </row>
    <row r="179" spans="1:17" ht="12.75" x14ac:dyDescent="0.2">
      <c r="A179" s="613" t="s">
        <v>2341</v>
      </c>
      <c r="B179" s="5" t="s">
        <v>2343</v>
      </c>
      <c r="C179" s="5" t="s">
        <v>94</v>
      </c>
      <c r="D179" s="5" t="s">
        <v>2339</v>
      </c>
      <c r="E179" s="5" t="s">
        <v>943</v>
      </c>
      <c r="F179" s="5" t="s">
        <v>321</v>
      </c>
      <c r="G179" s="717">
        <v>1.0788921154602093E-5</v>
      </c>
      <c r="H179" s="717">
        <v>6.855903083642859E-5</v>
      </c>
      <c r="I179" s="717">
        <v>1.2634164216501591E-4</v>
      </c>
      <c r="J179" s="717">
        <v>1.8411175184684245E-4</v>
      </c>
      <c r="K179" s="717">
        <v>2.4189436317542982E-4</v>
      </c>
      <c r="L179" s="717">
        <v>2.9966447285725633E-4</v>
      </c>
      <c r="M179" s="717">
        <v>3.5743458253908279E-4</v>
      </c>
      <c r="N179" s="717">
        <v>4.1521719386767008E-4</v>
      </c>
      <c r="O179" s="717">
        <v>4.7298730354949664E-4</v>
      </c>
      <c r="P179" s="717">
        <v>5.3076991487808394E-4</v>
      </c>
      <c r="Q179" s="718">
        <v>5.8854002455991045E-4</v>
      </c>
    </row>
    <row r="180" spans="1:17" ht="12.75" x14ac:dyDescent="0.2">
      <c r="A180" s="613" t="s">
        <v>2341</v>
      </c>
      <c r="B180" s="5" t="s">
        <v>2343</v>
      </c>
      <c r="C180" s="5" t="s">
        <v>94</v>
      </c>
      <c r="D180" s="5" t="s">
        <v>2340</v>
      </c>
      <c r="E180" s="5" t="s">
        <v>941</v>
      </c>
      <c r="F180" s="5" t="s">
        <v>321</v>
      </c>
      <c r="G180" s="717">
        <v>0.16127586199603861</v>
      </c>
      <c r="H180" s="717">
        <v>0.1571405876555742</v>
      </c>
      <c r="I180" s="717">
        <v>0.15300530680639279</v>
      </c>
      <c r="J180" s="717">
        <v>0.14887002595721127</v>
      </c>
      <c r="K180" s="717">
        <v>0.1447347516167469</v>
      </c>
      <c r="L180" s="717">
        <v>0.14059947076756538</v>
      </c>
      <c r="M180" s="717">
        <v>0.13646418991838391</v>
      </c>
      <c r="N180" s="717">
        <v>0.13232891557791951</v>
      </c>
      <c r="O180" s="717">
        <v>0.12819363472873802</v>
      </c>
      <c r="P180" s="717">
        <v>0.12405836038827363</v>
      </c>
      <c r="Q180" s="718">
        <v>0.11992307953909213</v>
      </c>
    </row>
    <row r="181" spans="1:17" ht="12.75" x14ac:dyDescent="0.2">
      <c r="A181" s="613" t="s">
        <v>2341</v>
      </c>
      <c r="B181" s="5" t="s">
        <v>2343</v>
      </c>
      <c r="C181" s="5" t="s">
        <v>94</v>
      </c>
      <c r="D181" s="5" t="s">
        <v>2340</v>
      </c>
      <c r="E181" s="5" t="s">
        <v>1866</v>
      </c>
      <c r="F181" s="5" t="s">
        <v>321</v>
      </c>
      <c r="G181" s="717">
        <v>2.2235008031692215E-4</v>
      </c>
      <c r="H181" s="717">
        <v>1.3948481035430777E-3</v>
      </c>
      <c r="I181" s="717">
        <v>2.5673647552947295E-3</v>
      </c>
      <c r="J181" s="717">
        <v>3.7398627785208854E-3</v>
      </c>
      <c r="K181" s="717">
        <v>4.9123608017470413E-3</v>
      </c>
      <c r="L181" s="717">
        <v>6.0848588249731968E-3</v>
      </c>
      <c r="M181" s="717">
        <v>7.2573754767248479E-3</v>
      </c>
      <c r="N181" s="717">
        <v>8.4298734999510034E-3</v>
      </c>
      <c r="O181" s="717">
        <v>9.6023715231771598E-3</v>
      </c>
      <c r="P181" s="717">
        <v>1.0774869546403314E-2</v>
      </c>
      <c r="Q181" s="718">
        <v>1.1947386198154967E-2</v>
      </c>
    </row>
    <row r="182" spans="1:17" ht="12.75" x14ac:dyDescent="0.2">
      <c r="A182" s="613" t="s">
        <v>2341</v>
      </c>
      <c r="B182" s="5" t="s">
        <v>2343</v>
      </c>
      <c r="C182" s="5" t="s">
        <v>94</v>
      </c>
      <c r="D182" s="5" t="s">
        <v>2340</v>
      </c>
      <c r="E182" s="5" t="s">
        <v>939</v>
      </c>
      <c r="F182" s="5" t="s">
        <v>321</v>
      </c>
      <c r="G182" s="717">
        <v>2.6610413977086289E-3</v>
      </c>
      <c r="H182" s="717">
        <v>1.6693250325686304E-2</v>
      </c>
      <c r="I182" s="717">
        <v>3.0725459253663979E-2</v>
      </c>
      <c r="J182" s="717">
        <v>4.475766818164166E-2</v>
      </c>
      <c r="K182" s="717">
        <v>5.8789852248902597E-2</v>
      </c>
      <c r="L182" s="717">
        <v>7.2822061176880268E-2</v>
      </c>
      <c r="M182" s="717">
        <v>8.6854270104857953E-2</v>
      </c>
      <c r="N182" s="717">
        <v>0.10088645417211888</v>
      </c>
      <c r="O182" s="717">
        <v>0.11491866310009657</v>
      </c>
      <c r="P182" s="717">
        <v>0.12895087202807423</v>
      </c>
      <c r="Q182" s="718">
        <v>0.14298305609533518</v>
      </c>
    </row>
    <row r="183" spans="1:17" ht="12.75" x14ac:dyDescent="0.2">
      <c r="A183" s="613" t="s">
        <v>2341</v>
      </c>
      <c r="B183" s="5" t="s">
        <v>2343</v>
      </c>
      <c r="C183" s="5" t="s">
        <v>94</v>
      </c>
      <c r="D183" s="5" t="s">
        <v>2340</v>
      </c>
      <c r="E183" s="5" t="s">
        <v>2328</v>
      </c>
      <c r="F183" s="5" t="s">
        <v>321</v>
      </c>
      <c r="G183" s="717">
        <v>4.3071592541467547E-4</v>
      </c>
      <c r="H183" s="717">
        <v>2.7019181824865686E-3</v>
      </c>
      <c r="I183" s="717">
        <v>4.9731001877282273E-3</v>
      </c>
      <c r="J183" s="717">
        <v>7.2443024448001206E-3</v>
      </c>
      <c r="K183" s="717">
        <v>9.5155047018720129E-3</v>
      </c>
      <c r="L183" s="717">
        <v>1.1786706958943908E-2</v>
      </c>
      <c r="M183" s="717">
        <v>1.4057909216015801E-2</v>
      </c>
      <c r="N183" s="717">
        <v>1.6329111473087698E-2</v>
      </c>
      <c r="O183" s="717">
        <v>1.8600313730159586E-2</v>
      </c>
      <c r="P183" s="717">
        <v>2.0871515987231477E-2</v>
      </c>
      <c r="Q183" s="718">
        <v>2.3142697992473142E-2</v>
      </c>
    </row>
    <row r="184" spans="1:17" ht="12.75" x14ac:dyDescent="0.2">
      <c r="A184" s="613" t="s">
        <v>2341</v>
      </c>
      <c r="B184" s="5" t="s">
        <v>2343</v>
      </c>
      <c r="C184" s="5" t="s">
        <v>94</v>
      </c>
      <c r="D184" s="5" t="s">
        <v>2340</v>
      </c>
      <c r="E184" s="5" t="s">
        <v>943</v>
      </c>
      <c r="F184" s="5" t="s">
        <v>321</v>
      </c>
      <c r="G184" s="717">
        <v>2.7658713488346899E-4</v>
      </c>
      <c r="H184" s="717">
        <v>1.7346793534449734E-3</v>
      </c>
      <c r="I184" s="717">
        <v>3.1930478828305366E-3</v>
      </c>
      <c r="J184" s="717">
        <v>4.6511401013920413E-3</v>
      </c>
      <c r="K184" s="717">
        <v>6.1095086307776042E-3</v>
      </c>
      <c r="L184" s="717">
        <v>7.5678771601631681E-3</v>
      </c>
      <c r="M184" s="717">
        <v>9.0259693787246714E-3</v>
      </c>
      <c r="N184" s="717">
        <v>1.0484337908110234E-2</v>
      </c>
      <c r="O184" s="717">
        <v>1.1942430126671739E-2</v>
      </c>
      <c r="P184" s="717">
        <v>1.3400798656057302E-2</v>
      </c>
      <c r="Q184" s="718">
        <v>1.4858890874618806E-2</v>
      </c>
    </row>
    <row r="185" spans="1:17" ht="12.75" x14ac:dyDescent="0.2">
      <c r="A185" s="613" t="s">
        <v>2341</v>
      </c>
      <c r="B185" s="5" t="s">
        <v>2343</v>
      </c>
      <c r="C185" s="5" t="s">
        <v>94</v>
      </c>
      <c r="D185" s="5" t="s">
        <v>2331</v>
      </c>
      <c r="E185" s="5" t="s">
        <v>941</v>
      </c>
      <c r="F185" s="5" t="s">
        <v>321</v>
      </c>
      <c r="G185" s="717">
        <v>0.16343324025409306</v>
      </c>
      <c r="H185" s="717">
        <v>0.15924264367333626</v>
      </c>
      <c r="I185" s="717">
        <v>0.15505204709257944</v>
      </c>
      <c r="J185" s="717">
        <v>0.15086145051182268</v>
      </c>
      <c r="K185" s="717">
        <v>0.14667085393106585</v>
      </c>
      <c r="L185" s="717">
        <v>0.14248025735030909</v>
      </c>
      <c r="M185" s="717">
        <v>0.13828966076955229</v>
      </c>
      <c r="N185" s="717">
        <v>0.13409907078765096</v>
      </c>
      <c r="O185" s="717">
        <v>0.12990847420689419</v>
      </c>
      <c r="P185" s="717">
        <v>0.1257178776261374</v>
      </c>
      <c r="Q185" s="718">
        <v>0.1215272810453806</v>
      </c>
    </row>
    <row r="186" spans="1:17" ht="12.75" x14ac:dyDescent="0.2">
      <c r="A186" s="613" t="s">
        <v>2341</v>
      </c>
      <c r="B186" s="5" t="s">
        <v>2343</v>
      </c>
      <c r="C186" s="5" t="s">
        <v>94</v>
      </c>
      <c r="D186" s="5" t="s">
        <v>2331</v>
      </c>
      <c r="E186" s="5" t="s">
        <v>1866</v>
      </c>
      <c r="F186" s="5" t="s">
        <v>321</v>
      </c>
      <c r="G186" s="717">
        <v>4.2643200517185224E-5</v>
      </c>
      <c r="H186" s="717">
        <v>2.6403301122601903E-4</v>
      </c>
      <c r="I186" s="717">
        <v>4.8542282193485286E-4</v>
      </c>
      <c r="J186" s="717">
        <v>7.0681263264368659E-4</v>
      </c>
      <c r="K186" s="717">
        <v>9.2820244335252075E-4</v>
      </c>
      <c r="L186" s="717">
        <v>1.1495922540613545E-3</v>
      </c>
      <c r="M186" s="717">
        <v>1.3709820647701885E-3</v>
      </c>
      <c r="N186" s="717">
        <v>1.5923718754790222E-3</v>
      </c>
      <c r="O186" s="717">
        <v>1.8137405652366339E-3</v>
      </c>
      <c r="P186" s="717">
        <v>2.0351303759454679E-3</v>
      </c>
      <c r="Q186" s="718">
        <v>2.256520186654302E-3</v>
      </c>
    </row>
    <row r="187" spans="1:17" ht="12.75" x14ac:dyDescent="0.2">
      <c r="A187" s="613" t="s">
        <v>2341</v>
      </c>
      <c r="B187" s="5" t="s">
        <v>2343</v>
      </c>
      <c r="C187" s="5" t="s">
        <v>94</v>
      </c>
      <c r="D187" s="5" t="s">
        <v>2331</v>
      </c>
      <c r="E187" s="5" t="s">
        <v>939</v>
      </c>
      <c r="F187" s="5" t="s">
        <v>321</v>
      </c>
      <c r="G187" s="717">
        <v>8.8886186450605682E-4</v>
      </c>
      <c r="H187" s="717">
        <v>5.5028802522498164E-3</v>
      </c>
      <c r="I187" s="717">
        <v>1.0116931364456594E-2</v>
      </c>
      <c r="J187" s="717">
        <v>1.4730949752200352E-2</v>
      </c>
      <c r="K187" s="717">
        <v>1.934500086440713E-2</v>
      </c>
      <c r="L187" s="717">
        <v>2.3959019252150892E-2</v>
      </c>
      <c r="M187" s="717">
        <v>2.857303763989465E-2</v>
      </c>
      <c r="N187" s="717">
        <v>3.3187088752101426E-2</v>
      </c>
      <c r="O187" s="717">
        <v>3.7801107139845185E-2</v>
      </c>
      <c r="P187" s="717">
        <v>4.2415158252051964E-2</v>
      </c>
      <c r="Q187" s="718">
        <v>4.7029176639795722E-2</v>
      </c>
    </row>
    <row r="188" spans="1:17" ht="12.75" x14ac:dyDescent="0.2">
      <c r="A188" s="613" t="s">
        <v>2341</v>
      </c>
      <c r="B188" s="5" t="s">
        <v>2343</v>
      </c>
      <c r="C188" s="5" t="s">
        <v>94</v>
      </c>
      <c r="D188" s="5" t="s">
        <v>2331</v>
      </c>
      <c r="E188" s="5" t="s">
        <v>2328</v>
      </c>
      <c r="F188" s="5" t="s">
        <v>321</v>
      </c>
      <c r="G188" s="717">
        <v>1.6080573067215001E-4</v>
      </c>
      <c r="H188" s="717">
        <v>9.9561734736640069E-4</v>
      </c>
      <c r="I188" s="717">
        <v>1.8304289640606519E-3</v>
      </c>
      <c r="J188" s="717">
        <v>2.6652139749093248E-3</v>
      </c>
      <c r="K188" s="717">
        <v>3.5000255916035755E-3</v>
      </c>
      <c r="L188" s="717">
        <v>4.3348106024522484E-3</v>
      </c>
      <c r="M188" s="717">
        <v>5.1696222191464991E-3</v>
      </c>
      <c r="N188" s="717">
        <v>6.0044072299951729E-3</v>
      </c>
      <c r="O188" s="717">
        <v>6.8392188466894228E-3</v>
      </c>
      <c r="P188" s="717">
        <v>7.6740038575380956E-3</v>
      </c>
      <c r="Q188" s="718">
        <v>8.5088154742323473E-3</v>
      </c>
    </row>
    <row r="189" spans="1:17" ht="12.75" x14ac:dyDescent="0.2">
      <c r="A189" s="613" t="s">
        <v>2341</v>
      </c>
      <c r="B189" s="5" t="s">
        <v>2343</v>
      </c>
      <c r="C189" s="5" t="s">
        <v>94</v>
      </c>
      <c r="D189" s="5" t="s">
        <v>2331</v>
      </c>
      <c r="E189" s="5" t="s">
        <v>943</v>
      </c>
      <c r="F189" s="5" t="s">
        <v>321</v>
      </c>
      <c r="G189" s="717">
        <v>2.7444783554484364E-4</v>
      </c>
      <c r="H189" s="717">
        <v>1.6988212969896866E-3</v>
      </c>
      <c r="I189" s="717">
        <v>3.1234648842569162E-3</v>
      </c>
      <c r="J189" s="717">
        <v>4.5478383457017591E-3</v>
      </c>
      <c r="K189" s="717">
        <v>5.9722118071466029E-3</v>
      </c>
      <c r="L189" s="717">
        <v>7.3968553944138331E-3</v>
      </c>
      <c r="M189" s="717">
        <v>8.8212288558586743E-3</v>
      </c>
      <c r="N189" s="717">
        <v>1.0245602317303518E-2</v>
      </c>
      <c r="O189" s="717">
        <v>1.1670245904570749E-2</v>
      </c>
      <c r="P189" s="717">
        <v>1.3094619366015589E-2</v>
      </c>
      <c r="Q189" s="718">
        <v>1.4519262953282821E-2</v>
      </c>
    </row>
    <row r="190" spans="1:17" ht="12.75" x14ac:dyDescent="0.2">
      <c r="A190" s="613" t="s">
        <v>2344</v>
      </c>
      <c r="B190" s="5" t="s">
        <v>2344</v>
      </c>
      <c r="C190" s="5" t="s">
        <v>94</v>
      </c>
      <c r="D190" s="5" t="s">
        <v>2327</v>
      </c>
      <c r="E190" s="5" t="s">
        <v>941</v>
      </c>
      <c r="F190" s="5" t="s">
        <v>321</v>
      </c>
      <c r="G190" s="717">
        <v>4.6303719300116147E-2</v>
      </c>
      <c r="H190" s="717">
        <v>0.40667107469285102</v>
      </c>
      <c r="I190" s="717">
        <v>0.76703843008558581</v>
      </c>
      <c r="J190" s="717">
        <v>1.127405785478321</v>
      </c>
      <c r="K190" s="717">
        <v>1.4877731408710557</v>
      </c>
      <c r="L190" s="717">
        <v>1.8481404962637904</v>
      </c>
      <c r="M190" s="717">
        <v>2.2085078516565257</v>
      </c>
      <c r="N190" s="717">
        <v>2.5688752070492602</v>
      </c>
      <c r="O190" s="717">
        <v>2.9292425624419951</v>
      </c>
      <c r="P190" s="717">
        <v>3.2896099178347304</v>
      </c>
      <c r="Q190" s="718">
        <v>3.6499772732274649</v>
      </c>
    </row>
    <row r="191" spans="1:17" ht="12.75" x14ac:dyDescent="0.2">
      <c r="A191" s="613" t="s">
        <v>2344</v>
      </c>
      <c r="B191" s="5" t="s">
        <v>2344</v>
      </c>
      <c r="C191" s="5" t="s">
        <v>94</v>
      </c>
      <c r="D191" s="5" t="s">
        <v>2327</v>
      </c>
      <c r="E191" s="5" t="s">
        <v>1866</v>
      </c>
      <c r="F191" s="5" t="s">
        <v>321</v>
      </c>
      <c r="G191" s="717">
        <v>4.0562613066699501E-3</v>
      </c>
      <c r="H191" s="717">
        <v>3.5624820423245655E-2</v>
      </c>
      <c r="I191" s="717">
        <v>6.7193379539821352E-2</v>
      </c>
      <c r="J191" s="717">
        <v>9.8761938656397069E-2</v>
      </c>
      <c r="K191" s="717">
        <v>0.13033049777297276</v>
      </c>
      <c r="L191" s="717">
        <v>0.16189905688954848</v>
      </c>
      <c r="M191" s="717">
        <v>0.19346761600612417</v>
      </c>
      <c r="N191" s="717">
        <v>0.22503617512269988</v>
      </c>
      <c r="O191" s="717">
        <v>0.25660475105084279</v>
      </c>
      <c r="P191" s="717">
        <v>0.28817331016741848</v>
      </c>
      <c r="Q191" s="718">
        <v>0.31974186928399417</v>
      </c>
    </row>
    <row r="192" spans="1:17" ht="12.75" x14ac:dyDescent="0.2">
      <c r="A192" s="613" t="s">
        <v>2344</v>
      </c>
      <c r="B192" s="5" t="s">
        <v>2344</v>
      </c>
      <c r="C192" s="5" t="s">
        <v>94</v>
      </c>
      <c r="D192" s="5" t="s">
        <v>2327</v>
      </c>
      <c r="E192" s="5" t="s">
        <v>939</v>
      </c>
      <c r="F192" s="5" t="s">
        <v>321</v>
      </c>
      <c r="G192" s="717">
        <v>1.5234802537928114E-2</v>
      </c>
      <c r="H192" s="717">
        <v>0.1338024976428728</v>
      </c>
      <c r="I192" s="717">
        <v>0.25237019277049683</v>
      </c>
      <c r="J192" s="717">
        <v>0.37093788787544152</v>
      </c>
      <c r="K192" s="717">
        <v>0.48950558298038616</v>
      </c>
      <c r="L192" s="717">
        <v>0.60807327808533085</v>
      </c>
      <c r="M192" s="717">
        <v>0.72664097319027543</v>
      </c>
      <c r="N192" s="717">
        <v>0.84520866829522023</v>
      </c>
      <c r="O192" s="717">
        <v>0.96377636340016481</v>
      </c>
      <c r="P192" s="717">
        <v>1.0823440585051096</v>
      </c>
      <c r="Q192" s="718">
        <v>1.2009117536100542</v>
      </c>
    </row>
    <row r="193" spans="1:17" ht="12.75" x14ac:dyDescent="0.2">
      <c r="A193" s="613" t="s">
        <v>2344</v>
      </c>
      <c r="B193" s="5" t="s">
        <v>2344</v>
      </c>
      <c r="C193" s="5" t="s">
        <v>94</v>
      </c>
      <c r="D193" s="5" t="s">
        <v>2327</v>
      </c>
      <c r="E193" s="5" t="s">
        <v>2328</v>
      </c>
      <c r="F193" s="5" t="s">
        <v>321</v>
      </c>
      <c r="G193" s="717">
        <v>7.9506497669670235E-3</v>
      </c>
      <c r="H193" s="717">
        <v>6.9828096509358173E-2</v>
      </c>
      <c r="I193" s="717">
        <v>0.13170554325174932</v>
      </c>
      <c r="J193" s="717">
        <v>0.19358298150475425</v>
      </c>
      <c r="K193" s="717">
        <v>0.25546042824714543</v>
      </c>
      <c r="L193" s="717">
        <v>0.31733786650015039</v>
      </c>
      <c r="M193" s="717">
        <v>0.37921531324254149</v>
      </c>
      <c r="N193" s="717">
        <v>0.44109275149554644</v>
      </c>
      <c r="O193" s="717">
        <v>0.50297019823793754</v>
      </c>
      <c r="P193" s="717">
        <v>0.56484764498032869</v>
      </c>
      <c r="Q193" s="718">
        <v>0.62672508323333376</v>
      </c>
    </row>
    <row r="194" spans="1:17" ht="12.75" x14ac:dyDescent="0.2">
      <c r="A194" s="613" t="s">
        <v>2344</v>
      </c>
      <c r="B194" s="5" t="s">
        <v>2344</v>
      </c>
      <c r="C194" s="5" t="s">
        <v>94</v>
      </c>
      <c r="D194" s="5" t="s">
        <v>2327</v>
      </c>
      <c r="E194" s="5" t="s">
        <v>943</v>
      </c>
      <c r="F194" s="5" t="s">
        <v>321</v>
      </c>
      <c r="G194" s="717">
        <v>4.7942017618290467E-6</v>
      </c>
      <c r="H194" s="717">
        <v>4.2155551875254966E-5</v>
      </c>
      <c r="I194" s="717">
        <v>7.9506457104668198E-5</v>
      </c>
      <c r="J194" s="717">
        <v>1.1685736233408144E-4</v>
      </c>
      <c r="K194" s="717">
        <v>1.5420826756349463E-4</v>
      </c>
      <c r="L194" s="717">
        <v>1.9155917279290788E-4</v>
      </c>
      <c r="M194" s="717">
        <v>2.2891007802232111E-4</v>
      </c>
      <c r="N194" s="717">
        <v>2.6626098325173431E-4</v>
      </c>
      <c r="O194" s="717">
        <v>3.0361188848114756E-4</v>
      </c>
      <c r="P194" s="717">
        <v>3.4096279371056081E-4</v>
      </c>
      <c r="Q194" s="718">
        <v>3.7831369893997406E-4</v>
      </c>
    </row>
    <row r="195" spans="1:17" ht="12.75" x14ac:dyDescent="0.2">
      <c r="A195" s="613" t="s">
        <v>2344</v>
      </c>
      <c r="B195" s="5" t="s">
        <v>2344</v>
      </c>
      <c r="C195" s="5" t="s">
        <v>94</v>
      </c>
      <c r="D195" s="5" t="s">
        <v>2329</v>
      </c>
      <c r="E195" s="5" t="s">
        <v>941</v>
      </c>
      <c r="F195" s="5" t="s">
        <v>321</v>
      </c>
      <c r="G195" s="717">
        <v>3.4391237817168643E-2</v>
      </c>
      <c r="H195" s="717">
        <v>0.29094067690084852</v>
      </c>
      <c r="I195" s="717">
        <v>0.54749012657105367</v>
      </c>
      <c r="J195" s="717">
        <v>0.80403956565473356</v>
      </c>
      <c r="K195" s="717">
        <v>1.0605890047384137</v>
      </c>
      <c r="L195" s="717">
        <v>1.3171384438220934</v>
      </c>
      <c r="M195" s="717">
        <v>1.5736878829057732</v>
      </c>
      <c r="N195" s="717">
        <v>1.8302373325759784</v>
      </c>
      <c r="O195" s="717">
        <v>2.0867867716596584</v>
      </c>
      <c r="P195" s="717">
        <v>2.3433362107433382</v>
      </c>
      <c r="Q195" s="718">
        <v>2.5998856498270184</v>
      </c>
    </row>
    <row r="196" spans="1:17" ht="12.75" x14ac:dyDescent="0.2">
      <c r="A196" s="613" t="s">
        <v>2344</v>
      </c>
      <c r="B196" s="5" t="s">
        <v>2344</v>
      </c>
      <c r="C196" s="5" t="s">
        <v>94</v>
      </c>
      <c r="D196" s="5" t="s">
        <v>2329</v>
      </c>
      <c r="E196" s="5" t="s">
        <v>1866</v>
      </c>
      <c r="F196" s="5" t="s">
        <v>321</v>
      </c>
      <c r="G196" s="717">
        <v>3.7894254037409234E-3</v>
      </c>
      <c r="H196" s="717">
        <v>3.2057537874425238E-2</v>
      </c>
      <c r="I196" s="717">
        <v>6.032563352654062E-2</v>
      </c>
      <c r="J196" s="717">
        <v>8.8593745997224929E-2</v>
      </c>
      <c r="K196" s="717">
        <v>0.11686184164934031</v>
      </c>
      <c r="L196" s="717">
        <v>0.14512995412002463</v>
      </c>
      <c r="M196" s="717">
        <v>0.17339804977214002</v>
      </c>
      <c r="N196" s="717">
        <v>0.20166616224282433</v>
      </c>
      <c r="O196" s="717">
        <v>0.22993425789493968</v>
      </c>
      <c r="P196" s="717">
        <v>0.25820237036562399</v>
      </c>
      <c r="Q196" s="718">
        <v>0.2864704660177394</v>
      </c>
    </row>
    <row r="197" spans="1:17" ht="12.75" x14ac:dyDescent="0.2">
      <c r="A197" s="613" t="s">
        <v>2344</v>
      </c>
      <c r="B197" s="5" t="s">
        <v>2344</v>
      </c>
      <c r="C197" s="5" t="s">
        <v>94</v>
      </c>
      <c r="D197" s="5" t="s">
        <v>2329</v>
      </c>
      <c r="E197" s="5" t="s">
        <v>939</v>
      </c>
      <c r="F197" s="5" t="s">
        <v>321</v>
      </c>
      <c r="G197" s="717">
        <v>1.5995449436695449E-2</v>
      </c>
      <c r="H197" s="717">
        <v>0.13531721673134262</v>
      </c>
      <c r="I197" s="717">
        <v>0.25463898402598978</v>
      </c>
      <c r="J197" s="717">
        <v>0.37396075129793932</v>
      </c>
      <c r="K197" s="717">
        <v>0.49328251859258643</v>
      </c>
      <c r="L197" s="717">
        <v>0.61260428588723359</v>
      </c>
      <c r="M197" s="717">
        <v>0.73192605315918302</v>
      </c>
      <c r="N197" s="717">
        <v>0.85124782045383007</v>
      </c>
      <c r="O197" s="717">
        <v>0.97056958774847724</v>
      </c>
      <c r="P197" s="717">
        <v>1.0898913550204268</v>
      </c>
      <c r="Q197" s="718">
        <v>1.2092131223150739</v>
      </c>
    </row>
    <row r="198" spans="1:17" ht="12.75" x14ac:dyDescent="0.2">
      <c r="A198" s="613" t="s">
        <v>2344</v>
      </c>
      <c r="B198" s="5" t="s">
        <v>2344</v>
      </c>
      <c r="C198" s="5" t="s">
        <v>94</v>
      </c>
      <c r="D198" s="5" t="s">
        <v>2329</v>
      </c>
      <c r="E198" s="5" t="s">
        <v>2328</v>
      </c>
      <c r="F198" s="5" t="s">
        <v>321</v>
      </c>
      <c r="G198" s="717">
        <v>5.6085630142648085E-3</v>
      </c>
      <c r="H198" s="717">
        <v>4.7446944909142287E-2</v>
      </c>
      <c r="I198" s="717">
        <v>8.9285326804019766E-2</v>
      </c>
      <c r="J198" s="717">
        <v>0.13112370869889725</v>
      </c>
      <c r="K198" s="717">
        <v>0.17296209059377474</v>
      </c>
      <c r="L198" s="717">
        <v>0.21480047248865217</v>
      </c>
      <c r="M198" s="717">
        <v>0.2566388363025312</v>
      </c>
      <c r="N198" s="717">
        <v>0.29847721819740863</v>
      </c>
      <c r="O198" s="717">
        <v>0.34031560009228612</v>
      </c>
      <c r="P198" s="717">
        <v>0.38215398198716355</v>
      </c>
      <c r="Q198" s="718">
        <v>0.42399236388204103</v>
      </c>
    </row>
    <row r="199" spans="1:17" ht="12.75" x14ac:dyDescent="0.2">
      <c r="A199" s="613" t="s">
        <v>2344</v>
      </c>
      <c r="B199" s="5" t="s">
        <v>2344</v>
      </c>
      <c r="C199" s="5" t="s">
        <v>94</v>
      </c>
      <c r="D199" s="5" t="s">
        <v>2329</v>
      </c>
      <c r="E199" s="5" t="s">
        <v>943</v>
      </c>
      <c r="F199" s="5" t="s">
        <v>321</v>
      </c>
      <c r="G199" s="717">
        <v>5.0378552447249284E-6</v>
      </c>
      <c r="H199" s="717">
        <v>4.2624107251646526E-5</v>
      </c>
      <c r="I199" s="717">
        <v>8.0210359258568118E-5</v>
      </c>
      <c r="J199" s="717">
        <v>1.1779661126548972E-4</v>
      </c>
      <c r="K199" s="717">
        <v>1.5538286327241129E-4</v>
      </c>
      <c r="L199" s="717">
        <v>1.9296911527933293E-4</v>
      </c>
      <c r="M199" s="717">
        <v>2.3056550381592194E-4</v>
      </c>
      <c r="N199" s="717">
        <v>2.681517558228436E-4</v>
      </c>
      <c r="O199" s="717">
        <v>3.0573800782976516E-4</v>
      </c>
      <c r="P199" s="717">
        <v>3.4332425983668678E-4</v>
      </c>
      <c r="Q199" s="718">
        <v>3.8091051184360833E-4</v>
      </c>
    </row>
    <row r="200" spans="1:17" ht="12.75" x14ac:dyDescent="0.2">
      <c r="A200" s="613" t="s">
        <v>2344</v>
      </c>
      <c r="B200" s="5" t="s">
        <v>2344</v>
      </c>
      <c r="C200" s="5" t="s">
        <v>94</v>
      </c>
      <c r="D200" s="5" t="s">
        <v>2330</v>
      </c>
      <c r="E200" s="5" t="s">
        <v>941</v>
      </c>
      <c r="F200" s="5" t="s">
        <v>321</v>
      </c>
      <c r="G200" s="717">
        <v>3.2898035805865013E-2</v>
      </c>
      <c r="H200" s="717">
        <v>0.26755247478007294</v>
      </c>
      <c r="I200" s="717">
        <v>0.50220692517524701</v>
      </c>
      <c r="J200" s="717">
        <v>0.73686136414945502</v>
      </c>
      <c r="K200" s="717">
        <v>0.97151581454462888</v>
      </c>
      <c r="L200" s="717">
        <v>1.2061702535188368</v>
      </c>
      <c r="M200" s="717">
        <v>1.440824692493045</v>
      </c>
      <c r="N200" s="717">
        <v>1.6754791428882188</v>
      </c>
      <c r="O200" s="717">
        <v>1.9101335818624265</v>
      </c>
      <c r="P200" s="717">
        <v>2.1447880322576007</v>
      </c>
      <c r="Q200" s="718">
        <v>2.3794424712318083</v>
      </c>
    </row>
    <row r="201" spans="1:17" ht="12.75" x14ac:dyDescent="0.2">
      <c r="A201" s="613" t="s">
        <v>2344</v>
      </c>
      <c r="B201" s="5" t="s">
        <v>2344</v>
      </c>
      <c r="C201" s="5" t="s">
        <v>94</v>
      </c>
      <c r="D201" s="5" t="s">
        <v>2330</v>
      </c>
      <c r="E201" s="5" t="s">
        <v>1866</v>
      </c>
      <c r="F201" s="5" t="s">
        <v>321</v>
      </c>
      <c r="G201" s="717">
        <v>2.5016489882922943E-3</v>
      </c>
      <c r="H201" s="717">
        <v>2.0345287393026892E-2</v>
      </c>
      <c r="I201" s="717">
        <v>3.8188942643428869E-2</v>
      </c>
      <c r="J201" s="717">
        <v>5.6032597893830839E-2</v>
      </c>
      <c r="K201" s="717">
        <v>7.3876253144232809E-2</v>
      </c>
      <c r="L201" s="717">
        <v>9.17199083946348E-2</v>
      </c>
      <c r="M201" s="717">
        <v>0.10956354679936937</v>
      </c>
      <c r="N201" s="717">
        <v>0.12740720204977135</v>
      </c>
      <c r="O201" s="717">
        <v>0.14525085730017334</v>
      </c>
      <c r="P201" s="717">
        <v>0.16309451255057533</v>
      </c>
      <c r="Q201" s="718">
        <v>0.1809381678009773</v>
      </c>
    </row>
    <row r="202" spans="1:17" ht="12.75" x14ac:dyDescent="0.2">
      <c r="A202" s="613" t="s">
        <v>2344</v>
      </c>
      <c r="B202" s="5" t="s">
        <v>2344</v>
      </c>
      <c r="C202" s="5" t="s">
        <v>94</v>
      </c>
      <c r="D202" s="5" t="s">
        <v>2330</v>
      </c>
      <c r="E202" s="5" t="s">
        <v>939</v>
      </c>
      <c r="F202" s="5" t="s">
        <v>321</v>
      </c>
      <c r="G202" s="717">
        <v>1.6851922738908443E-2</v>
      </c>
      <c r="H202" s="717">
        <v>0.13705297507257758</v>
      </c>
      <c r="I202" s="717">
        <v>0.2572540274062467</v>
      </c>
      <c r="J202" s="717">
        <v>0.37745507973991577</v>
      </c>
      <c r="K202" s="717">
        <v>0.49765613207358489</v>
      </c>
      <c r="L202" s="717">
        <v>0.6178571844072539</v>
      </c>
      <c r="M202" s="717">
        <v>0.73805823674092308</v>
      </c>
      <c r="N202" s="717">
        <v>0.85825928907459226</v>
      </c>
      <c r="O202" s="717">
        <v>0.97846034140826144</v>
      </c>
      <c r="P202" s="717">
        <v>1.0986613937419305</v>
      </c>
      <c r="Q202" s="718">
        <v>1.2188624460755995</v>
      </c>
    </row>
    <row r="203" spans="1:17" ht="12.75" x14ac:dyDescent="0.2">
      <c r="A203" s="613" t="s">
        <v>2344</v>
      </c>
      <c r="B203" s="5" t="s">
        <v>2344</v>
      </c>
      <c r="C203" s="5" t="s">
        <v>94</v>
      </c>
      <c r="D203" s="5" t="s">
        <v>2330</v>
      </c>
      <c r="E203" s="5" t="s">
        <v>2328</v>
      </c>
      <c r="F203" s="5" t="s">
        <v>321</v>
      </c>
      <c r="G203" s="717">
        <v>3.0196294417786426E-3</v>
      </c>
      <c r="H203" s="717">
        <v>2.4557965495483072E-2</v>
      </c>
      <c r="I203" s="717">
        <v>4.6096319996319239E-2</v>
      </c>
      <c r="J203" s="717">
        <v>6.7634656050023653E-2</v>
      </c>
      <c r="K203" s="717">
        <v>8.9173010550859827E-2</v>
      </c>
      <c r="L203" s="717">
        <v>0.11071134660456426</v>
      </c>
      <c r="M203" s="717">
        <v>0.13224970110540041</v>
      </c>
      <c r="N203" s="717">
        <v>0.15378803715910486</v>
      </c>
      <c r="O203" s="717">
        <v>0.17532639165994102</v>
      </c>
      <c r="P203" s="717">
        <v>0.19686472771364544</v>
      </c>
      <c r="Q203" s="718">
        <v>0.21840308221448163</v>
      </c>
    </row>
    <row r="204" spans="1:17" ht="12.75" x14ac:dyDescent="0.2">
      <c r="A204" s="613" t="s">
        <v>2344</v>
      </c>
      <c r="B204" s="5" t="s">
        <v>2344</v>
      </c>
      <c r="C204" s="5" t="s">
        <v>94</v>
      </c>
      <c r="D204" s="5" t="s">
        <v>2330</v>
      </c>
      <c r="E204" s="5" t="s">
        <v>943</v>
      </c>
      <c r="F204" s="5" t="s">
        <v>321</v>
      </c>
      <c r="G204" s="717">
        <v>5.3105776613693519E-6</v>
      </c>
      <c r="H204" s="717">
        <v>4.3174996386932831E-5</v>
      </c>
      <c r="I204" s="717">
        <v>8.1039415112496319E-5</v>
      </c>
      <c r="J204" s="717">
        <v>1.1889321268273705E-4</v>
      </c>
      <c r="K204" s="717">
        <v>1.5675763140830053E-4</v>
      </c>
      <c r="L204" s="717">
        <v>1.9462205013386397E-4</v>
      </c>
      <c r="M204" s="717">
        <v>2.3248646885942748E-4</v>
      </c>
      <c r="N204" s="717">
        <v>2.70350887584991E-4</v>
      </c>
      <c r="O204" s="717">
        <v>3.0821530631055448E-4</v>
      </c>
      <c r="P204" s="717">
        <v>3.460797250361179E-4</v>
      </c>
      <c r="Q204" s="718">
        <v>3.8394414376168143E-4</v>
      </c>
    </row>
    <row r="205" spans="1:17" ht="12.75" x14ac:dyDescent="0.2">
      <c r="A205" s="613" t="s">
        <v>2344</v>
      </c>
      <c r="B205" s="5" t="s">
        <v>2344</v>
      </c>
      <c r="C205" s="5" t="s">
        <v>94</v>
      </c>
      <c r="D205" s="5" t="s">
        <v>2338</v>
      </c>
      <c r="E205" s="5" t="s">
        <v>941</v>
      </c>
      <c r="F205" s="5" t="s">
        <v>321</v>
      </c>
      <c r="G205" s="717">
        <v>2.3943324489555697E-2</v>
      </c>
      <c r="H205" s="717">
        <v>0.19078739024304189</v>
      </c>
      <c r="I205" s="717">
        <v>0.35763146708208832</v>
      </c>
      <c r="J205" s="717">
        <v>0.52447553283557458</v>
      </c>
      <c r="K205" s="717">
        <v>0.69131960967462092</v>
      </c>
      <c r="L205" s="717">
        <v>0.8581636754281069</v>
      </c>
      <c r="M205" s="717">
        <v>1.0250077522671535</v>
      </c>
      <c r="N205" s="717">
        <v>1.1918518180206397</v>
      </c>
      <c r="O205" s="717">
        <v>1.3586958948596859</v>
      </c>
      <c r="P205" s="717">
        <v>1.5255399606131721</v>
      </c>
      <c r="Q205" s="718">
        <v>1.6923840374522183</v>
      </c>
    </row>
    <row r="206" spans="1:17" ht="12.75" x14ac:dyDescent="0.2">
      <c r="A206" s="613" t="s">
        <v>2344</v>
      </c>
      <c r="B206" s="5" t="s">
        <v>2344</v>
      </c>
      <c r="C206" s="5" t="s">
        <v>94</v>
      </c>
      <c r="D206" s="5" t="s">
        <v>2338</v>
      </c>
      <c r="E206" s="5" t="s">
        <v>1866</v>
      </c>
      <c r="F206" s="5" t="s">
        <v>321</v>
      </c>
      <c r="G206" s="717">
        <v>2.5165854306015345E-3</v>
      </c>
      <c r="H206" s="717">
        <v>2.0052848170953947E-2</v>
      </c>
      <c r="I206" s="717">
        <v>3.7589110911306352E-2</v>
      </c>
      <c r="J206" s="717">
        <v>5.5125373651658767E-2</v>
      </c>
      <c r="K206" s="717">
        <v>7.2661636392011189E-2</v>
      </c>
      <c r="L206" s="717">
        <v>9.019789913236359E-2</v>
      </c>
      <c r="M206" s="717">
        <v>0.10773416187271601</v>
      </c>
      <c r="N206" s="717">
        <v>0.12527042461306842</v>
      </c>
      <c r="O206" s="717">
        <v>0.14280670417146879</v>
      </c>
      <c r="P206" s="717">
        <v>0.16034296691182123</v>
      </c>
      <c r="Q206" s="718">
        <v>0.17787922965217362</v>
      </c>
    </row>
    <row r="207" spans="1:17" ht="12.75" x14ac:dyDescent="0.2">
      <c r="A207" s="613" t="s">
        <v>2344</v>
      </c>
      <c r="B207" s="5" t="s">
        <v>2344</v>
      </c>
      <c r="C207" s="5" t="s">
        <v>94</v>
      </c>
      <c r="D207" s="5" t="s">
        <v>2338</v>
      </c>
      <c r="E207" s="5" t="s">
        <v>939</v>
      </c>
      <c r="F207" s="5" t="s">
        <v>321</v>
      </c>
      <c r="G207" s="717">
        <v>1.0841624391622871E-2</v>
      </c>
      <c r="H207" s="717">
        <v>8.6389240673039727E-2</v>
      </c>
      <c r="I207" s="717">
        <v>0.1619368469627562</v>
      </c>
      <c r="J207" s="717">
        <v>0.23748446324417305</v>
      </c>
      <c r="K207" s="717">
        <v>0.31303206953388957</v>
      </c>
      <c r="L207" s="717">
        <v>0.38857968581530633</v>
      </c>
      <c r="M207" s="717">
        <v>0.46412729210502279</v>
      </c>
      <c r="N207" s="717">
        <v>0.53967490838643961</v>
      </c>
      <c r="O207" s="717">
        <v>0.61522251467615618</v>
      </c>
      <c r="P207" s="717">
        <v>0.69077013095757311</v>
      </c>
      <c r="Q207" s="718">
        <v>0.76631773724728935</v>
      </c>
    </row>
    <row r="208" spans="1:17" ht="12.75" x14ac:dyDescent="0.2">
      <c r="A208" s="613" t="s">
        <v>2344</v>
      </c>
      <c r="B208" s="5" t="s">
        <v>2344</v>
      </c>
      <c r="C208" s="5" t="s">
        <v>94</v>
      </c>
      <c r="D208" s="5" t="s">
        <v>2338</v>
      </c>
      <c r="E208" s="5" t="s">
        <v>2328</v>
      </c>
      <c r="F208" s="5" t="s">
        <v>321</v>
      </c>
      <c r="G208" s="717">
        <v>1.9488135803584232E-3</v>
      </c>
      <c r="H208" s="717">
        <v>1.5528752064942241E-2</v>
      </c>
      <c r="I208" s="717">
        <v>2.9108671629005857E-2</v>
      </c>
      <c r="J208" s="717">
        <v>4.2688591193069475E-2</v>
      </c>
      <c r="K208" s="717">
        <v>5.6268529677653292E-2</v>
      </c>
      <c r="L208" s="717">
        <v>6.9848449241716931E-2</v>
      </c>
      <c r="M208" s="717">
        <v>8.3428387726300735E-2</v>
      </c>
      <c r="N208" s="717">
        <v>9.700830729036436E-2</v>
      </c>
      <c r="O208" s="717">
        <v>0.11058822685442796</v>
      </c>
      <c r="P208" s="717">
        <v>0.12416816533901179</v>
      </c>
      <c r="Q208" s="718">
        <v>0.13774808490307541</v>
      </c>
    </row>
    <row r="209" spans="1:17" ht="12.75" x14ac:dyDescent="0.2">
      <c r="A209" s="613" t="s">
        <v>2344</v>
      </c>
      <c r="B209" s="5" t="s">
        <v>2344</v>
      </c>
      <c r="C209" s="5" t="s">
        <v>94</v>
      </c>
      <c r="D209" s="5" t="s">
        <v>2338</v>
      </c>
      <c r="E209" s="5" t="s">
        <v>943</v>
      </c>
      <c r="F209" s="5" t="s">
        <v>321</v>
      </c>
      <c r="G209" s="717">
        <v>5.5523595006678537E-6</v>
      </c>
      <c r="H209" s="717">
        <v>4.4264895399288421E-5</v>
      </c>
      <c r="I209" s="717">
        <v>8.2977431297908997E-5</v>
      </c>
      <c r="J209" s="717">
        <v>1.2169902487923866E-4</v>
      </c>
      <c r="K209" s="717">
        <v>1.6041156077785921E-4</v>
      </c>
      <c r="L209" s="717">
        <v>1.991240966764798E-4</v>
      </c>
      <c r="M209" s="717">
        <v>2.3783663257510035E-4</v>
      </c>
      <c r="N209" s="717">
        <v>2.7654916847372088E-4</v>
      </c>
      <c r="O209" s="717">
        <v>3.1526170437234154E-4</v>
      </c>
      <c r="P209" s="717">
        <v>3.5397424027096204E-4</v>
      </c>
      <c r="Q209" s="718">
        <v>3.9268677616958271E-4</v>
      </c>
    </row>
    <row r="210" spans="1:17" ht="12.75" x14ac:dyDescent="0.2">
      <c r="A210" s="613" t="s">
        <v>2344</v>
      </c>
      <c r="B210" s="5" t="s">
        <v>2344</v>
      </c>
      <c r="C210" s="5" t="s">
        <v>94</v>
      </c>
      <c r="D210" s="5" t="s">
        <v>2334</v>
      </c>
      <c r="E210" s="5" t="s">
        <v>941</v>
      </c>
      <c r="F210" s="5" t="s">
        <v>321</v>
      </c>
      <c r="G210" s="717">
        <v>1.7388024146631473E-2</v>
      </c>
      <c r="H210" s="717">
        <v>0.13568565235708865</v>
      </c>
      <c r="I210" s="717">
        <v>0.25398329219523569</v>
      </c>
      <c r="J210" s="717">
        <v>0.37228092040569283</v>
      </c>
      <c r="K210" s="717">
        <v>0.49057856024383983</v>
      </c>
      <c r="L210" s="717">
        <v>0.60887618845429703</v>
      </c>
      <c r="M210" s="717">
        <v>0.72717382829244404</v>
      </c>
      <c r="N210" s="717">
        <v>0.84547145650290112</v>
      </c>
      <c r="O210" s="717">
        <v>0.96376909634104813</v>
      </c>
      <c r="P210" s="717">
        <v>1.0820667245515054</v>
      </c>
      <c r="Q210" s="718">
        <v>1.2003643643896522</v>
      </c>
    </row>
    <row r="211" spans="1:17" ht="12.75" x14ac:dyDescent="0.2">
      <c r="A211" s="613" t="s">
        <v>2344</v>
      </c>
      <c r="B211" s="5" t="s">
        <v>2344</v>
      </c>
      <c r="C211" s="5" t="s">
        <v>94</v>
      </c>
      <c r="D211" s="5" t="s">
        <v>2334</v>
      </c>
      <c r="E211" s="5" t="s">
        <v>1866</v>
      </c>
      <c r="F211" s="5" t="s">
        <v>321</v>
      </c>
      <c r="G211" s="717">
        <v>1.0862720474997258E-3</v>
      </c>
      <c r="H211" s="717">
        <v>8.4765859396840598E-3</v>
      </c>
      <c r="I211" s="717">
        <v>1.586689983186839E-2</v>
      </c>
      <c r="J211" s="717">
        <v>2.3257213724052726E-2</v>
      </c>
      <c r="K211" s="717">
        <v>3.0647527616237062E-2</v>
      </c>
      <c r="L211" s="717">
        <v>3.8037841508421391E-2</v>
      </c>
      <c r="M211" s="717">
        <v>4.542815540060572E-2</v>
      </c>
      <c r="N211" s="717">
        <v>5.2818469292790056E-2</v>
      </c>
      <c r="O211" s="717">
        <v>6.0208783184974392E-2</v>
      </c>
      <c r="P211" s="717">
        <v>6.7599097077158721E-2</v>
      </c>
      <c r="Q211" s="718">
        <v>7.4989410969343057E-2</v>
      </c>
    </row>
    <row r="212" spans="1:17" ht="12.75" x14ac:dyDescent="0.2">
      <c r="A212" s="613" t="s">
        <v>2344</v>
      </c>
      <c r="B212" s="5" t="s">
        <v>2344</v>
      </c>
      <c r="C212" s="5" t="s">
        <v>94</v>
      </c>
      <c r="D212" s="5" t="s">
        <v>2334</v>
      </c>
      <c r="E212" s="5" t="s">
        <v>939</v>
      </c>
      <c r="F212" s="5" t="s">
        <v>321</v>
      </c>
      <c r="G212" s="717">
        <v>6.2371581041666402E-3</v>
      </c>
      <c r="H212" s="717">
        <v>4.8671015055433448E-2</v>
      </c>
      <c r="I212" s="717">
        <v>9.1104872006700227E-2</v>
      </c>
      <c r="J212" s="717">
        <v>0.13353872895796703</v>
      </c>
      <c r="K212" s="717">
        <v>0.17597258590923381</v>
      </c>
      <c r="L212" s="717">
        <v>0.21840641913000217</v>
      </c>
      <c r="M212" s="717">
        <v>0.26084027608126897</v>
      </c>
      <c r="N212" s="717">
        <v>0.30327413303253575</v>
      </c>
      <c r="O212" s="717">
        <v>0.34570798998380259</v>
      </c>
      <c r="P212" s="717">
        <v>0.38814184693506937</v>
      </c>
      <c r="Q212" s="718">
        <v>0.4305757038863362</v>
      </c>
    </row>
    <row r="213" spans="1:17" ht="12.75" x14ac:dyDescent="0.2">
      <c r="A213" s="613" t="s">
        <v>2344</v>
      </c>
      <c r="B213" s="5" t="s">
        <v>2344</v>
      </c>
      <c r="C213" s="5" t="s">
        <v>94</v>
      </c>
      <c r="D213" s="5" t="s">
        <v>2334</v>
      </c>
      <c r="E213" s="5" t="s">
        <v>2328</v>
      </c>
      <c r="F213" s="5" t="s">
        <v>321</v>
      </c>
      <c r="G213" s="717">
        <v>1.0661925547760462E-3</v>
      </c>
      <c r="H213" s="717">
        <v>8.3198794440253049E-3</v>
      </c>
      <c r="I213" s="717">
        <v>1.5573566333274563E-2</v>
      </c>
      <c r="J213" s="717">
        <v>2.2827253222523821E-2</v>
      </c>
      <c r="K213" s="717">
        <v>3.0080919990756363E-2</v>
      </c>
      <c r="L213" s="717">
        <v>3.7334606880005623E-2</v>
      </c>
      <c r="M213" s="717">
        <v>4.4588293769254876E-2</v>
      </c>
      <c r="N213" s="717">
        <v>5.1841980658504143E-2</v>
      </c>
      <c r="O213" s="717">
        <v>5.9095667547753403E-2</v>
      </c>
      <c r="P213" s="717">
        <v>6.6349354437002669E-2</v>
      </c>
      <c r="Q213" s="718">
        <v>7.3603041326251908E-2</v>
      </c>
    </row>
    <row r="214" spans="1:17" ht="12.75" x14ac:dyDescent="0.2">
      <c r="A214" s="613" t="s">
        <v>2344</v>
      </c>
      <c r="B214" s="5" t="s">
        <v>2344</v>
      </c>
      <c r="C214" s="5" t="s">
        <v>94</v>
      </c>
      <c r="D214" s="5" t="s">
        <v>2334</v>
      </c>
      <c r="E214" s="5" t="s">
        <v>943</v>
      </c>
      <c r="F214" s="5" t="s">
        <v>321</v>
      </c>
      <c r="G214" s="717">
        <v>5.698464466725434E-6</v>
      </c>
      <c r="H214" s="717">
        <v>4.4502293930617681E-5</v>
      </c>
      <c r="I214" s="717">
        <v>8.3296432128410051E-5</v>
      </c>
      <c r="J214" s="717">
        <v>1.2209057032620243E-4</v>
      </c>
      <c r="K214" s="717">
        <v>1.6088470852399479E-4</v>
      </c>
      <c r="L214" s="717">
        <v>1.9968853798788704E-4</v>
      </c>
      <c r="M214" s="717">
        <v>2.3848267618567937E-4</v>
      </c>
      <c r="N214" s="717">
        <v>2.7727681438347176E-4</v>
      </c>
      <c r="O214" s="717">
        <v>3.1607095258126414E-4</v>
      </c>
      <c r="P214" s="717">
        <v>3.5486509077905658E-4</v>
      </c>
      <c r="Q214" s="718">
        <v>3.9366892024294875E-4</v>
      </c>
    </row>
    <row r="215" spans="1:17" ht="12.75" x14ac:dyDescent="0.2">
      <c r="A215" s="613" t="s">
        <v>2344</v>
      </c>
      <c r="B215" s="5" t="s">
        <v>2344</v>
      </c>
      <c r="C215" s="5" t="s">
        <v>94</v>
      </c>
      <c r="D215" s="5" t="s">
        <v>2335</v>
      </c>
      <c r="E215" s="5" t="s">
        <v>941</v>
      </c>
      <c r="F215" s="5" t="s">
        <v>321</v>
      </c>
      <c r="G215" s="717">
        <v>1.8033149556391046E-2</v>
      </c>
      <c r="H215" s="717">
        <v>0.13833818319457378</v>
      </c>
      <c r="I215" s="717">
        <v>0.2586432052457639</v>
      </c>
      <c r="J215" s="717">
        <v>0.37894822729695388</v>
      </c>
      <c r="K215" s="717">
        <v>0.49925326093513661</v>
      </c>
      <c r="L215" s="717">
        <v>0.61955828298632676</v>
      </c>
      <c r="M215" s="717">
        <v>0.73986330503751674</v>
      </c>
      <c r="N215" s="717">
        <v>0.86016833867569942</v>
      </c>
      <c r="O215" s="717">
        <v>0.98047336072688962</v>
      </c>
      <c r="P215" s="717">
        <v>1.1007783827780797</v>
      </c>
      <c r="Q215" s="718">
        <v>1.2210834164162623</v>
      </c>
    </row>
    <row r="216" spans="1:17" ht="12.75" x14ac:dyDescent="0.2">
      <c r="A216" s="613" t="s">
        <v>2344</v>
      </c>
      <c r="B216" s="5" t="s">
        <v>2344</v>
      </c>
      <c r="C216" s="5" t="s">
        <v>94</v>
      </c>
      <c r="D216" s="5" t="s">
        <v>2335</v>
      </c>
      <c r="E216" s="5" t="s">
        <v>1866</v>
      </c>
      <c r="F216" s="5" t="s">
        <v>321</v>
      </c>
      <c r="G216" s="717">
        <v>1.1230045149893072E-3</v>
      </c>
      <c r="H216" s="717">
        <v>8.6148897151833576E-3</v>
      </c>
      <c r="I216" s="717">
        <v>1.6106791724557531E-2</v>
      </c>
      <c r="J216" s="717">
        <v>2.3598676924751583E-2</v>
      </c>
      <c r="K216" s="717">
        <v>3.1090578934125753E-2</v>
      </c>
      <c r="L216" s="717">
        <v>3.8582464134319802E-2</v>
      </c>
      <c r="M216" s="717">
        <v>4.6074366143693979E-2</v>
      </c>
      <c r="N216" s="717">
        <v>5.3566251343888031E-2</v>
      </c>
      <c r="O216" s="717">
        <v>6.1058136544082077E-2</v>
      </c>
      <c r="P216" s="717">
        <v>6.8550038553456247E-2</v>
      </c>
      <c r="Q216" s="718">
        <v>7.6041923753650292E-2</v>
      </c>
    </row>
    <row r="217" spans="1:17" ht="12.75" x14ac:dyDescent="0.2">
      <c r="A217" s="613" t="s">
        <v>2344</v>
      </c>
      <c r="B217" s="5" t="s">
        <v>2344</v>
      </c>
      <c r="C217" s="5" t="s">
        <v>94</v>
      </c>
      <c r="D217" s="5" t="s">
        <v>2335</v>
      </c>
      <c r="E217" s="5" t="s">
        <v>939</v>
      </c>
      <c r="F217" s="5" t="s">
        <v>321</v>
      </c>
      <c r="G217" s="717">
        <v>6.3591803698711128E-3</v>
      </c>
      <c r="H217" s="717">
        <v>4.878335128093874E-2</v>
      </c>
      <c r="I217" s="717">
        <v>9.1207522192006382E-2</v>
      </c>
      <c r="J217" s="717">
        <v>0.13363169310307402</v>
      </c>
      <c r="K217" s="717">
        <v>0.17605586401414164</v>
      </c>
      <c r="L217" s="717">
        <v>0.21848003492520926</v>
      </c>
      <c r="M217" s="717">
        <v>0.26090420583627694</v>
      </c>
      <c r="N217" s="717">
        <v>0.30332837674734459</v>
      </c>
      <c r="O217" s="717">
        <v>0.34575254765841218</v>
      </c>
      <c r="P217" s="717">
        <v>0.38817671856947977</v>
      </c>
      <c r="Q217" s="718">
        <v>0.43060088948054737</v>
      </c>
    </row>
    <row r="218" spans="1:17" ht="12.75" x14ac:dyDescent="0.2">
      <c r="A218" s="613" t="s">
        <v>2344</v>
      </c>
      <c r="B218" s="5" t="s">
        <v>2344</v>
      </c>
      <c r="C218" s="5" t="s">
        <v>94</v>
      </c>
      <c r="D218" s="5" t="s">
        <v>2335</v>
      </c>
      <c r="E218" s="5" t="s">
        <v>2328</v>
      </c>
      <c r="F218" s="5" t="s">
        <v>321</v>
      </c>
      <c r="G218" s="717">
        <v>7.3979065511061586E-4</v>
      </c>
      <c r="H218" s="717">
        <v>5.6752407670543608E-3</v>
      </c>
      <c r="I218" s="717">
        <v>1.0610690878998102E-2</v>
      </c>
      <c r="J218" s="717">
        <v>1.5546120765925306E-2</v>
      </c>
      <c r="K218" s="717">
        <v>2.0481570877869046E-2</v>
      </c>
      <c r="L218" s="717">
        <v>2.5417020989812793E-2</v>
      </c>
      <c r="M218" s="717">
        <v>3.0352450876739996E-2</v>
      </c>
      <c r="N218" s="717">
        <v>3.5287900988683736E-2</v>
      </c>
      <c r="O218" s="717">
        <v>4.0223330875610946E-2</v>
      </c>
      <c r="P218" s="717">
        <v>4.5158780987554686E-2</v>
      </c>
      <c r="Q218" s="718">
        <v>5.0094231099498433E-2</v>
      </c>
    </row>
    <row r="219" spans="1:17" ht="12.75" x14ac:dyDescent="0.2">
      <c r="A219" s="613" t="s">
        <v>2344</v>
      </c>
      <c r="B219" s="5" t="s">
        <v>2344</v>
      </c>
      <c r="C219" s="5" t="s">
        <v>94</v>
      </c>
      <c r="D219" s="5" t="s">
        <v>2335</v>
      </c>
      <c r="E219" s="5" t="s">
        <v>943</v>
      </c>
      <c r="F219" s="5" t="s">
        <v>321</v>
      </c>
      <c r="G219" s="717">
        <v>5.9111940039485403E-6</v>
      </c>
      <c r="H219" s="717">
        <v>4.531915403027215E-5</v>
      </c>
      <c r="I219" s="717">
        <v>8.4727114056595755E-5</v>
      </c>
      <c r="J219" s="717">
        <v>1.2413507408291934E-4</v>
      </c>
      <c r="K219" s="717">
        <v>1.6354303410924298E-4</v>
      </c>
      <c r="L219" s="717">
        <v>2.0295099413556657E-4</v>
      </c>
      <c r="M219" s="717">
        <v>2.423589541618902E-4</v>
      </c>
      <c r="N219" s="717">
        <v>2.8176691418821376E-4</v>
      </c>
      <c r="O219" s="717">
        <v>3.2117487421453737E-4</v>
      </c>
      <c r="P219" s="717">
        <v>3.6058283424086104E-4</v>
      </c>
      <c r="Q219" s="718">
        <v>4.0000310925469282E-4</v>
      </c>
    </row>
    <row r="220" spans="1:17" ht="12.75" x14ac:dyDescent="0.2">
      <c r="A220" s="613" t="s">
        <v>2344</v>
      </c>
      <c r="B220" s="5" t="s">
        <v>2344</v>
      </c>
      <c r="C220" s="5" t="s">
        <v>94</v>
      </c>
      <c r="D220" s="5" t="s">
        <v>2339</v>
      </c>
      <c r="E220" s="5" t="s">
        <v>941</v>
      </c>
      <c r="F220" s="5" t="s">
        <v>321</v>
      </c>
      <c r="G220" s="717">
        <v>1.7674519184311191E-2</v>
      </c>
      <c r="H220" s="717">
        <v>0.13264515610236061</v>
      </c>
      <c r="I220" s="717">
        <v>0.24761580468929334</v>
      </c>
      <c r="J220" s="717">
        <v>0.36258645327622607</v>
      </c>
      <c r="K220" s="717">
        <v>0.4775570901942755</v>
      </c>
      <c r="L220" s="717">
        <v>0.59252773878120824</v>
      </c>
      <c r="M220" s="717">
        <v>0.70749838736814097</v>
      </c>
      <c r="N220" s="717">
        <v>0.8224690242861904</v>
      </c>
      <c r="O220" s="717">
        <v>0.93743967287312313</v>
      </c>
      <c r="P220" s="717">
        <v>1.0524103097911726</v>
      </c>
      <c r="Q220" s="718">
        <v>1.1673809583781052</v>
      </c>
    </row>
    <row r="221" spans="1:17" ht="12.75" x14ac:dyDescent="0.2">
      <c r="A221" s="613" t="s">
        <v>2344</v>
      </c>
      <c r="B221" s="5" t="s">
        <v>2344</v>
      </c>
      <c r="C221" s="5" t="s">
        <v>94</v>
      </c>
      <c r="D221" s="5" t="s">
        <v>2339</v>
      </c>
      <c r="E221" s="5" t="s">
        <v>1866</v>
      </c>
      <c r="F221" s="5" t="s">
        <v>321</v>
      </c>
      <c r="G221" s="717">
        <v>1.0911320375544729E-3</v>
      </c>
      <c r="H221" s="717">
        <v>8.188845095664565E-3</v>
      </c>
      <c r="I221" s="717">
        <v>1.5286575045932406E-2</v>
      </c>
      <c r="J221" s="717">
        <v>2.2384288104042499E-2</v>
      </c>
      <c r="K221" s="717">
        <v>2.9482001162152594E-2</v>
      </c>
      <c r="L221" s="717">
        <v>3.6579714220262682E-2</v>
      </c>
      <c r="M221" s="717">
        <v>4.3677427278372774E-2</v>
      </c>
      <c r="N221" s="717">
        <v>5.0775157228640622E-2</v>
      </c>
      <c r="O221" s="717">
        <v>5.7872870286750706E-2</v>
      </c>
      <c r="P221" s="717">
        <v>6.4970583344860805E-2</v>
      </c>
      <c r="Q221" s="718">
        <v>7.2068296402970897E-2</v>
      </c>
    </row>
    <row r="222" spans="1:17" ht="12.75" x14ac:dyDescent="0.2">
      <c r="A222" s="613" t="s">
        <v>2344</v>
      </c>
      <c r="B222" s="5" t="s">
        <v>2344</v>
      </c>
      <c r="C222" s="5" t="s">
        <v>94</v>
      </c>
      <c r="D222" s="5" t="s">
        <v>2339</v>
      </c>
      <c r="E222" s="5" t="s">
        <v>939</v>
      </c>
      <c r="F222" s="5" t="s">
        <v>321</v>
      </c>
      <c r="G222" s="717">
        <v>5.8717292067441279E-3</v>
      </c>
      <c r="H222" s="717">
        <v>4.4066619873601429E-2</v>
      </c>
      <c r="I222" s="717">
        <v>8.2261534170003453E-2</v>
      </c>
      <c r="J222" s="717">
        <v>0.12045642483686077</v>
      </c>
      <c r="K222" s="717">
        <v>0.15865131550371805</v>
      </c>
      <c r="L222" s="717">
        <v>0.19684622980012012</v>
      </c>
      <c r="M222" s="717">
        <v>0.23504112046697739</v>
      </c>
      <c r="N222" s="717">
        <v>0.27323601113383472</v>
      </c>
      <c r="O222" s="717">
        <v>0.31143092543023676</v>
      </c>
      <c r="P222" s="717">
        <v>0.34962581609709398</v>
      </c>
      <c r="Q222" s="718">
        <v>0.38782070676395136</v>
      </c>
    </row>
    <row r="223" spans="1:17" ht="12.75" x14ac:dyDescent="0.2">
      <c r="A223" s="613" t="s">
        <v>2344</v>
      </c>
      <c r="B223" s="5" t="s">
        <v>2344</v>
      </c>
      <c r="C223" s="5" t="s">
        <v>94</v>
      </c>
      <c r="D223" s="5" t="s">
        <v>2339</v>
      </c>
      <c r="E223" s="5" t="s">
        <v>2328</v>
      </c>
      <c r="F223" s="5" t="s">
        <v>321</v>
      </c>
      <c r="G223" s="717">
        <v>7.2651821918077726E-4</v>
      </c>
      <c r="H223" s="717">
        <v>5.4523941146485989E-3</v>
      </c>
      <c r="I223" s="717">
        <v>1.0178290521641526E-2</v>
      </c>
      <c r="J223" s="717">
        <v>1.4904166417109349E-2</v>
      </c>
      <c r="K223" s="717">
        <v>1.9630042312577173E-2</v>
      </c>
      <c r="L223" s="717">
        <v>2.4355938719570095E-2</v>
      </c>
      <c r="M223" s="717">
        <v>2.9081814615037917E-2</v>
      </c>
      <c r="N223" s="717">
        <v>3.380771102203084E-2</v>
      </c>
      <c r="O223" s="717">
        <v>3.8533586917498669E-2</v>
      </c>
      <c r="P223" s="717">
        <v>4.3259483324491595E-2</v>
      </c>
      <c r="Q223" s="718">
        <v>4.7985359219959417E-2</v>
      </c>
    </row>
    <row r="224" spans="1:17" ht="12.75" x14ac:dyDescent="0.2">
      <c r="A224" s="613" t="s">
        <v>2344</v>
      </c>
      <c r="B224" s="5" t="s">
        <v>2344</v>
      </c>
      <c r="C224" s="5" t="s">
        <v>94</v>
      </c>
      <c r="D224" s="5" t="s">
        <v>2339</v>
      </c>
      <c r="E224" s="5" t="s">
        <v>943</v>
      </c>
      <c r="F224" s="5" t="s">
        <v>321</v>
      </c>
      <c r="G224" s="717">
        <v>5.7529003518964435E-6</v>
      </c>
      <c r="H224" s="717">
        <v>4.317836198181617E-5</v>
      </c>
      <c r="I224" s="717">
        <v>8.0603823611735887E-5</v>
      </c>
      <c r="J224" s="717">
        <v>1.180292852416556E-4</v>
      </c>
      <c r="K224" s="717">
        <v>1.5545474687157532E-4</v>
      </c>
      <c r="L224" s="717">
        <v>1.9288020850149505E-4</v>
      </c>
      <c r="M224" s="717">
        <v>2.3030567013141475E-4</v>
      </c>
      <c r="N224" s="717">
        <v>2.6773113176133448E-4</v>
      </c>
      <c r="O224" s="717">
        <v>3.0515659339125421E-4</v>
      </c>
      <c r="P224" s="717">
        <v>3.4258205502117389E-4</v>
      </c>
      <c r="Q224" s="718">
        <v>3.8000751665109362E-4</v>
      </c>
    </row>
    <row r="225" spans="1:17" ht="12.75" x14ac:dyDescent="0.2">
      <c r="A225" s="613" t="s">
        <v>2344</v>
      </c>
      <c r="B225" s="5" t="s">
        <v>2344</v>
      </c>
      <c r="C225" s="5" t="s">
        <v>94</v>
      </c>
      <c r="D225" s="5" t="s">
        <v>2340</v>
      </c>
      <c r="E225" s="5" t="s">
        <v>941</v>
      </c>
      <c r="F225" s="5" t="s">
        <v>321</v>
      </c>
      <c r="G225" s="717">
        <v>2.4459896678866392E-2</v>
      </c>
      <c r="H225" s="717">
        <v>0.18112267409806032</v>
      </c>
      <c r="I225" s="717">
        <v>0.33778545151725425</v>
      </c>
      <c r="J225" s="717">
        <v>0.49444822893644819</v>
      </c>
      <c r="K225" s="717">
        <v>0.65111100635564212</v>
      </c>
      <c r="L225" s="717">
        <v>0.807773783774836</v>
      </c>
      <c r="M225" s="717">
        <v>0.96443657251029724</v>
      </c>
      <c r="N225" s="717">
        <v>1.1210993499294912</v>
      </c>
      <c r="O225" s="717">
        <v>1.277762127348685</v>
      </c>
      <c r="P225" s="717">
        <v>1.434424904767879</v>
      </c>
      <c r="Q225" s="718">
        <v>1.591087682187073</v>
      </c>
    </row>
    <row r="226" spans="1:17" ht="12.75" x14ac:dyDescent="0.2">
      <c r="A226" s="613" t="s">
        <v>2344</v>
      </c>
      <c r="B226" s="5" t="s">
        <v>2344</v>
      </c>
      <c r="C226" s="5" t="s">
        <v>94</v>
      </c>
      <c r="D226" s="5" t="s">
        <v>2340</v>
      </c>
      <c r="E226" s="5" t="s">
        <v>1866</v>
      </c>
      <c r="F226" s="5" t="s">
        <v>321</v>
      </c>
      <c r="G226" s="717">
        <v>6.989062648781472E-4</v>
      </c>
      <c r="H226" s="717">
        <v>5.1753061447052696E-3</v>
      </c>
      <c r="I226" s="717">
        <v>9.6517228385017643E-3</v>
      </c>
      <c r="J226" s="717">
        <v>1.4128122718328888E-2</v>
      </c>
      <c r="K226" s="717">
        <v>1.8604539412125382E-2</v>
      </c>
      <c r="L226" s="717">
        <v>2.3080939291952506E-2</v>
      </c>
      <c r="M226" s="717">
        <v>2.7557339171779625E-2</v>
      </c>
      <c r="N226" s="717">
        <v>3.2033755865576122E-2</v>
      </c>
      <c r="O226" s="717">
        <v>3.6510155745403249E-2</v>
      </c>
      <c r="P226" s="717">
        <v>4.0986572439199738E-2</v>
      </c>
      <c r="Q226" s="718">
        <v>4.5462972319026858E-2</v>
      </c>
    </row>
    <row r="227" spans="1:17" ht="12.75" x14ac:dyDescent="0.2">
      <c r="A227" s="613" t="s">
        <v>2344</v>
      </c>
      <c r="B227" s="5" t="s">
        <v>2344</v>
      </c>
      <c r="C227" s="5" t="s">
        <v>94</v>
      </c>
      <c r="D227" s="5" t="s">
        <v>2340</v>
      </c>
      <c r="E227" s="5" t="s">
        <v>939</v>
      </c>
      <c r="F227" s="5" t="s">
        <v>321</v>
      </c>
      <c r="G227" s="717">
        <v>2.8249440804998431E-3</v>
      </c>
      <c r="H227" s="717">
        <v>2.091835060836042E-2</v>
      </c>
      <c r="I227" s="717">
        <v>3.9011757136220994E-2</v>
      </c>
      <c r="J227" s="717">
        <v>5.7105163664081575E-2</v>
      </c>
      <c r="K227" s="717">
        <v>7.5198592845682546E-2</v>
      </c>
      <c r="L227" s="717">
        <v>9.3291999373543114E-2</v>
      </c>
      <c r="M227" s="717">
        <v>0.11138540590140371</v>
      </c>
      <c r="N227" s="717">
        <v>0.12947881242926429</v>
      </c>
      <c r="O227" s="717">
        <v>0.14757224161086524</v>
      </c>
      <c r="P227" s="717">
        <v>0.16566564813872584</v>
      </c>
      <c r="Q227" s="718">
        <v>0.1837590546665864</v>
      </c>
    </row>
    <row r="228" spans="1:17" ht="12.75" x14ac:dyDescent="0.2">
      <c r="A228" s="613" t="s">
        <v>2344</v>
      </c>
      <c r="B228" s="5" t="s">
        <v>2344</v>
      </c>
      <c r="C228" s="5" t="s">
        <v>94</v>
      </c>
      <c r="D228" s="5" t="s">
        <v>2340</v>
      </c>
      <c r="E228" s="5" t="s">
        <v>2328</v>
      </c>
      <c r="F228" s="5" t="s">
        <v>321</v>
      </c>
      <c r="G228" s="717">
        <v>3.992880922587901E-4</v>
      </c>
      <c r="H228" s="717">
        <v>2.9567453260133545E-3</v>
      </c>
      <c r="I228" s="717">
        <v>5.5142025597679188E-3</v>
      </c>
      <c r="J228" s="717">
        <v>8.0716597935224822E-3</v>
      </c>
      <c r="K228" s="717">
        <v>1.0629097815031834E-2</v>
      </c>
      <c r="L228" s="717">
        <v>1.3186555048786398E-2</v>
      </c>
      <c r="M228" s="717">
        <v>1.5744012282540965E-2</v>
      </c>
      <c r="N228" s="717">
        <v>1.8301450304050313E-2</v>
      </c>
      <c r="O228" s="717">
        <v>2.0858907537804876E-2</v>
      </c>
      <c r="P228" s="717">
        <v>2.341636477155944E-2</v>
      </c>
      <c r="Q228" s="718">
        <v>2.5973822005314007E-2</v>
      </c>
    </row>
    <row r="229" spans="1:17" ht="12.75" x14ac:dyDescent="0.2">
      <c r="A229" s="613" t="s">
        <v>2344</v>
      </c>
      <c r="B229" s="5" t="s">
        <v>2344</v>
      </c>
      <c r="C229" s="5" t="s">
        <v>94</v>
      </c>
      <c r="D229" s="5" t="s">
        <v>2340</v>
      </c>
      <c r="E229" s="5" t="s">
        <v>943</v>
      </c>
      <c r="F229" s="5" t="s">
        <v>321</v>
      </c>
      <c r="G229" s="717">
        <v>8.8481889266510085E-6</v>
      </c>
      <c r="H229" s="717">
        <v>6.5546872481905678E-5</v>
      </c>
      <c r="I229" s="717">
        <v>1.2224555603716032E-4</v>
      </c>
      <c r="J229" s="717">
        <v>1.7893359195231073E-4</v>
      </c>
      <c r="K229" s="717">
        <v>2.3563227550756538E-4</v>
      </c>
      <c r="L229" s="717">
        <v>2.9232031142271573E-4</v>
      </c>
      <c r="M229" s="717">
        <v>3.4901899497797039E-4</v>
      </c>
      <c r="N229" s="717">
        <v>4.057176785332251E-4</v>
      </c>
      <c r="O229" s="717">
        <v>4.6240571444837545E-4</v>
      </c>
      <c r="P229" s="717">
        <v>5.191043980036301E-4</v>
      </c>
      <c r="Q229" s="718">
        <v>5.7580308155888492E-4</v>
      </c>
    </row>
    <row r="230" spans="1:17" ht="12.75" x14ac:dyDescent="0.2">
      <c r="A230" s="613" t="s">
        <v>2344</v>
      </c>
      <c r="B230" s="5" t="s">
        <v>2344</v>
      </c>
      <c r="C230" s="5" t="s">
        <v>94</v>
      </c>
      <c r="D230" s="5" t="s">
        <v>2331</v>
      </c>
      <c r="E230" s="5" t="s">
        <v>941</v>
      </c>
      <c r="F230" s="5" t="s">
        <v>321</v>
      </c>
      <c r="G230" s="717">
        <v>1.7227985568945801E-2</v>
      </c>
      <c r="H230" s="717">
        <v>0.12585026427497858</v>
      </c>
      <c r="I230" s="717">
        <v>0.23447255464581757</v>
      </c>
      <c r="J230" s="717">
        <v>0.3430948450166566</v>
      </c>
      <c r="K230" s="717">
        <v>0.45171713538749553</v>
      </c>
      <c r="L230" s="717">
        <v>0.56033942575833451</v>
      </c>
      <c r="M230" s="717">
        <v>0.66896170446436731</v>
      </c>
      <c r="N230" s="717">
        <v>0.77758399483520624</v>
      </c>
      <c r="O230" s="717">
        <v>0.88620628520604527</v>
      </c>
      <c r="P230" s="717">
        <v>0.99482857557688431</v>
      </c>
      <c r="Q230" s="718">
        <v>1.1034508659477233</v>
      </c>
    </row>
    <row r="231" spans="1:17" ht="12.75" x14ac:dyDescent="0.2">
      <c r="A231" s="613" t="s">
        <v>2344</v>
      </c>
      <c r="B231" s="5" t="s">
        <v>2344</v>
      </c>
      <c r="C231" s="5" t="s">
        <v>94</v>
      </c>
      <c r="D231" s="5" t="s">
        <v>2331</v>
      </c>
      <c r="E231" s="5" t="s">
        <v>1866</v>
      </c>
      <c r="F231" s="5" t="s">
        <v>321</v>
      </c>
      <c r="G231" s="717">
        <v>3.2016686595632947E-4</v>
      </c>
      <c r="H231" s="717">
        <v>2.3388080806923104E-3</v>
      </c>
      <c r="I231" s="717">
        <v>4.3574661560774018E-3</v>
      </c>
      <c r="J231" s="717">
        <v>6.3761073708133833E-3</v>
      </c>
      <c r="K231" s="717">
        <v>8.394748585549363E-3</v>
      </c>
      <c r="L231" s="717">
        <v>1.0413389800285345E-2</v>
      </c>
      <c r="M231" s="717">
        <v>1.2432047875670435E-2</v>
      </c>
      <c r="N231" s="717">
        <v>1.4450689090406418E-2</v>
      </c>
      <c r="O231" s="717">
        <v>1.6469330305142398E-2</v>
      </c>
      <c r="P231" s="717">
        <v>1.8487988380527488E-2</v>
      </c>
      <c r="Q231" s="718">
        <v>2.0506629595263469E-2</v>
      </c>
    </row>
    <row r="232" spans="1:17" ht="12.75" x14ac:dyDescent="0.2">
      <c r="A232" s="613" t="s">
        <v>2344</v>
      </c>
      <c r="B232" s="5" t="s">
        <v>2344</v>
      </c>
      <c r="C232" s="5" t="s">
        <v>94</v>
      </c>
      <c r="D232" s="5" t="s">
        <v>2331</v>
      </c>
      <c r="E232" s="5" t="s">
        <v>939</v>
      </c>
      <c r="F232" s="5" t="s">
        <v>321</v>
      </c>
      <c r="G232" s="717">
        <v>8.2303663040129895E-4</v>
      </c>
      <c r="H232" s="717">
        <v>6.0123179531874462E-3</v>
      </c>
      <c r="I232" s="717">
        <v>1.1201625281933856E-2</v>
      </c>
      <c r="J232" s="717">
        <v>1.6390906604720003E-2</v>
      </c>
      <c r="K232" s="717">
        <v>2.1580187927506152E-2</v>
      </c>
      <c r="L232" s="717">
        <v>2.6769469250292298E-2</v>
      </c>
      <c r="M232" s="717">
        <v>3.1958750573078447E-2</v>
      </c>
      <c r="N232" s="717">
        <v>3.7148031895864596E-2</v>
      </c>
      <c r="O232" s="717">
        <v>4.2337313218650738E-2</v>
      </c>
      <c r="P232" s="717">
        <v>4.7526620547397154E-2</v>
      </c>
      <c r="Q232" s="718">
        <v>5.2715901870183296E-2</v>
      </c>
    </row>
    <row r="233" spans="1:17" ht="12.75" x14ac:dyDescent="0.2">
      <c r="A233" s="613" t="s">
        <v>2344</v>
      </c>
      <c r="B233" s="5" t="s">
        <v>2344</v>
      </c>
      <c r="C233" s="5" t="s">
        <v>94</v>
      </c>
      <c r="D233" s="5" t="s">
        <v>2331</v>
      </c>
      <c r="E233" s="5" t="s">
        <v>2328</v>
      </c>
      <c r="F233" s="5" t="s">
        <v>321</v>
      </c>
      <c r="G233" s="717">
        <v>1.3613725223169445E-4</v>
      </c>
      <c r="H233" s="717">
        <v>9.944379243925197E-4</v>
      </c>
      <c r="I233" s="717">
        <v>1.8527155536873612E-3</v>
      </c>
      <c r="J233" s="717">
        <v>2.7110162258481862E-3</v>
      </c>
      <c r="K233" s="717">
        <v>3.5693168980090117E-3</v>
      </c>
      <c r="L233" s="717">
        <v>4.4276175701698367E-3</v>
      </c>
      <c r="M233" s="717">
        <v>5.2859182423306613E-3</v>
      </c>
      <c r="N233" s="717">
        <v>6.1442189144914868E-3</v>
      </c>
      <c r="O233" s="717">
        <v>7.0025195866523123E-3</v>
      </c>
      <c r="P233" s="717">
        <v>7.8607972159471535E-3</v>
      </c>
      <c r="Q233" s="718">
        <v>8.7190978881079798E-3</v>
      </c>
    </row>
    <row r="234" spans="1:17" ht="12.75" x14ac:dyDescent="0.2">
      <c r="A234" s="613" t="s">
        <v>2344</v>
      </c>
      <c r="B234" s="5" t="s">
        <v>2344</v>
      </c>
      <c r="C234" s="5" t="s">
        <v>94</v>
      </c>
      <c r="D234" s="5" t="s">
        <v>2331</v>
      </c>
      <c r="E234" s="5" t="s">
        <v>943</v>
      </c>
      <c r="F234" s="5" t="s">
        <v>321</v>
      </c>
      <c r="G234" s="717">
        <v>8.987198120738091E-6</v>
      </c>
      <c r="H234" s="717">
        <v>6.5647009969609384E-5</v>
      </c>
      <c r="I234" s="717">
        <v>1.2230682181848068E-4</v>
      </c>
      <c r="J234" s="717">
        <v>1.7896663366735201E-4</v>
      </c>
      <c r="K234" s="717">
        <v>2.3562644551622329E-4</v>
      </c>
      <c r="L234" s="717">
        <v>2.922969057041002E-4</v>
      </c>
      <c r="M234" s="717">
        <v>3.4895671755297151E-4</v>
      </c>
      <c r="N234" s="717">
        <v>4.0561652940184276E-4</v>
      </c>
      <c r="O234" s="717">
        <v>4.6227634125071412E-4</v>
      </c>
      <c r="P234" s="717">
        <v>5.1893615309958532E-4</v>
      </c>
      <c r="Q234" s="718">
        <v>5.7559596494845668E-4</v>
      </c>
    </row>
    <row r="235" spans="1:17" ht="12.75" x14ac:dyDescent="0.2">
      <c r="A235" s="613" t="s">
        <v>2344</v>
      </c>
      <c r="B235" s="5" t="s">
        <v>2344</v>
      </c>
      <c r="C235" s="5" t="s">
        <v>94</v>
      </c>
      <c r="D235" s="5" t="s">
        <v>2345</v>
      </c>
      <c r="E235" s="5" t="s">
        <v>941</v>
      </c>
      <c r="F235" s="5" t="s">
        <v>321</v>
      </c>
      <c r="G235" s="717">
        <v>2.1932917005791611E-3</v>
      </c>
      <c r="H235" s="717">
        <v>1.6021956114591361E-2</v>
      </c>
      <c r="I235" s="717">
        <v>2.9850628286289298E-2</v>
      </c>
      <c r="J235" s="717">
        <v>4.3679292700301499E-2</v>
      </c>
      <c r="K235" s="717">
        <v>5.750796487199944E-2</v>
      </c>
      <c r="L235" s="717">
        <v>7.133662928601163E-2</v>
      </c>
      <c r="M235" s="717">
        <v>8.5165301457709577E-2</v>
      </c>
      <c r="N235" s="717">
        <v>9.8993965871721767E-2</v>
      </c>
      <c r="O235" s="717">
        <v>0.11282263804341972</v>
      </c>
      <c r="P235" s="717">
        <v>0.12665130245743192</v>
      </c>
      <c r="Q235" s="718">
        <v>0.14047997462912984</v>
      </c>
    </row>
    <row r="236" spans="1:17" ht="12.75" x14ac:dyDescent="0.2">
      <c r="A236" s="613" t="s">
        <v>2344</v>
      </c>
      <c r="B236" s="5" t="s">
        <v>2344</v>
      </c>
      <c r="C236" s="5" t="s">
        <v>94</v>
      </c>
      <c r="D236" s="5" t="s">
        <v>2345</v>
      </c>
      <c r="E236" s="5" t="s">
        <v>1866</v>
      </c>
      <c r="F236" s="5" t="s">
        <v>321</v>
      </c>
      <c r="G236" s="717">
        <v>2.0519029604154011E-4</v>
      </c>
      <c r="H236" s="717">
        <v>1.4989353273495648E-3</v>
      </c>
      <c r="I236" s="717">
        <v>2.7926803586575894E-3</v>
      </c>
      <c r="J236" s="717">
        <v>4.0864114966555698E-3</v>
      </c>
      <c r="K236" s="717">
        <v>5.3801565279635944E-3</v>
      </c>
      <c r="L236" s="717">
        <v>6.6739015592716198E-3</v>
      </c>
      <c r="M236" s="717">
        <v>7.9676326972696002E-3</v>
      </c>
      <c r="N236" s="717">
        <v>9.261377728577623E-3</v>
      </c>
      <c r="O236" s="717">
        <v>1.0555122759885648E-2</v>
      </c>
      <c r="P236" s="717">
        <v>1.184885389788363E-2</v>
      </c>
      <c r="Q236" s="718">
        <v>1.3142598929191654E-2</v>
      </c>
    </row>
    <row r="237" spans="1:17" ht="12.75" x14ac:dyDescent="0.2">
      <c r="A237" s="613" t="s">
        <v>2344</v>
      </c>
      <c r="B237" s="5" t="s">
        <v>2344</v>
      </c>
      <c r="C237" s="5" t="s">
        <v>94</v>
      </c>
      <c r="D237" s="5" t="s">
        <v>2345</v>
      </c>
      <c r="E237" s="5" t="s">
        <v>939</v>
      </c>
      <c r="F237" s="5" t="s">
        <v>321</v>
      </c>
      <c r="G237" s="717">
        <v>5.7361296934296401E-4</v>
      </c>
      <c r="H237" s="717">
        <v>4.1902673907482256E-3</v>
      </c>
      <c r="I237" s="717">
        <v>7.8069399369313352E-3</v>
      </c>
      <c r="J237" s="717">
        <v>1.1423594358336597E-2</v>
      </c>
      <c r="K237" s="717">
        <v>1.504024877974186E-2</v>
      </c>
      <c r="L237" s="717">
        <v>1.8656903201147122E-2</v>
      </c>
      <c r="M237" s="717">
        <v>2.2273557622552381E-2</v>
      </c>
      <c r="N237" s="717">
        <v>2.5890212043957646E-2</v>
      </c>
      <c r="O237" s="717">
        <v>2.9506866465362904E-2</v>
      </c>
      <c r="P237" s="717">
        <v>3.3123539011546022E-2</v>
      </c>
      <c r="Q237" s="718">
        <v>3.6740193432951276E-2</v>
      </c>
    </row>
    <row r="238" spans="1:17" ht="12.75" x14ac:dyDescent="0.2">
      <c r="A238" s="613" t="s">
        <v>2344</v>
      </c>
      <c r="B238" s="5" t="s">
        <v>2344</v>
      </c>
      <c r="C238" s="5" t="s">
        <v>94</v>
      </c>
      <c r="D238" s="5" t="s">
        <v>2345</v>
      </c>
      <c r="E238" s="5" t="s">
        <v>2328</v>
      </c>
      <c r="F238" s="5" t="s">
        <v>321</v>
      </c>
      <c r="G238" s="717">
        <v>9.5414676946627529E-5</v>
      </c>
      <c r="H238" s="717">
        <v>6.969728839385E-4</v>
      </c>
      <c r="I238" s="717">
        <v>1.2985149408496434E-3</v>
      </c>
      <c r="J238" s="717">
        <v>1.9000731478415159E-3</v>
      </c>
      <c r="K238" s="717">
        <v>2.5016313548333886E-3</v>
      </c>
      <c r="L238" s="717">
        <v>3.1031895618252609E-3</v>
      </c>
      <c r="M238" s="717">
        <v>3.7047477688171332E-3</v>
      </c>
      <c r="N238" s="717">
        <v>4.3063059758090055E-3</v>
      </c>
      <c r="O238" s="717">
        <v>4.9078641828008782E-3</v>
      </c>
      <c r="P238" s="717">
        <v>5.5094062397120216E-3</v>
      </c>
      <c r="Q238" s="718">
        <v>6.1109644467038943E-3</v>
      </c>
    </row>
    <row r="239" spans="1:17" ht="12.75" x14ac:dyDescent="0.2">
      <c r="A239" s="613" t="s">
        <v>2344</v>
      </c>
      <c r="B239" s="5" t="s">
        <v>2344</v>
      </c>
      <c r="C239" s="5" t="s">
        <v>94</v>
      </c>
      <c r="D239" s="5" t="s">
        <v>2345</v>
      </c>
      <c r="E239" s="5" t="s">
        <v>943</v>
      </c>
      <c r="F239" s="5" t="s">
        <v>321</v>
      </c>
      <c r="G239" s="717">
        <v>1.4880609150334876E-4</v>
      </c>
      <c r="H239" s="717">
        <v>1.0869544480072808E-3</v>
      </c>
      <c r="I239" s="717">
        <v>2.0251028045112128E-3</v>
      </c>
      <c r="J239" s="717">
        <v>2.9632511610151453E-3</v>
      </c>
      <c r="K239" s="717">
        <v>3.9013995175190769E-3</v>
      </c>
      <c r="L239" s="717">
        <v>4.8397241845579654E-3</v>
      </c>
      <c r="M239" s="717">
        <v>5.7778725410618974E-3</v>
      </c>
      <c r="N239" s="717">
        <v>6.7160208975658294E-3</v>
      </c>
      <c r="O239" s="717">
        <v>7.6541692540697624E-3</v>
      </c>
      <c r="P239" s="717">
        <v>8.5923176105736944E-3</v>
      </c>
      <c r="Q239" s="718">
        <v>9.5304659670776264E-3</v>
      </c>
    </row>
    <row r="240" spans="1:17" ht="12.75" x14ac:dyDescent="0.2">
      <c r="A240" s="613" t="s">
        <v>2346</v>
      </c>
      <c r="B240" s="5" t="s">
        <v>2347</v>
      </c>
      <c r="C240" s="5" t="s">
        <v>2348</v>
      </c>
      <c r="D240" s="5" t="s">
        <v>2327</v>
      </c>
      <c r="E240" s="5" t="s">
        <v>941</v>
      </c>
      <c r="F240" s="5" t="s">
        <v>235</v>
      </c>
      <c r="G240" s="717">
        <v>0.10922490734353579</v>
      </c>
      <c r="H240" s="717">
        <v>0.12079740241948808</v>
      </c>
      <c r="I240" s="717">
        <v>0.13236989749544037</v>
      </c>
      <c r="J240" s="717">
        <v>0.14394239257139266</v>
      </c>
      <c r="K240" s="717">
        <v>0.15551488764734497</v>
      </c>
      <c r="L240" s="717">
        <v>0.16708738272329726</v>
      </c>
      <c r="M240" s="717">
        <v>0.17865987779924955</v>
      </c>
      <c r="N240" s="717">
        <v>0.19023237287520184</v>
      </c>
      <c r="O240" s="717">
        <v>0.20180486795115413</v>
      </c>
      <c r="P240" s="717">
        <v>0.21337736302710641</v>
      </c>
      <c r="Q240" s="718">
        <v>0.22494985810305873</v>
      </c>
    </row>
    <row r="241" spans="1:17" ht="12.75" x14ac:dyDescent="0.2">
      <c r="A241" s="613" t="s">
        <v>2346</v>
      </c>
      <c r="B241" s="5" t="s">
        <v>2347</v>
      </c>
      <c r="C241" s="5" t="s">
        <v>2348</v>
      </c>
      <c r="D241" s="5" t="s">
        <v>2327</v>
      </c>
      <c r="E241" s="5" t="s">
        <v>1866</v>
      </c>
      <c r="F241" s="5" t="s">
        <v>235</v>
      </c>
      <c r="G241" s="717">
        <v>1.0218292350996683</v>
      </c>
      <c r="H241" s="717">
        <v>1.1300931291074929</v>
      </c>
      <c r="I241" s="717">
        <v>1.2383570231153174</v>
      </c>
      <c r="J241" s="717">
        <v>1.3466209171231418</v>
      </c>
      <c r="K241" s="717">
        <v>1.4548848111309665</v>
      </c>
      <c r="L241" s="717">
        <v>1.5631487051387909</v>
      </c>
      <c r="M241" s="717">
        <v>1.6714125991466153</v>
      </c>
      <c r="N241" s="717">
        <v>1.77967649315444</v>
      </c>
      <c r="O241" s="717">
        <v>1.8879404073276822</v>
      </c>
      <c r="P241" s="717">
        <v>1.9962043013355066</v>
      </c>
      <c r="Q241" s="718">
        <v>2.1044681953433311</v>
      </c>
    </row>
    <row r="242" spans="1:17" ht="12.75" x14ac:dyDescent="0.2">
      <c r="A242" s="613" t="s">
        <v>2346</v>
      </c>
      <c r="B242" s="5" t="s">
        <v>2347</v>
      </c>
      <c r="C242" s="5" t="s">
        <v>2348</v>
      </c>
      <c r="D242" s="5" t="s">
        <v>2327</v>
      </c>
      <c r="E242" s="5" t="s">
        <v>939</v>
      </c>
      <c r="F242" s="5" t="s">
        <v>235</v>
      </c>
      <c r="G242" s="717">
        <v>126.8913635886617</v>
      </c>
      <c r="H242" s="717">
        <v>140.33563887885853</v>
      </c>
      <c r="I242" s="717">
        <v>153.77991419427707</v>
      </c>
      <c r="J242" s="717">
        <v>167.22418950969561</v>
      </c>
      <c r="K242" s="717">
        <v>180.66846482511414</v>
      </c>
      <c r="L242" s="717">
        <v>194.11274011531097</v>
      </c>
      <c r="M242" s="717">
        <v>207.55701543072948</v>
      </c>
      <c r="N242" s="717">
        <v>221.00129074614802</v>
      </c>
      <c r="O242" s="717">
        <v>234.44556606156655</v>
      </c>
      <c r="P242" s="717">
        <v>247.88984137698503</v>
      </c>
      <c r="Q242" s="718">
        <v>261.33411666718189</v>
      </c>
    </row>
    <row r="243" spans="1:17" ht="12.75" x14ac:dyDescent="0.2">
      <c r="A243" s="613" t="s">
        <v>2346</v>
      </c>
      <c r="B243" s="5" t="s">
        <v>2347</v>
      </c>
      <c r="C243" s="5" t="s">
        <v>2348</v>
      </c>
      <c r="D243" s="5" t="s">
        <v>2327</v>
      </c>
      <c r="E243" s="5" t="s">
        <v>2328</v>
      </c>
      <c r="F243" s="5" t="s">
        <v>235</v>
      </c>
      <c r="G243" s="717">
        <v>39.556487631925791</v>
      </c>
      <c r="H243" s="717">
        <v>43.747539701975647</v>
      </c>
      <c r="I243" s="717">
        <v>47.938591754109346</v>
      </c>
      <c r="J243" s="717">
        <v>52.129643806243045</v>
      </c>
      <c r="K243" s="717">
        <v>56.320695858376745</v>
      </c>
      <c r="L243" s="717">
        <v>60.511747910510451</v>
      </c>
      <c r="M243" s="717">
        <v>64.702799962644164</v>
      </c>
      <c r="N243" s="717">
        <v>68.893852032694014</v>
      </c>
      <c r="O243" s="717">
        <v>73.084904084827699</v>
      </c>
      <c r="P243" s="717">
        <v>77.275956136961412</v>
      </c>
      <c r="Q243" s="718">
        <v>81.467008189095111</v>
      </c>
    </row>
    <row r="244" spans="1:17" ht="12.75" x14ac:dyDescent="0.2">
      <c r="A244" s="613" t="s">
        <v>2346</v>
      </c>
      <c r="B244" s="5" t="s">
        <v>2347</v>
      </c>
      <c r="C244" s="5" t="s">
        <v>2348</v>
      </c>
      <c r="D244" s="5" t="s">
        <v>2327</v>
      </c>
      <c r="E244" s="5" t="s">
        <v>943</v>
      </c>
      <c r="F244" s="5" t="s">
        <v>235</v>
      </c>
      <c r="G244" s="717">
        <v>2.2731110392432946E-4</v>
      </c>
      <c r="H244" s="717">
        <v>2.5139559304022404E-4</v>
      </c>
      <c r="I244" s="717">
        <v>2.7548008215611859E-4</v>
      </c>
      <c r="J244" s="717">
        <v>2.9956457127201314E-4</v>
      </c>
      <c r="K244" s="717">
        <v>3.2364906038790769E-4</v>
      </c>
      <c r="L244" s="717">
        <v>3.4773354950380224E-4</v>
      </c>
      <c r="M244" s="717">
        <v>3.7180233817046869E-4</v>
      </c>
      <c r="N244" s="717">
        <v>3.9588682728636319E-4</v>
      </c>
      <c r="O244" s="717">
        <v>4.199713164022578E-4</v>
      </c>
      <c r="P244" s="717">
        <v>4.4405580551815235E-4</v>
      </c>
      <c r="Q244" s="718">
        <v>4.681402946340469E-4</v>
      </c>
    </row>
    <row r="245" spans="1:17" ht="12.75" x14ac:dyDescent="0.2">
      <c r="A245" s="613" t="s">
        <v>2346</v>
      </c>
      <c r="B245" s="5" t="s">
        <v>2347</v>
      </c>
      <c r="C245" s="5" t="s">
        <v>2348</v>
      </c>
      <c r="D245" s="5" t="s">
        <v>2329</v>
      </c>
      <c r="E245" s="5" t="s">
        <v>941</v>
      </c>
      <c r="F245" s="5" t="s">
        <v>235</v>
      </c>
      <c r="G245" s="717">
        <v>0.10882533143470968</v>
      </c>
      <c r="H245" s="717">
        <v>0.11987702543447465</v>
      </c>
      <c r="I245" s="717">
        <v>0.13092872608848333</v>
      </c>
      <c r="J245" s="717">
        <v>0.14198042674249198</v>
      </c>
      <c r="K245" s="717">
        <v>0.15303212074225694</v>
      </c>
      <c r="L245" s="717">
        <v>0.16408382139626562</v>
      </c>
      <c r="M245" s="717">
        <v>0.17513551539603062</v>
      </c>
      <c r="N245" s="717">
        <v>0.18618721605003927</v>
      </c>
      <c r="O245" s="717">
        <v>0.19723891670404795</v>
      </c>
      <c r="P245" s="717">
        <v>0.20829061070381288</v>
      </c>
      <c r="Q245" s="718">
        <v>0.21934231135782156</v>
      </c>
    </row>
    <row r="246" spans="1:17" ht="12.75" x14ac:dyDescent="0.2">
      <c r="A246" s="613" t="s">
        <v>2346</v>
      </c>
      <c r="B246" s="5" t="s">
        <v>2347</v>
      </c>
      <c r="C246" s="5" t="s">
        <v>2348</v>
      </c>
      <c r="D246" s="5" t="s">
        <v>2329</v>
      </c>
      <c r="E246" s="5" t="s">
        <v>1866</v>
      </c>
      <c r="F246" s="5" t="s">
        <v>235</v>
      </c>
      <c r="G246" s="717">
        <v>0.77172204023084057</v>
      </c>
      <c r="H246" s="717">
        <v>0.85009385886438327</v>
      </c>
      <c r="I246" s="717">
        <v>0.92846567749792619</v>
      </c>
      <c r="J246" s="717">
        <v>1.006837496131469</v>
      </c>
      <c r="K246" s="717">
        <v>1.0852093147650117</v>
      </c>
      <c r="L246" s="717">
        <v>1.1635811333985544</v>
      </c>
      <c r="M246" s="717">
        <v>1.2419530320298706</v>
      </c>
      <c r="N246" s="717">
        <v>1.3203248506634133</v>
      </c>
      <c r="O246" s="717">
        <v>1.398696669296956</v>
      </c>
      <c r="P246" s="717">
        <v>1.4770684879304989</v>
      </c>
      <c r="Q246" s="718">
        <v>1.5554403065640419</v>
      </c>
    </row>
    <row r="247" spans="1:17" ht="12.75" x14ac:dyDescent="0.2">
      <c r="A247" s="613" t="s">
        <v>2346</v>
      </c>
      <c r="B247" s="5" t="s">
        <v>2347</v>
      </c>
      <c r="C247" s="5" t="s">
        <v>2348</v>
      </c>
      <c r="D247" s="5" t="s">
        <v>2329</v>
      </c>
      <c r="E247" s="5" t="s">
        <v>939</v>
      </c>
      <c r="F247" s="5" t="s">
        <v>235</v>
      </c>
      <c r="G247" s="717">
        <v>105.46654770476587</v>
      </c>
      <c r="H247" s="717">
        <v>116.17714634762159</v>
      </c>
      <c r="I247" s="717">
        <v>126.8877449460483</v>
      </c>
      <c r="J247" s="717">
        <v>137.59834358890399</v>
      </c>
      <c r="K247" s="717">
        <v>148.30894223175972</v>
      </c>
      <c r="L247" s="717">
        <v>159.01954087461542</v>
      </c>
      <c r="M247" s="717">
        <v>169.73013951747114</v>
      </c>
      <c r="N247" s="717">
        <v>180.44073816032687</v>
      </c>
      <c r="O247" s="717">
        <v>191.15133680318257</v>
      </c>
      <c r="P247" s="717">
        <v>201.86193544603833</v>
      </c>
      <c r="Q247" s="718">
        <v>212.57253404446502</v>
      </c>
    </row>
    <row r="248" spans="1:17" ht="12.75" x14ac:dyDescent="0.2">
      <c r="A248" s="613" t="s">
        <v>2346</v>
      </c>
      <c r="B248" s="5" t="s">
        <v>2347</v>
      </c>
      <c r="C248" s="5" t="s">
        <v>2348</v>
      </c>
      <c r="D248" s="5" t="s">
        <v>2329</v>
      </c>
      <c r="E248" s="5" t="s">
        <v>2328</v>
      </c>
      <c r="F248" s="5" t="s">
        <v>235</v>
      </c>
      <c r="G248" s="717">
        <v>38.863907344846226</v>
      </c>
      <c r="H248" s="717">
        <v>42.810710602491866</v>
      </c>
      <c r="I248" s="717">
        <v>46.757513860137514</v>
      </c>
      <c r="J248" s="717">
        <v>50.70431709582067</v>
      </c>
      <c r="K248" s="717">
        <v>54.651120353466311</v>
      </c>
      <c r="L248" s="717">
        <v>58.597923611111959</v>
      </c>
      <c r="M248" s="717">
        <v>62.544726846795122</v>
      </c>
      <c r="N248" s="717">
        <v>66.49153010444077</v>
      </c>
      <c r="O248" s="717">
        <v>70.438333362086411</v>
      </c>
      <c r="P248" s="717">
        <v>74.385136597769588</v>
      </c>
      <c r="Q248" s="718">
        <v>78.331939855415214</v>
      </c>
    </row>
    <row r="249" spans="1:17" ht="12.75" x14ac:dyDescent="0.2">
      <c r="A249" s="613" t="s">
        <v>2346</v>
      </c>
      <c r="B249" s="5" t="s">
        <v>2347</v>
      </c>
      <c r="C249" s="5" t="s">
        <v>2348</v>
      </c>
      <c r="D249" s="5" t="s">
        <v>2329</v>
      </c>
      <c r="E249" s="5" t="s">
        <v>943</v>
      </c>
      <c r="F249" s="5" t="s">
        <v>235</v>
      </c>
      <c r="G249" s="717">
        <v>2.2638782692223583E-4</v>
      </c>
      <c r="H249" s="717">
        <v>2.4937285345735561E-4</v>
      </c>
      <c r="I249" s="717">
        <v>2.7235787999247541E-4</v>
      </c>
      <c r="J249" s="717">
        <v>2.9535836384201025E-4</v>
      </c>
      <c r="K249" s="717">
        <v>3.1834339037713005E-4</v>
      </c>
      <c r="L249" s="717">
        <v>3.4132841691224985E-4</v>
      </c>
      <c r="M249" s="717">
        <v>3.6432890076178469E-4</v>
      </c>
      <c r="N249" s="717">
        <v>3.8731392729690443E-4</v>
      </c>
      <c r="O249" s="717">
        <v>4.1029895383202424E-4</v>
      </c>
      <c r="P249" s="717">
        <v>4.3329943768155913E-4</v>
      </c>
      <c r="Q249" s="718">
        <v>4.5628446421667893E-4</v>
      </c>
    </row>
    <row r="250" spans="1:17" ht="12.75" x14ac:dyDescent="0.2">
      <c r="A250" s="613" t="s">
        <v>2346</v>
      </c>
      <c r="B250" s="5" t="s">
        <v>2347</v>
      </c>
      <c r="C250" s="5" t="s">
        <v>2348</v>
      </c>
      <c r="D250" s="5" t="s">
        <v>2330</v>
      </c>
      <c r="E250" s="5" t="s">
        <v>941</v>
      </c>
      <c r="F250" s="5" t="s">
        <v>235</v>
      </c>
      <c r="G250" s="717">
        <v>0.12235186372837886</v>
      </c>
      <c r="H250" s="717">
        <v>0.13423264845803401</v>
      </c>
      <c r="I250" s="717">
        <v>0.14611343818434971</v>
      </c>
      <c r="J250" s="717">
        <v>0.15799422291400486</v>
      </c>
      <c r="K250" s="717">
        <v>0.16987500764365998</v>
      </c>
      <c r="L250" s="717">
        <v>0.18175579736997574</v>
      </c>
      <c r="M250" s="717">
        <v>0.19363658209963089</v>
      </c>
      <c r="N250" s="717">
        <v>0.20551736682928604</v>
      </c>
      <c r="O250" s="717">
        <v>0.21739815655560174</v>
      </c>
      <c r="P250" s="717">
        <v>0.22927894128525689</v>
      </c>
      <c r="Q250" s="718">
        <v>0.24115972601491203</v>
      </c>
    </row>
    <row r="251" spans="1:17" ht="12.75" x14ac:dyDescent="0.2">
      <c r="A251" s="613" t="s">
        <v>2346</v>
      </c>
      <c r="B251" s="5" t="s">
        <v>2347</v>
      </c>
      <c r="C251" s="5" t="s">
        <v>2348</v>
      </c>
      <c r="D251" s="5" t="s">
        <v>2330</v>
      </c>
      <c r="E251" s="5" t="s">
        <v>1866</v>
      </c>
      <c r="F251" s="5" t="s">
        <v>235</v>
      </c>
      <c r="G251" s="717">
        <v>0.519696311621619</v>
      </c>
      <c r="H251" s="717">
        <v>0.57016059608366154</v>
      </c>
      <c r="I251" s="717">
        <v>0.62062496049571081</v>
      </c>
      <c r="J251" s="717">
        <v>0.67108924495775324</v>
      </c>
      <c r="K251" s="717">
        <v>0.72155352941979578</v>
      </c>
      <c r="L251" s="717">
        <v>0.77201781388183799</v>
      </c>
      <c r="M251" s="717">
        <v>0.82248209834388042</v>
      </c>
      <c r="N251" s="717">
        <v>0.8729464627559298</v>
      </c>
      <c r="O251" s="717">
        <v>0.92341074721797223</v>
      </c>
      <c r="P251" s="717">
        <v>0.97387503168001477</v>
      </c>
      <c r="Q251" s="718">
        <v>1.0243393161420573</v>
      </c>
    </row>
    <row r="252" spans="1:17" ht="12.75" x14ac:dyDescent="0.2">
      <c r="A252" s="613" t="s">
        <v>2346</v>
      </c>
      <c r="B252" s="5" t="s">
        <v>2347</v>
      </c>
      <c r="C252" s="5" t="s">
        <v>2348</v>
      </c>
      <c r="D252" s="5" t="s">
        <v>2330</v>
      </c>
      <c r="E252" s="5" t="s">
        <v>939</v>
      </c>
      <c r="F252" s="5" t="s">
        <v>235</v>
      </c>
      <c r="G252" s="717">
        <v>85.969731804768003</v>
      </c>
      <c r="H252" s="717">
        <v>94.317688147992769</v>
      </c>
      <c r="I252" s="717">
        <v>102.66564445920247</v>
      </c>
      <c r="J252" s="717">
        <v>111.01360077041215</v>
      </c>
      <c r="K252" s="717">
        <v>119.36155708162188</v>
      </c>
      <c r="L252" s="717">
        <v>127.7095133928316</v>
      </c>
      <c r="M252" s="717">
        <v>136.0574697040413</v>
      </c>
      <c r="N252" s="717">
        <v>144.40542604726605</v>
      </c>
      <c r="O252" s="717">
        <v>152.75338235847573</v>
      </c>
      <c r="P252" s="717">
        <v>161.10133866968545</v>
      </c>
      <c r="Q252" s="718">
        <v>169.44929498089516</v>
      </c>
    </row>
    <row r="253" spans="1:17" ht="12.75" x14ac:dyDescent="0.2">
      <c r="A253" s="613" t="s">
        <v>2346</v>
      </c>
      <c r="B253" s="5" t="s">
        <v>2347</v>
      </c>
      <c r="C253" s="5" t="s">
        <v>2348</v>
      </c>
      <c r="D253" s="5" t="s">
        <v>2330</v>
      </c>
      <c r="E253" s="5" t="s">
        <v>2328</v>
      </c>
      <c r="F253" s="5" t="s">
        <v>235</v>
      </c>
      <c r="G253" s="717">
        <v>26.743179272328078</v>
      </c>
      <c r="H253" s="717">
        <v>29.340033794043606</v>
      </c>
      <c r="I253" s="717">
        <v>31.936888400187719</v>
      </c>
      <c r="J253" s="717">
        <v>34.533743006331832</v>
      </c>
      <c r="K253" s="717">
        <v>37.130597612475938</v>
      </c>
      <c r="L253" s="717">
        <v>39.727452134191473</v>
      </c>
      <c r="M253" s="717">
        <v>42.324306740335579</v>
      </c>
      <c r="N253" s="717">
        <v>44.921161346479693</v>
      </c>
      <c r="O253" s="717">
        <v>47.518015952623806</v>
      </c>
      <c r="P253" s="717">
        <v>50.114870474339334</v>
      </c>
      <c r="Q253" s="718">
        <v>52.711725080483454</v>
      </c>
    </row>
    <row r="254" spans="1:17" ht="12.75" x14ac:dyDescent="0.2">
      <c r="A254" s="613" t="s">
        <v>2346</v>
      </c>
      <c r="B254" s="5" t="s">
        <v>2347</v>
      </c>
      <c r="C254" s="5" t="s">
        <v>2348</v>
      </c>
      <c r="D254" s="5" t="s">
        <v>2330</v>
      </c>
      <c r="E254" s="5" t="s">
        <v>943</v>
      </c>
      <c r="F254" s="5" t="s">
        <v>235</v>
      </c>
      <c r="G254" s="717">
        <v>2.3158085156872203E-4</v>
      </c>
      <c r="H254" s="717">
        <v>2.5406700847880242E-4</v>
      </c>
      <c r="I254" s="717">
        <v>2.7655316538888279E-4</v>
      </c>
      <c r="J254" s="717">
        <v>2.9903932229896315E-4</v>
      </c>
      <c r="K254" s="717">
        <v>3.2152547920904356E-4</v>
      </c>
      <c r="L254" s="717">
        <v>3.4401163611912387E-4</v>
      </c>
      <c r="M254" s="717">
        <v>3.6649779302920423E-4</v>
      </c>
      <c r="N254" s="717">
        <v>3.8898394993928465E-4</v>
      </c>
      <c r="O254" s="717">
        <v>4.114701068493649E-4</v>
      </c>
      <c r="P254" s="717">
        <v>4.3395626375944532E-4</v>
      </c>
      <c r="Q254" s="718">
        <v>4.5644242066952573E-4</v>
      </c>
    </row>
    <row r="255" spans="1:17" ht="12.75" x14ac:dyDescent="0.2">
      <c r="A255" s="613" t="s">
        <v>2346</v>
      </c>
      <c r="B255" s="5" t="s">
        <v>2347</v>
      </c>
      <c r="C255" s="5" t="s">
        <v>2348</v>
      </c>
      <c r="D255" s="5" t="s">
        <v>2338</v>
      </c>
      <c r="E255" s="5" t="s">
        <v>941</v>
      </c>
      <c r="F255" s="5" t="s">
        <v>235</v>
      </c>
      <c r="G255" s="717">
        <v>0.1725076204975397</v>
      </c>
      <c r="H255" s="717">
        <v>0.18887241298302962</v>
      </c>
      <c r="I255" s="717">
        <v>0.20523720546851956</v>
      </c>
      <c r="J255" s="717">
        <v>0.22160198967866873</v>
      </c>
      <c r="K255" s="717">
        <v>0.23796678216415867</v>
      </c>
      <c r="L255" s="717">
        <v>0.25433157464964856</v>
      </c>
      <c r="M255" s="717">
        <v>0.27069635885979776</v>
      </c>
      <c r="N255" s="717">
        <v>0.2870611513452877</v>
      </c>
      <c r="O255" s="717">
        <v>0.3034259355554369</v>
      </c>
      <c r="P255" s="717">
        <v>0.31979072804092679</v>
      </c>
      <c r="Q255" s="718">
        <v>0.33615552052641673</v>
      </c>
    </row>
    <row r="256" spans="1:17" ht="12.75" x14ac:dyDescent="0.2">
      <c r="A256" s="613" t="s">
        <v>2346</v>
      </c>
      <c r="B256" s="5" t="s">
        <v>2347</v>
      </c>
      <c r="C256" s="5" t="s">
        <v>2348</v>
      </c>
      <c r="D256" s="5" t="s">
        <v>2338</v>
      </c>
      <c r="E256" s="5" t="s">
        <v>1866</v>
      </c>
      <c r="F256" s="5" t="s">
        <v>235</v>
      </c>
      <c r="G256" s="717">
        <v>0.53450207355262225</v>
      </c>
      <c r="H256" s="717">
        <v>0.58520717204981965</v>
      </c>
      <c r="I256" s="717">
        <v>0.63591224401597168</v>
      </c>
      <c r="J256" s="717">
        <v>0.68661734251316908</v>
      </c>
      <c r="K256" s="717">
        <v>0.73732241447932145</v>
      </c>
      <c r="L256" s="717">
        <v>0.78802751297651863</v>
      </c>
      <c r="M256" s="717">
        <v>0.83873258494267078</v>
      </c>
      <c r="N256" s="717">
        <v>0.88943768343986807</v>
      </c>
      <c r="O256" s="717">
        <v>0.94014275540602044</v>
      </c>
      <c r="P256" s="717">
        <v>0.9908478539032175</v>
      </c>
      <c r="Q256" s="718">
        <v>1.0415529258693699</v>
      </c>
    </row>
    <row r="257" spans="1:17" ht="12.75" x14ac:dyDescent="0.2">
      <c r="A257" s="613" t="s">
        <v>2346</v>
      </c>
      <c r="B257" s="5" t="s">
        <v>2347</v>
      </c>
      <c r="C257" s="5" t="s">
        <v>2348</v>
      </c>
      <c r="D257" s="5" t="s">
        <v>2338</v>
      </c>
      <c r="E257" s="5" t="s">
        <v>939</v>
      </c>
      <c r="F257" s="5" t="s">
        <v>235</v>
      </c>
      <c r="G257" s="717">
        <v>72.312242087960044</v>
      </c>
      <c r="H257" s="717">
        <v>79.172081541356008</v>
      </c>
      <c r="I257" s="717">
        <v>86.031920954475055</v>
      </c>
      <c r="J257" s="717">
        <v>92.891760407871018</v>
      </c>
      <c r="K257" s="717">
        <v>99.751599820990066</v>
      </c>
      <c r="L257" s="717">
        <v>106.61143927438603</v>
      </c>
      <c r="M257" s="717">
        <v>113.47127868750508</v>
      </c>
      <c r="N257" s="717">
        <v>120.33111814090104</v>
      </c>
      <c r="O257" s="717">
        <v>127.1909575540201</v>
      </c>
      <c r="P257" s="717">
        <v>134.05079700741604</v>
      </c>
      <c r="Q257" s="718">
        <v>140.9106364205351</v>
      </c>
    </row>
    <row r="258" spans="1:17" ht="12.75" x14ac:dyDescent="0.2">
      <c r="A258" s="613" t="s">
        <v>2346</v>
      </c>
      <c r="B258" s="5" t="s">
        <v>2347</v>
      </c>
      <c r="C258" s="5" t="s">
        <v>2348</v>
      </c>
      <c r="D258" s="5" t="s">
        <v>2338</v>
      </c>
      <c r="E258" s="5" t="s">
        <v>2328</v>
      </c>
      <c r="F258" s="5" t="s">
        <v>235</v>
      </c>
      <c r="G258" s="717">
        <v>25.307929935184859</v>
      </c>
      <c r="H258" s="717">
        <v>27.708745228191223</v>
      </c>
      <c r="I258" s="717">
        <v>30.109560483057123</v>
      </c>
      <c r="J258" s="717">
        <v>32.510375776063483</v>
      </c>
      <c r="K258" s="717">
        <v>34.911191069069844</v>
      </c>
      <c r="L258" s="717">
        <v>37.312006323935741</v>
      </c>
      <c r="M258" s="717">
        <v>39.712821616942108</v>
      </c>
      <c r="N258" s="717">
        <v>42.113636909948475</v>
      </c>
      <c r="O258" s="717">
        <v>44.514452164814372</v>
      </c>
      <c r="P258" s="717">
        <v>46.915267457820732</v>
      </c>
      <c r="Q258" s="718">
        <v>49.316082750827093</v>
      </c>
    </row>
    <row r="259" spans="1:17" ht="12.75" x14ac:dyDescent="0.2">
      <c r="A259" s="613" t="s">
        <v>2346</v>
      </c>
      <c r="B259" s="5" t="s">
        <v>2347</v>
      </c>
      <c r="C259" s="5" t="s">
        <v>2348</v>
      </c>
      <c r="D259" s="5" t="s">
        <v>2338</v>
      </c>
      <c r="E259" s="5" t="s">
        <v>943</v>
      </c>
      <c r="F259" s="5" t="s">
        <v>235</v>
      </c>
      <c r="G259" s="717">
        <v>2.3991548778548146E-4</v>
      </c>
      <c r="H259" s="717">
        <v>2.6266956248725023E-4</v>
      </c>
      <c r="I259" s="717">
        <v>2.8542363718901903E-4</v>
      </c>
      <c r="J259" s="717">
        <v>3.0817771189078783E-4</v>
      </c>
      <c r="K259" s="717">
        <v>3.3094787858315192E-4</v>
      </c>
      <c r="L259" s="717">
        <v>3.5370195328492067E-4</v>
      </c>
      <c r="M259" s="717">
        <v>3.7645602798668952E-4</v>
      </c>
      <c r="N259" s="717">
        <v>3.9922619467905361E-4</v>
      </c>
      <c r="O259" s="717">
        <v>4.2198026938082236E-4</v>
      </c>
      <c r="P259" s="717">
        <v>4.4473434408259121E-4</v>
      </c>
      <c r="Q259" s="718">
        <v>4.6748841878435995E-4</v>
      </c>
    </row>
    <row r="260" spans="1:17" ht="12.75" x14ac:dyDescent="0.2">
      <c r="A260" s="613" t="s">
        <v>2346</v>
      </c>
      <c r="B260" s="5" t="s">
        <v>2347</v>
      </c>
      <c r="C260" s="5" t="s">
        <v>2348</v>
      </c>
      <c r="D260" s="5" t="s">
        <v>2334</v>
      </c>
      <c r="E260" s="5" t="s">
        <v>941</v>
      </c>
      <c r="F260" s="5" t="s">
        <v>235</v>
      </c>
      <c r="G260" s="717">
        <v>0.17948814125977255</v>
      </c>
      <c r="H260" s="717">
        <v>0.19611221371171486</v>
      </c>
      <c r="I260" s="717">
        <v>0.21273628064440611</v>
      </c>
      <c r="J260" s="717">
        <v>0.22936035309634839</v>
      </c>
      <c r="K260" s="717">
        <v>0.2459844255482907</v>
      </c>
      <c r="L260" s="717">
        <v>0.26260849248098195</v>
      </c>
      <c r="M260" s="717">
        <v>0.27923256493292425</v>
      </c>
      <c r="N260" s="717">
        <v>0.2958566318656155</v>
      </c>
      <c r="O260" s="717">
        <v>0.3124807043175577</v>
      </c>
      <c r="P260" s="717">
        <v>0.32910477125024895</v>
      </c>
      <c r="Q260" s="718">
        <v>0.34572884370219131</v>
      </c>
    </row>
    <row r="261" spans="1:17" ht="12.75" x14ac:dyDescent="0.2">
      <c r="A261" s="613" t="s">
        <v>2346</v>
      </c>
      <c r="B261" s="5" t="s">
        <v>2347</v>
      </c>
      <c r="C261" s="5" t="s">
        <v>2348</v>
      </c>
      <c r="D261" s="5" t="s">
        <v>2334</v>
      </c>
      <c r="E261" s="5" t="s">
        <v>1866</v>
      </c>
      <c r="F261" s="5" t="s">
        <v>235</v>
      </c>
      <c r="G261" s="717">
        <v>0.55316314224116891</v>
      </c>
      <c r="H261" s="717">
        <v>0.60439674903237672</v>
      </c>
      <c r="I261" s="717">
        <v>0.65563030253545407</v>
      </c>
      <c r="J261" s="717">
        <v>0.70686390932666199</v>
      </c>
      <c r="K261" s="717">
        <v>0.7580975161178698</v>
      </c>
      <c r="L261" s="717">
        <v>0.80933112290907783</v>
      </c>
      <c r="M261" s="717">
        <v>0.86056467641215506</v>
      </c>
      <c r="N261" s="717">
        <v>0.91179828320336298</v>
      </c>
      <c r="O261" s="717">
        <v>0.96303188999457112</v>
      </c>
      <c r="P261" s="717">
        <v>1.0142654967857789</v>
      </c>
      <c r="Q261" s="718">
        <v>1.0654990502888562</v>
      </c>
    </row>
    <row r="262" spans="1:17" ht="12.75" x14ac:dyDescent="0.2">
      <c r="A262" s="613" t="s">
        <v>2346</v>
      </c>
      <c r="B262" s="5" t="s">
        <v>2347</v>
      </c>
      <c r="C262" s="5" t="s">
        <v>2348</v>
      </c>
      <c r="D262" s="5" t="s">
        <v>2334</v>
      </c>
      <c r="E262" s="5" t="s">
        <v>939</v>
      </c>
      <c r="F262" s="5" t="s">
        <v>235</v>
      </c>
      <c r="G262" s="717">
        <v>74.76826968177906</v>
      </c>
      <c r="H262" s="717">
        <v>81.693256120230856</v>
      </c>
      <c r="I262" s="717">
        <v>88.618242587174734</v>
      </c>
      <c r="J262" s="717">
        <v>95.543229025626545</v>
      </c>
      <c r="K262" s="717">
        <v>102.46821546407831</v>
      </c>
      <c r="L262" s="717">
        <v>109.39320190253009</v>
      </c>
      <c r="M262" s="717">
        <v>116.31818834098189</v>
      </c>
      <c r="N262" s="717">
        <v>123.24317480792578</v>
      </c>
      <c r="O262" s="717">
        <v>130.16816124637757</v>
      </c>
      <c r="P262" s="717">
        <v>137.09314768482935</v>
      </c>
      <c r="Q262" s="718">
        <v>144.01813412328113</v>
      </c>
    </row>
    <row r="263" spans="1:17" ht="12.75" x14ac:dyDescent="0.2">
      <c r="A263" s="613" t="s">
        <v>2346</v>
      </c>
      <c r="B263" s="5" t="s">
        <v>2347</v>
      </c>
      <c r="C263" s="5" t="s">
        <v>2348</v>
      </c>
      <c r="D263" s="5" t="s">
        <v>2334</v>
      </c>
      <c r="E263" s="5" t="s">
        <v>2328</v>
      </c>
      <c r="F263" s="5" t="s">
        <v>235</v>
      </c>
      <c r="G263" s="717">
        <v>6.0893862470308511</v>
      </c>
      <c r="H263" s="717">
        <v>6.6533810848976875</v>
      </c>
      <c r="I263" s="717">
        <v>7.2173759048647428</v>
      </c>
      <c r="J263" s="717">
        <v>7.7813707248317998</v>
      </c>
      <c r="K263" s="717">
        <v>8.3453655626986354</v>
      </c>
      <c r="L263" s="717">
        <v>8.9093603826656924</v>
      </c>
      <c r="M263" s="717">
        <v>9.4733552026327459</v>
      </c>
      <c r="N263" s="717">
        <v>10.037350040499584</v>
      </c>
      <c r="O263" s="717">
        <v>10.601344860466641</v>
      </c>
      <c r="P263" s="717">
        <v>11.165339680433695</v>
      </c>
      <c r="Q263" s="718">
        <v>11.729334518300533</v>
      </c>
    </row>
    <row r="264" spans="1:17" ht="12.75" x14ac:dyDescent="0.2">
      <c r="A264" s="613" t="s">
        <v>2346</v>
      </c>
      <c r="B264" s="5" t="s">
        <v>2347</v>
      </c>
      <c r="C264" s="5" t="s">
        <v>2348</v>
      </c>
      <c r="D264" s="5" t="s">
        <v>2334</v>
      </c>
      <c r="E264" s="5" t="s">
        <v>943</v>
      </c>
      <c r="F264" s="5" t="s">
        <v>235</v>
      </c>
      <c r="G264" s="717">
        <v>2.5011133652137773E-4</v>
      </c>
      <c r="H264" s="717">
        <v>2.7327319040684972E-4</v>
      </c>
      <c r="I264" s="717">
        <v>2.9643504429232166E-4</v>
      </c>
      <c r="J264" s="717">
        <v>3.195968981777936E-4</v>
      </c>
      <c r="K264" s="717">
        <v>3.4277542726404703E-4</v>
      </c>
      <c r="L264" s="717">
        <v>3.6593728114951897E-4</v>
      </c>
      <c r="M264" s="717">
        <v>3.890991350349909E-4</v>
      </c>
      <c r="N264" s="717">
        <v>4.1226098892046279E-4</v>
      </c>
      <c r="O264" s="717">
        <v>4.3542284280593478E-4</v>
      </c>
      <c r="P264" s="717">
        <v>4.5860137189218821E-4</v>
      </c>
      <c r="Q264" s="718">
        <v>4.8176322577766025E-4</v>
      </c>
    </row>
    <row r="265" spans="1:17" ht="12.75" x14ac:dyDescent="0.2">
      <c r="A265" s="613" t="s">
        <v>2346</v>
      </c>
      <c r="B265" s="5" t="s">
        <v>2347</v>
      </c>
      <c r="C265" s="5" t="s">
        <v>2348</v>
      </c>
      <c r="D265" s="5" t="s">
        <v>2331</v>
      </c>
      <c r="E265" s="5" t="s">
        <v>941</v>
      </c>
      <c r="F265" s="5" t="s">
        <v>235</v>
      </c>
      <c r="G265" s="717">
        <v>0.18282410069511462</v>
      </c>
      <c r="H265" s="717">
        <v>0.19851666346608943</v>
      </c>
      <c r="I265" s="717">
        <v>0.21420921028257664</v>
      </c>
      <c r="J265" s="717">
        <v>0.22990177305355142</v>
      </c>
      <c r="K265" s="717">
        <v>0.24559433582452625</v>
      </c>
      <c r="L265" s="717">
        <v>0.26128689859550108</v>
      </c>
      <c r="M265" s="717">
        <v>0.27697946136647589</v>
      </c>
      <c r="N265" s="717">
        <v>0.29267202413745064</v>
      </c>
      <c r="O265" s="717">
        <v>0.30836458690842544</v>
      </c>
      <c r="P265" s="717">
        <v>0.32405713372491263</v>
      </c>
      <c r="Q265" s="718">
        <v>0.33974969649588749</v>
      </c>
    </row>
    <row r="266" spans="1:17" ht="12.75" x14ac:dyDescent="0.2">
      <c r="A266" s="613" t="s">
        <v>2346</v>
      </c>
      <c r="B266" s="5" t="s">
        <v>2347</v>
      </c>
      <c r="C266" s="5" t="s">
        <v>2348</v>
      </c>
      <c r="D266" s="5" t="s">
        <v>2331</v>
      </c>
      <c r="E266" s="5" t="s">
        <v>1866</v>
      </c>
      <c r="F266" s="5" t="s">
        <v>235</v>
      </c>
      <c r="G266" s="717">
        <v>0.56307631108357159</v>
      </c>
      <c r="H266" s="717">
        <v>0.61140752421819855</v>
      </c>
      <c r="I266" s="717">
        <v>0.65973871629372116</v>
      </c>
      <c r="J266" s="717">
        <v>0.70806992942834823</v>
      </c>
      <c r="K266" s="717">
        <v>0.75640114256297508</v>
      </c>
      <c r="L266" s="717">
        <v>0.80473233463849769</v>
      </c>
      <c r="M266" s="717">
        <v>0.85306354777312476</v>
      </c>
      <c r="N266" s="717">
        <v>0.90139476090775172</v>
      </c>
      <c r="O266" s="717">
        <v>0.94972595298327445</v>
      </c>
      <c r="P266" s="717">
        <v>0.99805716611790141</v>
      </c>
      <c r="Q266" s="718">
        <v>1.0463883792525284</v>
      </c>
    </row>
    <row r="267" spans="1:17" ht="12.75" x14ac:dyDescent="0.2">
      <c r="A267" s="613" t="s">
        <v>2346</v>
      </c>
      <c r="B267" s="5" t="s">
        <v>2347</v>
      </c>
      <c r="C267" s="5" t="s">
        <v>2348</v>
      </c>
      <c r="D267" s="5" t="s">
        <v>2331</v>
      </c>
      <c r="E267" s="5" t="s">
        <v>939</v>
      </c>
      <c r="F267" s="5" t="s">
        <v>235</v>
      </c>
      <c r="G267" s="717">
        <v>76.099632490182103</v>
      </c>
      <c r="H267" s="717">
        <v>82.631583763725871</v>
      </c>
      <c r="I267" s="717">
        <v>89.163535063553212</v>
      </c>
      <c r="J267" s="717">
        <v>95.695486337096995</v>
      </c>
      <c r="K267" s="717">
        <v>102.22743763692435</v>
      </c>
      <c r="L267" s="717">
        <v>108.75938893675168</v>
      </c>
      <c r="M267" s="717">
        <v>115.29134021029547</v>
      </c>
      <c r="N267" s="717">
        <v>121.82329151012279</v>
      </c>
      <c r="O267" s="717">
        <v>128.35524278366657</v>
      </c>
      <c r="P267" s="717">
        <v>134.88719408349391</v>
      </c>
      <c r="Q267" s="718">
        <v>141.41914535703771</v>
      </c>
    </row>
    <row r="268" spans="1:17" ht="12.75" x14ac:dyDescent="0.2">
      <c r="A268" s="613" t="s">
        <v>2346</v>
      </c>
      <c r="B268" s="5" t="s">
        <v>2347</v>
      </c>
      <c r="C268" s="5" t="s">
        <v>2348</v>
      </c>
      <c r="D268" s="5" t="s">
        <v>2331</v>
      </c>
      <c r="E268" s="5" t="s">
        <v>2328</v>
      </c>
      <c r="F268" s="5" t="s">
        <v>235</v>
      </c>
      <c r="G268" s="717">
        <v>6.1934607532854713</v>
      </c>
      <c r="H268" s="717">
        <v>6.7250715217909587</v>
      </c>
      <c r="I268" s="717">
        <v>7.2566822902964461</v>
      </c>
      <c r="J268" s="717">
        <v>7.7882930588019335</v>
      </c>
      <c r="K268" s="717">
        <v>8.3199038273074208</v>
      </c>
      <c r="L268" s="717">
        <v>8.8515145773873183</v>
      </c>
      <c r="M268" s="717">
        <v>9.3831253458928057</v>
      </c>
      <c r="N268" s="717">
        <v>9.9147361143982948</v>
      </c>
      <c r="O268" s="717">
        <v>10.446346882903784</v>
      </c>
      <c r="P268" s="717">
        <v>10.97795765140927</v>
      </c>
      <c r="Q268" s="718">
        <v>11.509568419914759</v>
      </c>
    </row>
    <row r="269" spans="1:17" ht="12.75" x14ac:dyDescent="0.2">
      <c r="A269" s="613" t="s">
        <v>2346</v>
      </c>
      <c r="B269" s="5" t="s">
        <v>2347</v>
      </c>
      <c r="C269" s="5" t="s">
        <v>2348</v>
      </c>
      <c r="D269" s="5" t="s">
        <v>2331</v>
      </c>
      <c r="E269" s="5" t="s">
        <v>943</v>
      </c>
      <c r="F269" s="5" t="s">
        <v>235</v>
      </c>
      <c r="G269" s="717">
        <v>2.5482229314288804E-4</v>
      </c>
      <c r="H269" s="717">
        <v>2.7668707659143352E-4</v>
      </c>
      <c r="I269" s="717">
        <v>2.985685379831129E-4</v>
      </c>
      <c r="J269" s="717">
        <v>3.2043332143165838E-4</v>
      </c>
      <c r="K269" s="717">
        <v>3.423147828233377E-4</v>
      </c>
      <c r="L269" s="717">
        <v>3.6417956627188318E-4</v>
      </c>
      <c r="M269" s="717">
        <v>3.8604434972042866E-4</v>
      </c>
      <c r="N269" s="717">
        <v>4.0792581111210804E-4</v>
      </c>
      <c r="O269" s="717">
        <v>4.2979059456065347E-4</v>
      </c>
      <c r="P269" s="717">
        <v>4.5167205595233296E-4</v>
      </c>
      <c r="Q269" s="718">
        <v>4.7353683940087833E-4</v>
      </c>
    </row>
    <row r="270" spans="1:17" ht="12.75" x14ac:dyDescent="0.2">
      <c r="A270" s="613" t="s">
        <v>2346</v>
      </c>
      <c r="B270" s="5" t="s">
        <v>2347</v>
      </c>
      <c r="C270" s="5" t="s">
        <v>2349</v>
      </c>
      <c r="D270" s="5" t="s">
        <v>2327</v>
      </c>
      <c r="E270" s="5" t="s">
        <v>941</v>
      </c>
      <c r="F270" s="5" t="s">
        <v>235</v>
      </c>
      <c r="G270" s="717">
        <v>0.2621397769865661</v>
      </c>
      <c r="H270" s="717">
        <v>0.28991376542099373</v>
      </c>
      <c r="I270" s="717">
        <v>0.31768775385542136</v>
      </c>
      <c r="J270" s="717">
        <v>0.34546174228984899</v>
      </c>
      <c r="K270" s="717">
        <v>0.37323573072427663</v>
      </c>
      <c r="L270" s="717">
        <v>0.40100971915870431</v>
      </c>
      <c r="M270" s="717">
        <v>0.42878370759313189</v>
      </c>
      <c r="N270" s="717">
        <v>0.45655769602755958</v>
      </c>
      <c r="O270" s="717">
        <v>0.48433168446198716</v>
      </c>
      <c r="P270" s="717">
        <v>0.51210567289641484</v>
      </c>
      <c r="Q270" s="718">
        <v>0.53987966133084242</v>
      </c>
    </row>
    <row r="271" spans="1:17" ht="12.75" x14ac:dyDescent="0.2">
      <c r="A271" s="613" t="s">
        <v>2346</v>
      </c>
      <c r="B271" s="5" t="s">
        <v>2347</v>
      </c>
      <c r="C271" s="5" t="s">
        <v>2349</v>
      </c>
      <c r="D271" s="5" t="s">
        <v>2327</v>
      </c>
      <c r="E271" s="5" t="s">
        <v>1866</v>
      </c>
      <c r="F271" s="5" t="s">
        <v>235</v>
      </c>
      <c r="G271" s="717">
        <v>1.1678057869792641E-2</v>
      </c>
      <c r="H271" s="717">
        <v>1.2915347650399997E-2</v>
      </c>
      <c r="I271" s="717">
        <v>1.4152657596429074E-2</v>
      </c>
      <c r="J271" s="717">
        <v>1.5389947377036427E-2</v>
      </c>
      <c r="K271" s="717">
        <v>1.6627257323065504E-2</v>
      </c>
      <c r="L271" s="717">
        <v>1.7864567269094581E-2</v>
      </c>
      <c r="M271" s="717">
        <v>1.9101857049701937E-2</v>
      </c>
      <c r="N271" s="717">
        <v>2.0339166995731014E-2</v>
      </c>
      <c r="O271" s="717">
        <v>2.1576456776338366E-2</v>
      </c>
      <c r="P271" s="717">
        <v>2.2813766722367446E-2</v>
      </c>
      <c r="Q271" s="718">
        <v>2.4051076668396523E-2</v>
      </c>
    </row>
    <row r="272" spans="1:17" ht="12.75" x14ac:dyDescent="0.2">
      <c r="A272" s="613" t="s">
        <v>2346</v>
      </c>
      <c r="B272" s="5" t="s">
        <v>2347</v>
      </c>
      <c r="C272" s="5" t="s">
        <v>2349</v>
      </c>
      <c r="D272" s="5" t="s">
        <v>2327</v>
      </c>
      <c r="E272" s="5" t="s">
        <v>939</v>
      </c>
      <c r="F272" s="5" t="s">
        <v>235</v>
      </c>
      <c r="G272" s="717">
        <v>36.150345310399715</v>
      </c>
      <c r="H272" s="717">
        <v>39.980512943774968</v>
      </c>
      <c r="I272" s="717">
        <v>43.810680602371903</v>
      </c>
      <c r="J272" s="717">
        <v>47.64084823574715</v>
      </c>
      <c r="K272" s="717">
        <v>51.471015869122404</v>
      </c>
      <c r="L272" s="717">
        <v>55.301183527719338</v>
      </c>
      <c r="M272" s="717">
        <v>59.131351161094592</v>
      </c>
      <c r="N272" s="717">
        <v>62.961518794469832</v>
      </c>
      <c r="O272" s="717">
        <v>66.791686453066774</v>
      </c>
      <c r="P272" s="717">
        <v>70.621854086442028</v>
      </c>
      <c r="Q272" s="718">
        <v>74.452021719817267</v>
      </c>
    </row>
    <row r="273" spans="1:17" ht="12.75" x14ac:dyDescent="0.2">
      <c r="A273" s="613" t="s">
        <v>2346</v>
      </c>
      <c r="B273" s="5" t="s">
        <v>2347</v>
      </c>
      <c r="C273" s="5" t="s">
        <v>2349</v>
      </c>
      <c r="D273" s="5" t="s">
        <v>2327</v>
      </c>
      <c r="E273" s="5" t="s">
        <v>2328</v>
      </c>
      <c r="F273" s="5" t="s">
        <v>235</v>
      </c>
      <c r="G273" s="717">
        <v>4.2798822666493663</v>
      </c>
      <c r="H273" s="717">
        <v>4.7333403654714221</v>
      </c>
      <c r="I273" s="717">
        <v>5.1867984463773231</v>
      </c>
      <c r="J273" s="717">
        <v>5.6402565451993798</v>
      </c>
      <c r="K273" s="717">
        <v>6.0937146261052799</v>
      </c>
      <c r="L273" s="717">
        <v>6.5471727249273366</v>
      </c>
      <c r="M273" s="717">
        <v>7.0006308058332376</v>
      </c>
      <c r="N273" s="717">
        <v>7.4540889046552934</v>
      </c>
      <c r="O273" s="717">
        <v>7.9075469855611944</v>
      </c>
      <c r="P273" s="717">
        <v>8.3610050843832511</v>
      </c>
      <c r="Q273" s="718">
        <v>8.8144631832053069</v>
      </c>
    </row>
    <row r="274" spans="1:17" ht="12.75" x14ac:dyDescent="0.2">
      <c r="A274" s="613" t="s">
        <v>2346</v>
      </c>
      <c r="B274" s="5" t="s">
        <v>2347</v>
      </c>
      <c r="C274" s="5" t="s">
        <v>2349</v>
      </c>
      <c r="D274" s="5" t="s">
        <v>2327</v>
      </c>
      <c r="E274" s="5" t="s">
        <v>943</v>
      </c>
      <c r="F274" s="5" t="s">
        <v>235</v>
      </c>
      <c r="G274" s="717">
        <v>2.2731110392432946E-4</v>
      </c>
      <c r="H274" s="717">
        <v>2.5139559304022404E-4</v>
      </c>
      <c r="I274" s="717">
        <v>2.7548008215611859E-4</v>
      </c>
      <c r="J274" s="717">
        <v>2.9956457127201314E-4</v>
      </c>
      <c r="K274" s="717">
        <v>3.2364906038790769E-4</v>
      </c>
      <c r="L274" s="717">
        <v>3.4773354950380224E-4</v>
      </c>
      <c r="M274" s="717">
        <v>3.7180233817046869E-4</v>
      </c>
      <c r="N274" s="717">
        <v>3.9588682728636319E-4</v>
      </c>
      <c r="O274" s="717">
        <v>4.199713164022578E-4</v>
      </c>
      <c r="P274" s="717">
        <v>4.4405580551815235E-4</v>
      </c>
      <c r="Q274" s="718">
        <v>4.681402946340469E-4</v>
      </c>
    </row>
    <row r="275" spans="1:17" ht="12.75" x14ac:dyDescent="0.2">
      <c r="A275" s="613" t="s">
        <v>2346</v>
      </c>
      <c r="B275" s="5" t="s">
        <v>2347</v>
      </c>
      <c r="C275" s="5" t="s">
        <v>2349</v>
      </c>
      <c r="D275" s="5" t="s">
        <v>2329</v>
      </c>
      <c r="E275" s="5" t="s">
        <v>941</v>
      </c>
      <c r="F275" s="5" t="s">
        <v>235</v>
      </c>
      <c r="G275" s="717">
        <v>0.38567027927924785</v>
      </c>
      <c r="H275" s="717">
        <v>0.42483681695540793</v>
      </c>
      <c r="I275" s="717">
        <v>0.46400335463156794</v>
      </c>
      <c r="J275" s="717">
        <v>0.50316989230772813</v>
      </c>
      <c r="K275" s="717">
        <v>0.5423364299838882</v>
      </c>
      <c r="L275" s="717">
        <v>0.58150296766004828</v>
      </c>
      <c r="M275" s="717">
        <v>0.62066950533620835</v>
      </c>
      <c r="N275" s="717">
        <v>0.65983604301236842</v>
      </c>
      <c r="O275" s="717">
        <v>0.69900258068852861</v>
      </c>
      <c r="P275" s="717">
        <v>0.73816911836468857</v>
      </c>
      <c r="Q275" s="718">
        <v>0.77733565604084875</v>
      </c>
    </row>
    <row r="276" spans="1:17" ht="12.75" x14ac:dyDescent="0.2">
      <c r="A276" s="613" t="s">
        <v>2346</v>
      </c>
      <c r="B276" s="5" t="s">
        <v>2347</v>
      </c>
      <c r="C276" s="5" t="s">
        <v>2349</v>
      </c>
      <c r="D276" s="5" t="s">
        <v>2329</v>
      </c>
      <c r="E276" s="5" t="s">
        <v>1866</v>
      </c>
      <c r="F276" s="5" t="s">
        <v>235</v>
      </c>
      <c r="G276" s="717">
        <v>1.1781398304476526E-2</v>
      </c>
      <c r="H276" s="717">
        <v>1.2977849001063768E-2</v>
      </c>
      <c r="I276" s="717">
        <v>1.4174299697651013E-2</v>
      </c>
      <c r="J276" s="717">
        <v>1.5370750394238257E-2</v>
      </c>
      <c r="K276" s="717">
        <v>1.6567201090825504E-2</v>
      </c>
      <c r="L276" s="717">
        <v>1.7763651787412744E-2</v>
      </c>
      <c r="M276" s="717">
        <v>1.8960102483999985E-2</v>
      </c>
      <c r="N276" s="717">
        <v>2.0156573291368277E-2</v>
      </c>
      <c r="O276" s="717">
        <v>2.1353023987955518E-2</v>
      </c>
      <c r="P276" s="717">
        <v>2.2549474684542759E-2</v>
      </c>
      <c r="Q276" s="718">
        <v>2.3745925381130004E-2</v>
      </c>
    </row>
    <row r="277" spans="1:17" ht="12.75" x14ac:dyDescent="0.2">
      <c r="A277" s="613" t="s">
        <v>2346</v>
      </c>
      <c r="B277" s="5" t="s">
        <v>2347</v>
      </c>
      <c r="C277" s="5" t="s">
        <v>2349</v>
      </c>
      <c r="D277" s="5" t="s">
        <v>2329</v>
      </c>
      <c r="E277" s="5" t="s">
        <v>939</v>
      </c>
      <c r="F277" s="5" t="s">
        <v>235</v>
      </c>
      <c r="G277" s="717">
        <v>30.391885798650812</v>
      </c>
      <c r="H277" s="717">
        <v>33.478317452132856</v>
      </c>
      <c r="I277" s="717">
        <v>36.564749080461546</v>
      </c>
      <c r="J277" s="717">
        <v>39.65118073394359</v>
      </c>
      <c r="K277" s="717">
        <v>42.737612387425635</v>
      </c>
      <c r="L277" s="717">
        <v>45.824044040907687</v>
      </c>
      <c r="M277" s="717">
        <v>48.910475669236376</v>
      </c>
      <c r="N277" s="717">
        <v>51.996907322718421</v>
      </c>
      <c r="O277" s="717">
        <v>55.083338976200473</v>
      </c>
      <c r="P277" s="717">
        <v>58.169770629682517</v>
      </c>
      <c r="Q277" s="718">
        <v>61.256202283164569</v>
      </c>
    </row>
    <row r="278" spans="1:17" ht="12.75" x14ac:dyDescent="0.2">
      <c r="A278" s="613" t="s">
        <v>2346</v>
      </c>
      <c r="B278" s="5" t="s">
        <v>2347</v>
      </c>
      <c r="C278" s="5" t="s">
        <v>2349</v>
      </c>
      <c r="D278" s="5" t="s">
        <v>2329</v>
      </c>
      <c r="E278" s="5" t="s">
        <v>2328</v>
      </c>
      <c r="F278" s="5" t="s">
        <v>235</v>
      </c>
      <c r="G278" s="717">
        <v>3.5981314147008989</v>
      </c>
      <c r="H278" s="717">
        <v>3.9635377200050992</v>
      </c>
      <c r="I278" s="717">
        <v>4.3289440253092994</v>
      </c>
      <c r="J278" s="717">
        <v>4.6943503306135002</v>
      </c>
      <c r="K278" s="717">
        <v>5.0597566359177009</v>
      </c>
      <c r="L278" s="717">
        <v>5.4251629412219007</v>
      </c>
      <c r="M278" s="717">
        <v>5.7905692465261005</v>
      </c>
      <c r="N278" s="717">
        <v>6.1559755518303021</v>
      </c>
      <c r="O278" s="717">
        <v>6.5213818571345019</v>
      </c>
      <c r="P278" s="717">
        <v>6.8867881624387026</v>
      </c>
      <c r="Q278" s="718">
        <v>7.2521944677429024</v>
      </c>
    </row>
    <row r="279" spans="1:17" ht="12.75" x14ac:dyDescent="0.2">
      <c r="A279" s="613" t="s">
        <v>2346</v>
      </c>
      <c r="B279" s="5" t="s">
        <v>2347</v>
      </c>
      <c r="C279" s="5" t="s">
        <v>2349</v>
      </c>
      <c r="D279" s="5" t="s">
        <v>2329</v>
      </c>
      <c r="E279" s="5" t="s">
        <v>943</v>
      </c>
      <c r="F279" s="5" t="s">
        <v>235</v>
      </c>
      <c r="G279" s="717">
        <v>2.2932733233086932E-4</v>
      </c>
      <c r="H279" s="717">
        <v>2.5261080516823125E-4</v>
      </c>
      <c r="I279" s="717">
        <v>2.7589427800559321E-4</v>
      </c>
      <c r="J279" s="717">
        <v>2.9919340886100306E-4</v>
      </c>
      <c r="K279" s="717">
        <v>3.2247688169836501E-4</v>
      </c>
      <c r="L279" s="717">
        <v>3.4576035453572686E-4</v>
      </c>
      <c r="M279" s="717">
        <v>3.6905948539113682E-4</v>
      </c>
      <c r="N279" s="717">
        <v>3.9234295822849867E-4</v>
      </c>
      <c r="O279" s="717">
        <v>4.1562643106586068E-4</v>
      </c>
      <c r="P279" s="717">
        <v>4.3892556192127064E-4</v>
      </c>
      <c r="Q279" s="718">
        <v>4.6220903475863254E-4</v>
      </c>
    </row>
    <row r="280" spans="1:17" ht="12.75" x14ac:dyDescent="0.2">
      <c r="A280" s="613" t="s">
        <v>2346</v>
      </c>
      <c r="B280" s="5" t="s">
        <v>2347</v>
      </c>
      <c r="C280" s="5" t="s">
        <v>2349</v>
      </c>
      <c r="D280" s="5" t="s">
        <v>2330</v>
      </c>
      <c r="E280" s="5" t="s">
        <v>941</v>
      </c>
      <c r="F280" s="5" t="s">
        <v>235</v>
      </c>
      <c r="G280" s="717">
        <v>0.52258199176567599</v>
      </c>
      <c r="H280" s="717">
        <v>0.57332650913860361</v>
      </c>
      <c r="I280" s="717">
        <v>0.62407101150595212</v>
      </c>
      <c r="J280" s="717">
        <v>0.67481551387330063</v>
      </c>
      <c r="K280" s="717">
        <v>0.72556003124622825</v>
      </c>
      <c r="L280" s="717">
        <v>0.77630453361357665</v>
      </c>
      <c r="M280" s="717">
        <v>0.82704903598092516</v>
      </c>
      <c r="N280" s="717">
        <v>0.8777935533538529</v>
      </c>
      <c r="O280" s="717">
        <v>0.92853805572120129</v>
      </c>
      <c r="P280" s="717">
        <v>0.9792825580885498</v>
      </c>
      <c r="Q280" s="718">
        <v>1.0300270754614773</v>
      </c>
    </row>
    <row r="281" spans="1:17" ht="12.75" x14ac:dyDescent="0.2">
      <c r="A281" s="613" t="s">
        <v>2346</v>
      </c>
      <c r="B281" s="5" t="s">
        <v>2347</v>
      </c>
      <c r="C281" s="5" t="s">
        <v>2349</v>
      </c>
      <c r="D281" s="5" t="s">
        <v>2330</v>
      </c>
      <c r="E281" s="5" t="s">
        <v>1866</v>
      </c>
      <c r="F281" s="5" t="s">
        <v>235</v>
      </c>
      <c r="G281" s="717">
        <v>1.1887899826838685E-2</v>
      </c>
      <c r="H281" s="717">
        <v>1.3042256252380473E-2</v>
      </c>
      <c r="I281" s="717">
        <v>1.4196612677922263E-2</v>
      </c>
      <c r="J281" s="717">
        <v>1.5350969103464051E-2</v>
      </c>
      <c r="K281" s="717">
        <v>1.6505325529005837E-2</v>
      </c>
      <c r="L281" s="717">
        <v>1.7659681954547628E-2</v>
      </c>
      <c r="M281" s="717">
        <v>1.8814038380089416E-2</v>
      </c>
      <c r="N281" s="717">
        <v>1.9968394805631205E-2</v>
      </c>
      <c r="O281" s="717">
        <v>2.1122751231172996E-2</v>
      </c>
      <c r="P281" s="717">
        <v>2.2277107656714781E-2</v>
      </c>
      <c r="Q281" s="718">
        <v>2.3431464082256572E-2</v>
      </c>
    </row>
    <row r="282" spans="1:17" ht="12.75" x14ac:dyDescent="0.2">
      <c r="A282" s="613" t="s">
        <v>2346</v>
      </c>
      <c r="B282" s="5" t="s">
        <v>2347</v>
      </c>
      <c r="C282" s="5" t="s">
        <v>2349</v>
      </c>
      <c r="D282" s="5" t="s">
        <v>2330</v>
      </c>
      <c r="E282" s="5" t="s">
        <v>939</v>
      </c>
      <c r="F282" s="5" t="s">
        <v>235</v>
      </c>
      <c r="G282" s="717">
        <v>24.53330720471283</v>
      </c>
      <c r="H282" s="717">
        <v>26.91557561151804</v>
      </c>
      <c r="I282" s="717">
        <v>29.297844043406183</v>
      </c>
      <c r="J282" s="717">
        <v>31.680112450211393</v>
      </c>
      <c r="K282" s="717">
        <v>34.062380882099532</v>
      </c>
      <c r="L282" s="717">
        <v>36.444649288904742</v>
      </c>
      <c r="M282" s="717">
        <v>38.826917695709952</v>
      </c>
      <c r="N282" s="717">
        <v>41.209186127598095</v>
      </c>
      <c r="O282" s="717">
        <v>43.591454534403312</v>
      </c>
      <c r="P282" s="717">
        <v>45.973722941208514</v>
      </c>
      <c r="Q282" s="718">
        <v>48.355991373096657</v>
      </c>
    </row>
    <row r="283" spans="1:17" ht="12.75" x14ac:dyDescent="0.2">
      <c r="A283" s="613" t="s">
        <v>2346</v>
      </c>
      <c r="B283" s="5" t="s">
        <v>2347</v>
      </c>
      <c r="C283" s="5" t="s">
        <v>2349</v>
      </c>
      <c r="D283" s="5" t="s">
        <v>2330</v>
      </c>
      <c r="E283" s="5" t="s">
        <v>2328</v>
      </c>
      <c r="F283" s="5" t="s">
        <v>235</v>
      </c>
      <c r="G283" s="717">
        <v>2.9045273411482708</v>
      </c>
      <c r="H283" s="717">
        <v>3.1865669298822663</v>
      </c>
      <c r="I283" s="717">
        <v>3.4686065186162627</v>
      </c>
      <c r="J283" s="717">
        <v>3.7506460895326676</v>
      </c>
      <c r="K283" s="717">
        <v>4.032685678266664</v>
      </c>
      <c r="L283" s="717">
        <v>4.3147252670006599</v>
      </c>
      <c r="M283" s="717">
        <v>4.5967648557346559</v>
      </c>
      <c r="N283" s="717">
        <v>4.8788044266510608</v>
      </c>
      <c r="O283" s="717">
        <v>5.1608440153850559</v>
      </c>
      <c r="P283" s="717">
        <v>5.4428836041190518</v>
      </c>
      <c r="Q283" s="718">
        <v>5.7249231750354568</v>
      </c>
    </row>
    <row r="284" spans="1:17" ht="12.75" x14ac:dyDescent="0.2">
      <c r="A284" s="613" t="s">
        <v>2346</v>
      </c>
      <c r="B284" s="5" t="s">
        <v>2347</v>
      </c>
      <c r="C284" s="5" t="s">
        <v>2349</v>
      </c>
      <c r="D284" s="5" t="s">
        <v>2330</v>
      </c>
      <c r="E284" s="5" t="s">
        <v>943</v>
      </c>
      <c r="F284" s="5" t="s">
        <v>235</v>
      </c>
      <c r="G284" s="717">
        <v>2.313969270688372E-4</v>
      </c>
      <c r="H284" s="717">
        <v>2.5386522518301111E-4</v>
      </c>
      <c r="I284" s="717">
        <v>2.7633352329718502E-4</v>
      </c>
      <c r="J284" s="717">
        <v>2.9880182141135881E-4</v>
      </c>
      <c r="K284" s="717">
        <v>3.2127011952553272E-4</v>
      </c>
      <c r="L284" s="717">
        <v>3.4373841763970657E-4</v>
      </c>
      <c r="M284" s="717">
        <v>3.6620671575388042E-4</v>
      </c>
      <c r="N284" s="717">
        <v>3.8867501386805438E-4</v>
      </c>
      <c r="O284" s="717">
        <v>4.1114331198222818E-4</v>
      </c>
      <c r="P284" s="717">
        <v>4.3361161009640214E-4</v>
      </c>
      <c r="Q284" s="718">
        <v>4.5607990821057594E-4</v>
      </c>
    </row>
    <row r="285" spans="1:17" ht="12.75" x14ac:dyDescent="0.2">
      <c r="A285" s="613" t="s">
        <v>2346</v>
      </c>
      <c r="B285" s="5" t="s">
        <v>2347</v>
      </c>
      <c r="C285" s="5" t="s">
        <v>2349</v>
      </c>
      <c r="D285" s="5" t="s">
        <v>2338</v>
      </c>
      <c r="E285" s="5" t="s">
        <v>941</v>
      </c>
      <c r="F285" s="5" t="s">
        <v>235</v>
      </c>
      <c r="G285" s="717">
        <v>0.52496959102971885</v>
      </c>
      <c r="H285" s="717">
        <v>0.5747703840295485</v>
      </c>
      <c r="I285" s="717">
        <v>0.62457119201347311</v>
      </c>
      <c r="J285" s="717">
        <v>0.67437198501330275</v>
      </c>
      <c r="K285" s="717">
        <v>0.7241727780131324</v>
      </c>
      <c r="L285" s="717">
        <v>0.77397357101296227</v>
      </c>
      <c r="M285" s="717">
        <v>0.82377436401279192</v>
      </c>
      <c r="N285" s="717">
        <v>0.87357515701262167</v>
      </c>
      <c r="O285" s="717">
        <v>0.92337595001245132</v>
      </c>
      <c r="P285" s="717">
        <v>0.97317674301228096</v>
      </c>
      <c r="Q285" s="718">
        <v>1.0229775509962056</v>
      </c>
    </row>
    <row r="286" spans="1:17" ht="12.75" x14ac:dyDescent="0.2">
      <c r="A286" s="613" t="s">
        <v>2346</v>
      </c>
      <c r="B286" s="5" t="s">
        <v>2347</v>
      </c>
      <c r="C286" s="5" t="s">
        <v>2349</v>
      </c>
      <c r="D286" s="5" t="s">
        <v>2338</v>
      </c>
      <c r="E286" s="5" t="s">
        <v>1866</v>
      </c>
      <c r="F286" s="5" t="s">
        <v>235</v>
      </c>
      <c r="G286" s="717">
        <v>1.1942223468147722E-2</v>
      </c>
      <c r="H286" s="717">
        <v>1.3075100895763348E-2</v>
      </c>
      <c r="I286" s="717">
        <v>1.4207998349141777E-2</v>
      </c>
      <c r="J286" s="717">
        <v>1.5340875776757402E-2</v>
      </c>
      <c r="K286" s="717">
        <v>1.6473773230135835E-2</v>
      </c>
      <c r="L286" s="717">
        <v>1.7606650657751455E-2</v>
      </c>
      <c r="M286" s="717">
        <v>1.8739548111129888E-2</v>
      </c>
      <c r="N286" s="717">
        <v>1.9872425538745513E-2</v>
      </c>
      <c r="O286" s="717">
        <v>2.1005322992123942E-2</v>
      </c>
      <c r="P286" s="717">
        <v>2.2138200419739566E-2</v>
      </c>
      <c r="Q286" s="718">
        <v>2.3271097873117999E-2</v>
      </c>
    </row>
    <row r="287" spans="1:17" ht="12.75" x14ac:dyDescent="0.2">
      <c r="A287" s="613" t="s">
        <v>2346</v>
      </c>
      <c r="B287" s="5" t="s">
        <v>2347</v>
      </c>
      <c r="C287" s="5" t="s">
        <v>2349</v>
      </c>
      <c r="D287" s="5" t="s">
        <v>2338</v>
      </c>
      <c r="E287" s="5" t="s">
        <v>939</v>
      </c>
      <c r="F287" s="5" t="s">
        <v>235</v>
      </c>
      <c r="G287" s="717">
        <v>24.645395961850024</v>
      </c>
      <c r="H287" s="717">
        <v>26.983360515060347</v>
      </c>
      <c r="I287" s="717">
        <v>29.321325093317682</v>
      </c>
      <c r="J287" s="717">
        <v>31.659289646527998</v>
      </c>
      <c r="K287" s="717">
        <v>33.997254199738322</v>
      </c>
      <c r="L287" s="717">
        <v>36.335218752948641</v>
      </c>
      <c r="M287" s="717">
        <v>38.673183306158954</v>
      </c>
      <c r="N287" s="717">
        <v>41.011147859369274</v>
      </c>
      <c r="O287" s="717">
        <v>43.349112437626609</v>
      </c>
      <c r="P287" s="717">
        <v>45.687076990836928</v>
      </c>
      <c r="Q287" s="718">
        <v>48.025041544047241</v>
      </c>
    </row>
    <row r="288" spans="1:17" ht="12.75" x14ac:dyDescent="0.2">
      <c r="A288" s="613" t="s">
        <v>2346</v>
      </c>
      <c r="B288" s="5" t="s">
        <v>2347</v>
      </c>
      <c r="C288" s="5" t="s">
        <v>2349</v>
      </c>
      <c r="D288" s="5" t="s">
        <v>2338</v>
      </c>
      <c r="E288" s="5" t="s">
        <v>2328</v>
      </c>
      <c r="F288" s="5" t="s">
        <v>235</v>
      </c>
      <c r="G288" s="717">
        <v>2.9177976746881371</v>
      </c>
      <c r="H288" s="717">
        <v>3.1945920631535487</v>
      </c>
      <c r="I288" s="717">
        <v>3.4713864694110388</v>
      </c>
      <c r="J288" s="717">
        <v>3.7481808578764486</v>
      </c>
      <c r="K288" s="717">
        <v>4.02497526413394</v>
      </c>
      <c r="L288" s="717">
        <v>4.3017696525993507</v>
      </c>
      <c r="M288" s="717">
        <v>4.5785640588568404</v>
      </c>
      <c r="N288" s="717">
        <v>4.8553584473222511</v>
      </c>
      <c r="O288" s="717">
        <v>5.1321528535797407</v>
      </c>
      <c r="P288" s="717">
        <v>5.4089472420451514</v>
      </c>
      <c r="Q288" s="718">
        <v>5.6857416483026419</v>
      </c>
    </row>
    <row r="289" spans="1:17" ht="12.75" x14ac:dyDescent="0.2">
      <c r="A289" s="613" t="s">
        <v>2346</v>
      </c>
      <c r="B289" s="5" t="s">
        <v>2347</v>
      </c>
      <c r="C289" s="5" t="s">
        <v>2349</v>
      </c>
      <c r="D289" s="5" t="s">
        <v>2338</v>
      </c>
      <c r="E289" s="5" t="s">
        <v>943</v>
      </c>
      <c r="F289" s="5" t="s">
        <v>235</v>
      </c>
      <c r="G289" s="717">
        <v>2.3245765342860315E-4</v>
      </c>
      <c r="H289" s="717">
        <v>2.5450441189315778E-4</v>
      </c>
      <c r="I289" s="717">
        <v>2.7655117035771235E-4</v>
      </c>
      <c r="J289" s="717">
        <v>2.9859792882226693E-4</v>
      </c>
      <c r="K289" s="717">
        <v>3.2066027905376968E-4</v>
      </c>
      <c r="L289" s="717">
        <v>3.4270703751832426E-4</v>
      </c>
      <c r="M289" s="717">
        <v>3.6475379598287889E-4</v>
      </c>
      <c r="N289" s="717">
        <v>3.8681614621438164E-4</v>
      </c>
      <c r="O289" s="717">
        <v>4.0886290467893627E-4</v>
      </c>
      <c r="P289" s="717">
        <v>4.309096631434909E-4</v>
      </c>
      <c r="Q289" s="718">
        <v>4.5295642160804548E-4</v>
      </c>
    </row>
    <row r="290" spans="1:17" ht="12.75" x14ac:dyDescent="0.2">
      <c r="A290" s="613" t="s">
        <v>2346</v>
      </c>
      <c r="B290" s="5" t="s">
        <v>2347</v>
      </c>
      <c r="C290" s="5" t="s">
        <v>2349</v>
      </c>
      <c r="D290" s="5" t="s">
        <v>2334</v>
      </c>
      <c r="E290" s="5" t="s">
        <v>941</v>
      </c>
      <c r="F290" s="5" t="s">
        <v>235</v>
      </c>
      <c r="G290" s="717">
        <v>0.52738509171959924</v>
      </c>
      <c r="H290" s="717">
        <v>0.57623114917371565</v>
      </c>
      <c r="I290" s="717">
        <v>0.62507719166547293</v>
      </c>
      <c r="J290" s="717">
        <v>0.67392324911958912</v>
      </c>
      <c r="K290" s="717">
        <v>0.72276929161134651</v>
      </c>
      <c r="L290" s="717">
        <v>0.77161534906546281</v>
      </c>
      <c r="M290" s="717">
        <v>0.8204613915572202</v>
      </c>
      <c r="N290" s="717">
        <v>0.8693074490113365</v>
      </c>
      <c r="O290" s="717">
        <v>0.91815349150309378</v>
      </c>
      <c r="P290" s="717">
        <v>0.96699954895721008</v>
      </c>
      <c r="Q290" s="718">
        <v>1.0158455914489675</v>
      </c>
    </row>
    <row r="291" spans="1:17" ht="12.75" x14ac:dyDescent="0.2">
      <c r="A291" s="613" t="s">
        <v>2346</v>
      </c>
      <c r="B291" s="5" t="s">
        <v>2347</v>
      </c>
      <c r="C291" s="5" t="s">
        <v>2349</v>
      </c>
      <c r="D291" s="5" t="s">
        <v>2334</v>
      </c>
      <c r="E291" s="5" t="s">
        <v>1866</v>
      </c>
      <c r="F291" s="5" t="s">
        <v>235</v>
      </c>
      <c r="G291" s="717">
        <v>1.1997172111029941E-2</v>
      </c>
      <c r="H291" s="717">
        <v>1.3108329848490462E-2</v>
      </c>
      <c r="I291" s="717">
        <v>1.421950758267093E-2</v>
      </c>
      <c r="J291" s="717">
        <v>1.5330665320131451E-2</v>
      </c>
      <c r="K291" s="717">
        <v>1.6441843054311921E-2</v>
      </c>
      <c r="L291" s="717">
        <v>1.7553020788492388E-2</v>
      </c>
      <c r="M291" s="717">
        <v>1.866417852595291E-2</v>
      </c>
      <c r="N291" s="717">
        <v>1.9775356260133378E-2</v>
      </c>
      <c r="O291" s="717">
        <v>2.0886513997593895E-2</v>
      </c>
      <c r="P291" s="717">
        <v>2.1997691731774367E-2</v>
      </c>
      <c r="Q291" s="718">
        <v>2.3108869465954834E-2</v>
      </c>
    </row>
    <row r="292" spans="1:17" ht="12.75" x14ac:dyDescent="0.2">
      <c r="A292" s="613" t="s">
        <v>2346</v>
      </c>
      <c r="B292" s="5" t="s">
        <v>2347</v>
      </c>
      <c r="C292" s="5" t="s">
        <v>2349</v>
      </c>
      <c r="D292" s="5" t="s">
        <v>2334</v>
      </c>
      <c r="E292" s="5" t="s">
        <v>939</v>
      </c>
      <c r="F292" s="5" t="s">
        <v>235</v>
      </c>
      <c r="G292" s="717">
        <v>24.758794987158769</v>
      </c>
      <c r="H292" s="717">
        <v>27.051937797964332</v>
      </c>
      <c r="I292" s="717">
        <v>29.345080608769884</v>
      </c>
      <c r="J292" s="717">
        <v>31.638223419575446</v>
      </c>
      <c r="K292" s="717">
        <v>33.931366230381016</v>
      </c>
      <c r="L292" s="717">
        <v>36.224509041186572</v>
      </c>
      <c r="M292" s="717">
        <v>38.517651826981442</v>
      </c>
      <c r="N292" s="717">
        <v>40.810794637786998</v>
      </c>
      <c r="O292" s="717">
        <v>43.103937448592561</v>
      </c>
      <c r="P292" s="717">
        <v>45.397080259398123</v>
      </c>
      <c r="Q292" s="718">
        <v>47.690223070203679</v>
      </c>
    </row>
    <row r="293" spans="1:17" ht="12.75" x14ac:dyDescent="0.2">
      <c r="A293" s="613" t="s">
        <v>2346</v>
      </c>
      <c r="B293" s="5" t="s">
        <v>2347</v>
      </c>
      <c r="C293" s="5" t="s">
        <v>2349</v>
      </c>
      <c r="D293" s="5" t="s">
        <v>2334</v>
      </c>
      <c r="E293" s="5" t="s">
        <v>2328</v>
      </c>
      <c r="F293" s="5" t="s">
        <v>235</v>
      </c>
      <c r="G293" s="717">
        <v>2.9312231155949138</v>
      </c>
      <c r="H293" s="717">
        <v>3.2027110076537104</v>
      </c>
      <c r="I293" s="717">
        <v>3.4741989174787777</v>
      </c>
      <c r="J293" s="717">
        <v>3.7456868095375744</v>
      </c>
      <c r="K293" s="717">
        <v>4.017174701596371</v>
      </c>
      <c r="L293" s="717">
        <v>4.2886625936551681</v>
      </c>
      <c r="M293" s="717">
        <v>4.5601505034802354</v>
      </c>
      <c r="N293" s="717">
        <v>4.8316383955390325</v>
      </c>
      <c r="O293" s="717">
        <v>5.1031262875978287</v>
      </c>
      <c r="P293" s="717">
        <v>5.374614197422896</v>
      </c>
      <c r="Q293" s="718">
        <v>5.6461020894816922</v>
      </c>
    </row>
    <row r="294" spans="1:17" ht="12.75" x14ac:dyDescent="0.2">
      <c r="A294" s="613" t="s">
        <v>2346</v>
      </c>
      <c r="B294" s="5" t="s">
        <v>2347</v>
      </c>
      <c r="C294" s="5" t="s">
        <v>2349</v>
      </c>
      <c r="D294" s="5" t="s">
        <v>2334</v>
      </c>
      <c r="E294" s="5" t="s">
        <v>943</v>
      </c>
      <c r="F294" s="5" t="s">
        <v>235</v>
      </c>
      <c r="G294" s="717">
        <v>2.3352452316990376E-4</v>
      </c>
      <c r="H294" s="717">
        <v>2.5515033573627461E-4</v>
      </c>
      <c r="I294" s="717">
        <v>2.7677614830264545E-4</v>
      </c>
      <c r="J294" s="717">
        <v>2.984019608690163E-4</v>
      </c>
      <c r="K294" s="717">
        <v>3.2004334277488774E-4</v>
      </c>
      <c r="L294" s="717">
        <v>3.4166915534125864E-4</v>
      </c>
      <c r="M294" s="717">
        <v>3.6329496790762949E-4</v>
      </c>
      <c r="N294" s="717">
        <v>3.8492078047400034E-4</v>
      </c>
      <c r="O294" s="717">
        <v>4.0654659304037113E-4</v>
      </c>
      <c r="P294" s="717">
        <v>4.2818797494624262E-4</v>
      </c>
      <c r="Q294" s="718">
        <v>4.4981378751261358E-4</v>
      </c>
    </row>
    <row r="295" spans="1:17" ht="12.75" x14ac:dyDescent="0.2">
      <c r="A295" s="613" t="s">
        <v>2346</v>
      </c>
      <c r="B295" s="5" t="s">
        <v>2347</v>
      </c>
      <c r="C295" s="5" t="s">
        <v>2349</v>
      </c>
      <c r="D295" s="5" t="s">
        <v>2331</v>
      </c>
      <c r="E295" s="5" t="s">
        <v>941</v>
      </c>
      <c r="F295" s="5" t="s">
        <v>235</v>
      </c>
      <c r="G295" s="717">
        <v>0.53482312576128199</v>
      </c>
      <c r="H295" s="717">
        <v>0.5807292434298531</v>
      </c>
      <c r="I295" s="717">
        <v>0.6266353610984241</v>
      </c>
      <c r="J295" s="717">
        <v>0.67254147876699522</v>
      </c>
      <c r="K295" s="717">
        <v>0.71844759643556633</v>
      </c>
      <c r="L295" s="717">
        <v>0.76435371410413744</v>
      </c>
      <c r="M295" s="717">
        <v>0.81025983177270855</v>
      </c>
      <c r="N295" s="717">
        <v>0.85616594944127977</v>
      </c>
      <c r="O295" s="717">
        <v>0.90207206710985077</v>
      </c>
      <c r="P295" s="717">
        <v>0.947978184778422</v>
      </c>
      <c r="Q295" s="718">
        <v>0.993884302446993</v>
      </c>
    </row>
    <row r="296" spans="1:17" ht="12.75" x14ac:dyDescent="0.2">
      <c r="A296" s="613" t="s">
        <v>2346</v>
      </c>
      <c r="B296" s="5" t="s">
        <v>2347</v>
      </c>
      <c r="C296" s="5" t="s">
        <v>2349</v>
      </c>
      <c r="D296" s="5" t="s">
        <v>2331</v>
      </c>
      <c r="E296" s="5" t="s">
        <v>1866</v>
      </c>
      <c r="F296" s="5" t="s">
        <v>235</v>
      </c>
      <c r="G296" s="717">
        <v>1.2166362519907881E-2</v>
      </c>
      <c r="H296" s="717">
        <v>1.3210657629912147E-2</v>
      </c>
      <c r="I296" s="717">
        <v>1.4254952739916414E-2</v>
      </c>
      <c r="J296" s="717">
        <v>1.5299227942659446E-2</v>
      </c>
      <c r="K296" s="717">
        <v>1.6343523052663712E-2</v>
      </c>
      <c r="L296" s="717">
        <v>1.7387818162667976E-2</v>
      </c>
      <c r="M296" s="717">
        <v>1.8432113272672246E-2</v>
      </c>
      <c r="N296" s="717">
        <v>1.9476388475415274E-2</v>
      </c>
      <c r="O296" s="717">
        <v>2.0520683585419544E-2</v>
      </c>
      <c r="P296" s="717">
        <v>2.1564978695423807E-2</v>
      </c>
      <c r="Q296" s="718">
        <v>2.2609273805428078E-2</v>
      </c>
    </row>
    <row r="297" spans="1:17" ht="12.75" x14ac:dyDescent="0.2">
      <c r="A297" s="613" t="s">
        <v>2346</v>
      </c>
      <c r="B297" s="5" t="s">
        <v>2347</v>
      </c>
      <c r="C297" s="5" t="s">
        <v>2349</v>
      </c>
      <c r="D297" s="5" t="s">
        <v>2331</v>
      </c>
      <c r="E297" s="5" t="s">
        <v>939</v>
      </c>
      <c r="F297" s="5" t="s">
        <v>235</v>
      </c>
      <c r="G297" s="717">
        <v>25.107983259153823</v>
      </c>
      <c r="H297" s="717">
        <v>27.263106994932897</v>
      </c>
      <c r="I297" s="717">
        <v>29.418230705813166</v>
      </c>
      <c r="J297" s="717">
        <v>31.573354441592244</v>
      </c>
      <c r="K297" s="717">
        <v>33.728478177371322</v>
      </c>
      <c r="L297" s="717">
        <v>35.88360188825159</v>
      </c>
      <c r="M297" s="717">
        <v>38.038725624030668</v>
      </c>
      <c r="N297" s="717">
        <v>40.193849359809739</v>
      </c>
      <c r="O297" s="717">
        <v>42.348973070690015</v>
      </c>
      <c r="P297" s="717">
        <v>44.504096806469086</v>
      </c>
      <c r="Q297" s="718">
        <v>46.659220542248171</v>
      </c>
    </row>
    <row r="298" spans="1:17" ht="12.75" x14ac:dyDescent="0.2">
      <c r="A298" s="613" t="s">
        <v>2346</v>
      </c>
      <c r="B298" s="5" t="s">
        <v>2347</v>
      </c>
      <c r="C298" s="5" t="s">
        <v>2349</v>
      </c>
      <c r="D298" s="5" t="s">
        <v>2331</v>
      </c>
      <c r="E298" s="5" t="s">
        <v>2328</v>
      </c>
      <c r="F298" s="5" t="s">
        <v>235</v>
      </c>
      <c r="G298" s="717">
        <v>2.9725639250063614</v>
      </c>
      <c r="H298" s="717">
        <v>3.2277115808248054</v>
      </c>
      <c r="I298" s="717">
        <v>3.4828592366432489</v>
      </c>
      <c r="J298" s="717">
        <v>3.7380068924616925</v>
      </c>
      <c r="K298" s="717">
        <v>3.9931545482801365</v>
      </c>
      <c r="L298" s="717">
        <v>4.2483022040985796</v>
      </c>
      <c r="M298" s="717">
        <v>4.5034498599170236</v>
      </c>
      <c r="N298" s="717">
        <v>4.7585975157354676</v>
      </c>
      <c r="O298" s="717">
        <v>5.0137451715539116</v>
      </c>
      <c r="P298" s="717">
        <v>5.268892809685557</v>
      </c>
      <c r="Q298" s="718">
        <v>5.524040465504001</v>
      </c>
    </row>
    <row r="299" spans="1:17" ht="12.75" x14ac:dyDescent="0.2">
      <c r="A299" s="613" t="s">
        <v>2346</v>
      </c>
      <c r="B299" s="5" t="s">
        <v>2347</v>
      </c>
      <c r="C299" s="5" t="s">
        <v>2349</v>
      </c>
      <c r="D299" s="5" t="s">
        <v>2331</v>
      </c>
      <c r="E299" s="5" t="s">
        <v>943</v>
      </c>
      <c r="F299" s="5" t="s">
        <v>235</v>
      </c>
      <c r="G299" s="717">
        <v>2.3681953449133068E-4</v>
      </c>
      <c r="H299" s="717">
        <v>2.5713960843060254E-4</v>
      </c>
      <c r="I299" s="717">
        <v>2.7747518204488531E-4</v>
      </c>
      <c r="J299" s="717">
        <v>2.9779525598415711E-4</v>
      </c>
      <c r="K299" s="717">
        <v>3.1813082959843982E-4</v>
      </c>
      <c r="L299" s="717">
        <v>3.3845090353771162E-4</v>
      </c>
      <c r="M299" s="717">
        <v>3.5877097747698353E-4</v>
      </c>
      <c r="N299" s="717">
        <v>3.7910655109126625E-4</v>
      </c>
      <c r="O299" s="717">
        <v>3.994266250305381E-4</v>
      </c>
      <c r="P299" s="717">
        <v>4.1976219864482093E-4</v>
      </c>
      <c r="Q299" s="718">
        <v>4.4008227258409267E-4</v>
      </c>
    </row>
    <row r="300" spans="1:17" ht="12.75" x14ac:dyDescent="0.2">
      <c r="A300" s="613" t="s">
        <v>2350</v>
      </c>
      <c r="B300" s="5" t="s">
        <v>2351</v>
      </c>
      <c r="C300" s="5" t="s">
        <v>2348</v>
      </c>
      <c r="D300" s="5" t="s">
        <v>2327</v>
      </c>
      <c r="E300" s="5" t="s">
        <v>941</v>
      </c>
      <c r="F300" s="5" t="s">
        <v>235</v>
      </c>
      <c r="G300" s="717">
        <v>7.4890236596206944E-2</v>
      </c>
      <c r="H300" s="717">
        <v>9.4912825935679526E-2</v>
      </c>
      <c r="I300" s="717">
        <v>0.11493541527515211</v>
      </c>
      <c r="J300" s="717">
        <v>0.13495800461462468</v>
      </c>
      <c r="K300" s="717">
        <v>0.15498059395409727</v>
      </c>
      <c r="L300" s="717">
        <v>0.17500318329356987</v>
      </c>
      <c r="M300" s="717">
        <v>0.19502577263304244</v>
      </c>
      <c r="N300" s="717">
        <v>0.21504834861146477</v>
      </c>
      <c r="O300" s="717">
        <v>0.23507093795093734</v>
      </c>
      <c r="P300" s="717">
        <v>0.2550935272904099</v>
      </c>
      <c r="Q300" s="718">
        <v>0.2751161166298825</v>
      </c>
    </row>
    <row r="301" spans="1:17" ht="12.75" x14ac:dyDescent="0.2">
      <c r="A301" s="613" t="s">
        <v>2350</v>
      </c>
      <c r="B301" s="5" t="s">
        <v>2351</v>
      </c>
      <c r="C301" s="5" t="s">
        <v>2348</v>
      </c>
      <c r="D301" s="5" t="s">
        <v>2327</v>
      </c>
      <c r="E301" s="5" t="s">
        <v>1866</v>
      </c>
      <c r="F301" s="5" t="s">
        <v>235</v>
      </c>
      <c r="G301" s="717">
        <v>0.85350109665782126</v>
      </c>
      <c r="H301" s="717">
        <v>1.0816924340059519</v>
      </c>
      <c r="I301" s="717">
        <v>1.3098837474256555</v>
      </c>
      <c r="J301" s="717">
        <v>1.5380750847737863</v>
      </c>
      <c r="K301" s="717">
        <v>1.7662664221219166</v>
      </c>
      <c r="L301" s="717">
        <v>1.9944577355416204</v>
      </c>
      <c r="M301" s="717">
        <v>2.2226490728897512</v>
      </c>
      <c r="N301" s="717">
        <v>2.4508404102378814</v>
      </c>
      <c r="O301" s="717">
        <v>2.6790317236575851</v>
      </c>
      <c r="P301" s="717">
        <v>2.9072230610057157</v>
      </c>
      <c r="Q301" s="718">
        <v>3.1354143744254195</v>
      </c>
    </row>
    <row r="302" spans="1:17" ht="12.75" x14ac:dyDescent="0.2">
      <c r="A302" s="613" t="s">
        <v>2350</v>
      </c>
      <c r="B302" s="5" t="s">
        <v>2351</v>
      </c>
      <c r="C302" s="5" t="s">
        <v>2348</v>
      </c>
      <c r="D302" s="5" t="s">
        <v>2327</v>
      </c>
      <c r="E302" s="5" t="s">
        <v>939</v>
      </c>
      <c r="F302" s="5" t="s">
        <v>235</v>
      </c>
      <c r="G302" s="717">
        <v>81.122834921415986</v>
      </c>
      <c r="H302" s="717">
        <v>102.81176708881145</v>
      </c>
      <c r="I302" s="717">
        <v>124.5006992874232</v>
      </c>
      <c r="J302" s="717">
        <v>146.18963145481868</v>
      </c>
      <c r="K302" s="717">
        <v>167.87856365343043</v>
      </c>
      <c r="L302" s="717">
        <v>189.56749582082591</v>
      </c>
      <c r="M302" s="717">
        <v>211.25642801943764</v>
      </c>
      <c r="N302" s="717">
        <v>232.94536018683311</v>
      </c>
      <c r="O302" s="717">
        <v>254.63429238544487</v>
      </c>
      <c r="P302" s="717">
        <v>276.32322455284037</v>
      </c>
      <c r="Q302" s="718">
        <v>298.0121567514521</v>
      </c>
    </row>
    <row r="303" spans="1:17" ht="12.75" x14ac:dyDescent="0.2">
      <c r="A303" s="613" t="s">
        <v>2350</v>
      </c>
      <c r="B303" s="5" t="s">
        <v>2351</v>
      </c>
      <c r="C303" s="5" t="s">
        <v>2348</v>
      </c>
      <c r="D303" s="5" t="s">
        <v>2327</v>
      </c>
      <c r="E303" s="5" t="s">
        <v>2328</v>
      </c>
      <c r="F303" s="5" t="s">
        <v>235</v>
      </c>
      <c r="G303" s="717">
        <v>26.787803606083681</v>
      </c>
      <c r="H303" s="717">
        <v>33.94976800265605</v>
      </c>
      <c r="I303" s="717">
        <v>41.111732399228416</v>
      </c>
      <c r="J303" s="717">
        <v>48.273696795800774</v>
      </c>
      <c r="K303" s="717">
        <v>55.435661192373146</v>
      </c>
      <c r="L303" s="717">
        <v>62.597625588945512</v>
      </c>
      <c r="M303" s="717">
        <v>69.759589985517877</v>
      </c>
      <c r="N303" s="717">
        <v>76.92155438209025</v>
      </c>
      <c r="O303" s="717">
        <v>84.083518778662608</v>
      </c>
      <c r="P303" s="717">
        <v>91.245483175234966</v>
      </c>
      <c r="Q303" s="718">
        <v>98.407447571807339</v>
      </c>
    </row>
    <row r="304" spans="1:17" ht="12.75" x14ac:dyDescent="0.2">
      <c r="A304" s="613" t="s">
        <v>2350</v>
      </c>
      <c r="B304" s="5" t="s">
        <v>2351</v>
      </c>
      <c r="C304" s="5" t="s">
        <v>2348</v>
      </c>
      <c r="D304" s="5" t="s">
        <v>2327</v>
      </c>
      <c r="E304" s="5" t="s">
        <v>943</v>
      </c>
      <c r="F304" s="5" t="s">
        <v>235</v>
      </c>
      <c r="G304" s="717">
        <v>1.2378379031010602E-4</v>
      </c>
      <c r="H304" s="717">
        <v>1.5688268429450778E-4</v>
      </c>
      <c r="I304" s="717">
        <v>1.8996943189579607E-4</v>
      </c>
      <c r="J304" s="717">
        <v>2.2306832588019787E-4</v>
      </c>
      <c r="K304" s="717">
        <v>2.5616721986459969E-4</v>
      </c>
      <c r="L304" s="717">
        <v>2.8926611384900151E-4</v>
      </c>
      <c r="M304" s="717">
        <v>3.2235286145028977E-4</v>
      </c>
      <c r="N304" s="717">
        <v>3.5545175543469159E-4</v>
      </c>
      <c r="O304" s="717">
        <v>3.8855064941909336E-4</v>
      </c>
      <c r="P304" s="717">
        <v>4.2163739702038167E-4</v>
      </c>
      <c r="Q304" s="718">
        <v>4.5473629100478349E-4</v>
      </c>
    </row>
    <row r="305" spans="1:17" ht="12.75" x14ac:dyDescent="0.2">
      <c r="A305" s="613" t="s">
        <v>2350</v>
      </c>
      <c r="B305" s="5" t="s">
        <v>2351</v>
      </c>
      <c r="C305" s="5" t="s">
        <v>2348</v>
      </c>
      <c r="D305" s="5" t="s">
        <v>2329</v>
      </c>
      <c r="E305" s="5" t="s">
        <v>941</v>
      </c>
      <c r="F305" s="5" t="s">
        <v>235</v>
      </c>
      <c r="G305" s="717">
        <v>6.117229767322277E-2</v>
      </c>
      <c r="H305" s="717">
        <v>7.6848599559643599E-2</v>
      </c>
      <c r="I305" s="717">
        <v>9.2524888146828146E-2</v>
      </c>
      <c r="J305" s="717">
        <v>0.10820119003324896</v>
      </c>
      <c r="K305" s="717">
        <v>0.1238774919196698</v>
      </c>
      <c r="L305" s="717">
        <v>0.13955379380609062</v>
      </c>
      <c r="M305" s="717">
        <v>0.15523008239327518</v>
      </c>
      <c r="N305" s="717">
        <v>0.17090638427969604</v>
      </c>
      <c r="O305" s="717">
        <v>0.18658268616611684</v>
      </c>
      <c r="P305" s="717">
        <v>0.20225898805253761</v>
      </c>
      <c r="Q305" s="718">
        <v>0.21793527663972218</v>
      </c>
    </row>
    <row r="306" spans="1:17" ht="12.75" x14ac:dyDescent="0.2">
      <c r="A306" s="613" t="s">
        <v>2350</v>
      </c>
      <c r="B306" s="5" t="s">
        <v>2351</v>
      </c>
      <c r="C306" s="5" t="s">
        <v>2348</v>
      </c>
      <c r="D306" s="5" t="s">
        <v>2329</v>
      </c>
      <c r="E306" s="5" t="s">
        <v>1866</v>
      </c>
      <c r="F306" s="5" t="s">
        <v>235</v>
      </c>
      <c r="G306" s="717">
        <v>0.52785120436539223</v>
      </c>
      <c r="H306" s="717">
        <v>0.66312081669697709</v>
      </c>
      <c r="I306" s="717">
        <v>0.79839045285546806</v>
      </c>
      <c r="J306" s="717">
        <v>0.93366006518705291</v>
      </c>
      <c r="K306" s="717">
        <v>1.0689296775186377</v>
      </c>
      <c r="L306" s="717">
        <v>1.2041992898502225</v>
      </c>
      <c r="M306" s="717">
        <v>1.3394689021818074</v>
      </c>
      <c r="N306" s="717">
        <v>1.474738514513392</v>
      </c>
      <c r="O306" s="717">
        <v>1.6100081268449769</v>
      </c>
      <c r="P306" s="717">
        <v>1.7452777391765617</v>
      </c>
      <c r="Q306" s="718">
        <v>1.8805473753350528</v>
      </c>
    </row>
    <row r="307" spans="1:17" ht="12.75" x14ac:dyDescent="0.2">
      <c r="A307" s="613" t="s">
        <v>2350</v>
      </c>
      <c r="B307" s="5" t="s">
        <v>2351</v>
      </c>
      <c r="C307" s="5" t="s">
        <v>2348</v>
      </c>
      <c r="D307" s="5" t="s">
        <v>2329</v>
      </c>
      <c r="E307" s="5" t="s">
        <v>939</v>
      </c>
      <c r="F307" s="5" t="s">
        <v>235</v>
      </c>
      <c r="G307" s="717">
        <v>55.219373792883047</v>
      </c>
      <c r="H307" s="717">
        <v>69.370148314800161</v>
      </c>
      <c r="I307" s="717">
        <v>83.520922836717261</v>
      </c>
      <c r="J307" s="717">
        <v>97.671697358634376</v>
      </c>
      <c r="K307" s="717">
        <v>111.82247188055148</v>
      </c>
      <c r="L307" s="717">
        <v>125.97324640246858</v>
      </c>
      <c r="M307" s="717">
        <v>140.12402092438566</v>
      </c>
      <c r="N307" s="717">
        <v>154.27479544630279</v>
      </c>
      <c r="O307" s="717">
        <v>168.42556996821989</v>
      </c>
      <c r="P307" s="717">
        <v>182.57634449013699</v>
      </c>
      <c r="Q307" s="718">
        <v>196.72711901205409</v>
      </c>
    </row>
    <row r="308" spans="1:17" ht="12.75" x14ac:dyDescent="0.2">
      <c r="A308" s="613" t="s">
        <v>2350</v>
      </c>
      <c r="B308" s="5" t="s">
        <v>2351</v>
      </c>
      <c r="C308" s="5" t="s">
        <v>2348</v>
      </c>
      <c r="D308" s="5" t="s">
        <v>2329</v>
      </c>
      <c r="E308" s="5" t="s">
        <v>2328</v>
      </c>
      <c r="F308" s="5" t="s">
        <v>235</v>
      </c>
      <c r="G308" s="717">
        <v>18.292033711770646</v>
      </c>
      <c r="H308" s="717">
        <v>22.97963567274682</v>
      </c>
      <c r="I308" s="717">
        <v>27.667237633722994</v>
      </c>
      <c r="J308" s="717">
        <v>32.354839594699165</v>
      </c>
      <c r="K308" s="717">
        <v>37.042441527963568</v>
      </c>
      <c r="L308" s="717">
        <v>41.730043488939742</v>
      </c>
      <c r="M308" s="717">
        <v>46.417645449915916</v>
      </c>
      <c r="N308" s="717">
        <v>51.105247410892076</v>
      </c>
      <c r="O308" s="717">
        <v>55.792849371868257</v>
      </c>
      <c r="P308" s="717">
        <v>60.480451332844432</v>
      </c>
      <c r="Q308" s="718">
        <v>65.168053266108842</v>
      </c>
    </row>
    <row r="309" spans="1:17" ht="12.75" x14ac:dyDescent="0.2">
      <c r="A309" s="613" t="s">
        <v>2350</v>
      </c>
      <c r="B309" s="5" t="s">
        <v>2351</v>
      </c>
      <c r="C309" s="5" t="s">
        <v>2348</v>
      </c>
      <c r="D309" s="5" t="s">
        <v>2329</v>
      </c>
      <c r="E309" s="5" t="s">
        <v>943</v>
      </c>
      <c r="F309" s="5" t="s">
        <v>235</v>
      </c>
      <c r="G309" s="717">
        <v>1.0111141889363523E-4</v>
      </c>
      <c r="H309" s="717">
        <v>1.2702346760750928E-4</v>
      </c>
      <c r="I309" s="717">
        <v>1.5293551632138331E-4</v>
      </c>
      <c r="J309" s="717">
        <v>1.788378455871276E-4</v>
      </c>
      <c r="K309" s="717">
        <v>2.0474989430100163E-4</v>
      </c>
      <c r="L309" s="717">
        <v>2.3066194301487567E-4</v>
      </c>
      <c r="M309" s="717">
        <v>2.565739917287497E-4</v>
      </c>
      <c r="N309" s="717">
        <v>2.8248604044262368E-4</v>
      </c>
      <c r="O309" s="717">
        <v>3.0839808915649781E-4</v>
      </c>
      <c r="P309" s="717">
        <v>3.3431013787037174E-4</v>
      </c>
      <c r="Q309" s="718">
        <v>3.6022218658424577E-4</v>
      </c>
    </row>
    <row r="310" spans="1:17" ht="12.75" x14ac:dyDescent="0.2">
      <c r="A310" s="613" t="s">
        <v>2350</v>
      </c>
      <c r="B310" s="5" t="s">
        <v>2351</v>
      </c>
      <c r="C310" s="5" t="s">
        <v>2348</v>
      </c>
      <c r="D310" s="5" t="s">
        <v>2330</v>
      </c>
      <c r="E310" s="5" t="s">
        <v>941</v>
      </c>
      <c r="F310" s="5" t="s">
        <v>235</v>
      </c>
      <c r="G310" s="717">
        <v>6.7904035668308133E-2</v>
      </c>
      <c r="H310" s="717">
        <v>8.4542757533381599E-2</v>
      </c>
      <c r="I310" s="717">
        <v>0.10118147939845505</v>
      </c>
      <c r="J310" s="717">
        <v>0.1178202012635285</v>
      </c>
      <c r="K310" s="717">
        <v>0.13445892312860197</v>
      </c>
      <c r="L310" s="717">
        <v>0.15109764499367542</v>
      </c>
      <c r="M310" s="717">
        <v>0.1677363668587489</v>
      </c>
      <c r="N310" s="717">
        <v>0.18437507547752915</v>
      </c>
      <c r="O310" s="717">
        <v>0.20101379734260261</v>
      </c>
      <c r="P310" s="717">
        <v>0.21765251920767606</v>
      </c>
      <c r="Q310" s="718">
        <v>0.23429124107274951</v>
      </c>
    </row>
    <row r="311" spans="1:17" ht="12.75" x14ac:dyDescent="0.2">
      <c r="A311" s="613" t="s">
        <v>2350</v>
      </c>
      <c r="B311" s="5" t="s">
        <v>2351</v>
      </c>
      <c r="C311" s="5" t="s">
        <v>2348</v>
      </c>
      <c r="D311" s="5" t="s">
        <v>2330</v>
      </c>
      <c r="E311" s="5" t="s">
        <v>1866</v>
      </c>
      <c r="F311" s="5" t="s">
        <v>235</v>
      </c>
      <c r="G311" s="717">
        <v>0.35469571240169456</v>
      </c>
      <c r="H311" s="717">
        <v>0.44160781553672973</v>
      </c>
      <c r="I311" s="717">
        <v>0.52851991867176484</v>
      </c>
      <c r="J311" s="717">
        <v>0.61543202180680001</v>
      </c>
      <c r="K311" s="717">
        <v>0.70234412494183518</v>
      </c>
      <c r="L311" s="717">
        <v>0.78925622807687035</v>
      </c>
      <c r="M311" s="717">
        <v>0.87616833121190563</v>
      </c>
      <c r="N311" s="717">
        <v>0.96308043434694068</v>
      </c>
      <c r="O311" s="717">
        <v>1.0499925374819761</v>
      </c>
      <c r="P311" s="717">
        <v>1.1369046406170111</v>
      </c>
      <c r="Q311" s="718">
        <v>1.2238167437520462</v>
      </c>
    </row>
    <row r="312" spans="1:17" ht="12.75" x14ac:dyDescent="0.2">
      <c r="A312" s="613" t="s">
        <v>2350</v>
      </c>
      <c r="B312" s="5" t="s">
        <v>2351</v>
      </c>
      <c r="C312" s="5" t="s">
        <v>2348</v>
      </c>
      <c r="D312" s="5" t="s">
        <v>2330</v>
      </c>
      <c r="E312" s="5" t="s">
        <v>939</v>
      </c>
      <c r="F312" s="5" t="s">
        <v>235</v>
      </c>
      <c r="G312" s="717">
        <v>44.950415540208809</v>
      </c>
      <c r="H312" s="717">
        <v>55.96474404490727</v>
      </c>
      <c r="I312" s="717">
        <v>66.979072556206248</v>
      </c>
      <c r="J312" s="717">
        <v>77.993401067505218</v>
      </c>
      <c r="K312" s="717">
        <v>89.007729578804202</v>
      </c>
      <c r="L312" s="717">
        <v>100.02205809010316</v>
      </c>
      <c r="M312" s="717">
        <v>111.03638660140214</v>
      </c>
      <c r="N312" s="717">
        <v>122.05071511270111</v>
      </c>
      <c r="O312" s="717">
        <v>133.06504361739957</v>
      </c>
      <c r="P312" s="717">
        <v>144.07937212869857</v>
      </c>
      <c r="Q312" s="718">
        <v>155.09370063999751</v>
      </c>
    </row>
    <row r="313" spans="1:17" ht="12.75" x14ac:dyDescent="0.2">
      <c r="A313" s="613" t="s">
        <v>2350</v>
      </c>
      <c r="B313" s="5" t="s">
        <v>2351</v>
      </c>
      <c r="C313" s="5" t="s">
        <v>2348</v>
      </c>
      <c r="D313" s="5" t="s">
        <v>2330</v>
      </c>
      <c r="E313" s="5" t="s">
        <v>2328</v>
      </c>
      <c r="F313" s="5" t="s">
        <v>235</v>
      </c>
      <c r="G313" s="717">
        <v>14.843205413924819</v>
      </c>
      <c r="H313" s="717">
        <v>18.480278381467954</v>
      </c>
      <c r="I313" s="717">
        <v>22.117351321404819</v>
      </c>
      <c r="J313" s="717">
        <v>25.754424288947956</v>
      </c>
      <c r="K313" s="717">
        <v>29.391497256491089</v>
      </c>
      <c r="L313" s="717">
        <v>33.028570196427957</v>
      </c>
      <c r="M313" s="717">
        <v>36.66564316397109</v>
      </c>
      <c r="N313" s="717">
        <v>40.302716103907962</v>
      </c>
      <c r="O313" s="717">
        <v>43.939789071451095</v>
      </c>
      <c r="P313" s="717">
        <v>47.576862011387966</v>
      </c>
      <c r="Q313" s="718">
        <v>51.213934978931093</v>
      </c>
    </row>
    <row r="314" spans="1:17" ht="12.75" x14ac:dyDescent="0.2">
      <c r="A314" s="613" t="s">
        <v>2350</v>
      </c>
      <c r="B314" s="5" t="s">
        <v>2351</v>
      </c>
      <c r="C314" s="5" t="s">
        <v>2348</v>
      </c>
      <c r="D314" s="5" t="s">
        <v>2330</v>
      </c>
      <c r="E314" s="5" t="s">
        <v>943</v>
      </c>
      <c r="F314" s="5" t="s">
        <v>235</v>
      </c>
      <c r="G314" s="717">
        <v>1.0288197328902806E-4</v>
      </c>
      <c r="H314" s="717">
        <v>1.2809415646657641E-4</v>
      </c>
      <c r="I314" s="717">
        <v>1.5330633964412484E-4</v>
      </c>
      <c r="J314" s="717">
        <v>1.7851852282167318E-4</v>
      </c>
      <c r="K314" s="717">
        <v>2.037307059992216E-4</v>
      </c>
      <c r="L314" s="717">
        <v>2.2893320707877553E-4</v>
      </c>
      <c r="M314" s="717">
        <v>2.5414539025632384E-4</v>
      </c>
      <c r="N314" s="717">
        <v>2.7935757343387226E-4</v>
      </c>
      <c r="O314" s="717">
        <v>3.0456975661142068E-4</v>
      </c>
      <c r="P314" s="717">
        <v>3.2978193978896894E-4</v>
      </c>
      <c r="Q314" s="718">
        <v>3.5498444086852292E-4</v>
      </c>
    </row>
    <row r="315" spans="1:17" ht="12.75" x14ac:dyDescent="0.2">
      <c r="A315" s="613" t="s">
        <v>2350</v>
      </c>
      <c r="B315" s="5" t="s">
        <v>2351</v>
      </c>
      <c r="C315" s="5" t="s">
        <v>2348</v>
      </c>
      <c r="D315" s="5" t="s">
        <v>2338</v>
      </c>
      <c r="E315" s="5" t="s">
        <v>941</v>
      </c>
      <c r="F315" s="5" t="s">
        <v>235</v>
      </c>
      <c r="G315" s="717">
        <v>0.11418105867585424</v>
      </c>
      <c r="H315" s="717">
        <v>0.14151397886421907</v>
      </c>
      <c r="I315" s="717">
        <v>0.1688468857663622</v>
      </c>
      <c r="J315" s="717">
        <v>0.19617980595472703</v>
      </c>
      <c r="K315" s="717">
        <v>0.22351271285687013</v>
      </c>
      <c r="L315" s="717">
        <v>0.25084561975901326</v>
      </c>
      <c r="M315" s="717">
        <v>0.27817853994737807</v>
      </c>
      <c r="N315" s="717">
        <v>0.3055114468495212</v>
      </c>
      <c r="O315" s="717">
        <v>0.33284436703788606</v>
      </c>
      <c r="P315" s="717">
        <v>0.36017727394002919</v>
      </c>
      <c r="Q315" s="718">
        <v>0.38751019412839399</v>
      </c>
    </row>
    <row r="316" spans="1:17" ht="12.75" x14ac:dyDescent="0.2">
      <c r="A316" s="613" t="s">
        <v>2350</v>
      </c>
      <c r="B316" s="5" t="s">
        <v>2351</v>
      </c>
      <c r="C316" s="5" t="s">
        <v>2348</v>
      </c>
      <c r="D316" s="5" t="s">
        <v>2338</v>
      </c>
      <c r="E316" s="5" t="s">
        <v>1866</v>
      </c>
      <c r="F316" s="5" t="s">
        <v>235</v>
      </c>
      <c r="G316" s="717">
        <v>0.35785383055940345</v>
      </c>
      <c r="H316" s="717">
        <v>0.44351766752170635</v>
      </c>
      <c r="I316" s="717">
        <v>0.52918150448400902</v>
      </c>
      <c r="J316" s="717">
        <v>0.61484534144631187</v>
      </c>
      <c r="K316" s="717">
        <v>0.70050917840861449</v>
      </c>
      <c r="L316" s="717">
        <v>0.78617301537091733</v>
      </c>
      <c r="M316" s="717">
        <v>0.87183682862973877</v>
      </c>
      <c r="N316" s="717">
        <v>0.9575006655920415</v>
      </c>
      <c r="O316" s="717">
        <v>1.0431645025543443</v>
      </c>
      <c r="P316" s="717">
        <v>1.1288283395166472</v>
      </c>
      <c r="Q316" s="718">
        <v>1.2144921764789498</v>
      </c>
    </row>
    <row r="317" spans="1:17" ht="12.75" x14ac:dyDescent="0.2">
      <c r="A317" s="613" t="s">
        <v>2350</v>
      </c>
      <c r="B317" s="5" t="s">
        <v>2351</v>
      </c>
      <c r="C317" s="5" t="s">
        <v>2348</v>
      </c>
      <c r="D317" s="5" t="s">
        <v>2338</v>
      </c>
      <c r="E317" s="5" t="s">
        <v>939</v>
      </c>
      <c r="F317" s="5" t="s">
        <v>235</v>
      </c>
      <c r="G317" s="717">
        <v>45.350642130531945</v>
      </c>
      <c r="H317" s="717">
        <v>56.206778312488687</v>
      </c>
      <c r="I317" s="717">
        <v>67.062914487858166</v>
      </c>
      <c r="J317" s="717">
        <v>77.919050669814922</v>
      </c>
      <c r="K317" s="717">
        <v>88.775186851771664</v>
      </c>
      <c r="L317" s="717">
        <v>99.631323027141136</v>
      </c>
      <c r="M317" s="717">
        <v>110.48745920909789</v>
      </c>
      <c r="N317" s="717">
        <v>121.34359539105465</v>
      </c>
      <c r="O317" s="717">
        <v>132.19973157301141</v>
      </c>
      <c r="P317" s="717">
        <v>143.05586774838088</v>
      </c>
      <c r="Q317" s="718">
        <v>153.91200393033762</v>
      </c>
    </row>
    <row r="318" spans="1:17" ht="12.75" x14ac:dyDescent="0.2">
      <c r="A318" s="613" t="s">
        <v>2350</v>
      </c>
      <c r="B318" s="5" t="s">
        <v>2351</v>
      </c>
      <c r="C318" s="5" t="s">
        <v>2348</v>
      </c>
      <c r="D318" s="5" t="s">
        <v>2338</v>
      </c>
      <c r="E318" s="5" t="s">
        <v>2328</v>
      </c>
      <c r="F318" s="5" t="s">
        <v>235</v>
      </c>
      <c r="G318" s="717">
        <v>14.975365403114356</v>
      </c>
      <c r="H318" s="717">
        <v>18.560201207150968</v>
      </c>
      <c r="I318" s="717">
        <v>22.145037011187576</v>
      </c>
      <c r="J318" s="717">
        <v>25.729872842774228</v>
      </c>
      <c r="K318" s="717">
        <v>29.314708646810832</v>
      </c>
      <c r="L318" s="717">
        <v>32.899544450847443</v>
      </c>
      <c r="M318" s="717">
        <v>36.484380282434095</v>
      </c>
      <c r="N318" s="717">
        <v>40.069216086470703</v>
      </c>
      <c r="O318" s="717">
        <v>43.654051890507311</v>
      </c>
      <c r="P318" s="717">
        <v>47.238887722093956</v>
      </c>
      <c r="Q318" s="718">
        <v>50.823723526130571</v>
      </c>
    </row>
    <row r="319" spans="1:17" ht="12.75" x14ac:dyDescent="0.2">
      <c r="A319" s="613" t="s">
        <v>2350</v>
      </c>
      <c r="B319" s="5" t="s">
        <v>2351</v>
      </c>
      <c r="C319" s="5" t="s">
        <v>2348</v>
      </c>
      <c r="D319" s="5" t="s">
        <v>2338</v>
      </c>
      <c r="E319" s="5" t="s">
        <v>943</v>
      </c>
      <c r="F319" s="5" t="s">
        <v>235</v>
      </c>
      <c r="G319" s="717">
        <v>1.0379622468529705E-4</v>
      </c>
      <c r="H319" s="717">
        <v>1.2864856967604218E-4</v>
      </c>
      <c r="I319" s="717">
        <v>1.5350091466678726E-4</v>
      </c>
      <c r="J319" s="717">
        <v>1.7834359700395901E-4</v>
      </c>
      <c r="K319" s="717">
        <v>2.0319594199470415E-4</v>
      </c>
      <c r="L319" s="717">
        <v>2.2803862433187587E-4</v>
      </c>
      <c r="M319" s="717">
        <v>2.5289096932262095E-4</v>
      </c>
      <c r="N319" s="717">
        <v>2.7773365165979265E-4</v>
      </c>
      <c r="O319" s="717">
        <v>3.0258599665053783E-4</v>
      </c>
      <c r="P319" s="717">
        <v>3.2742867898770959E-4</v>
      </c>
      <c r="Q319" s="718">
        <v>3.5228102397845466E-4</v>
      </c>
    </row>
    <row r="320" spans="1:17" ht="12.75" x14ac:dyDescent="0.2">
      <c r="A320" s="613" t="s">
        <v>2350</v>
      </c>
      <c r="B320" s="5" t="s">
        <v>2351</v>
      </c>
      <c r="C320" s="5" t="s">
        <v>2348</v>
      </c>
      <c r="D320" s="5" t="s">
        <v>2334</v>
      </c>
      <c r="E320" s="5" t="s">
        <v>941</v>
      </c>
      <c r="F320" s="5" t="s">
        <v>235</v>
      </c>
      <c r="G320" s="717">
        <v>6.9125636179257807E-2</v>
      </c>
      <c r="H320" s="717">
        <v>8.5281511207219163E-2</v>
      </c>
      <c r="I320" s="717">
        <v>0.10143738623518049</v>
      </c>
      <c r="J320" s="717">
        <v>0.11759326126314183</v>
      </c>
      <c r="K320" s="717">
        <v>0.13374913629110319</v>
      </c>
      <c r="L320" s="717">
        <v>0.14990501131906453</v>
      </c>
      <c r="M320" s="717">
        <v>0.16606088634702587</v>
      </c>
      <c r="N320" s="717">
        <v>0.18221676137498724</v>
      </c>
      <c r="O320" s="717">
        <v>0.19837263640294853</v>
      </c>
      <c r="P320" s="717">
        <v>0.2145285114309099</v>
      </c>
      <c r="Q320" s="718">
        <v>0.23068438645887124</v>
      </c>
    </row>
    <row r="321" spans="1:17" ht="12.75" x14ac:dyDescent="0.2">
      <c r="A321" s="613" t="s">
        <v>2350</v>
      </c>
      <c r="B321" s="5" t="s">
        <v>2351</v>
      </c>
      <c r="C321" s="5" t="s">
        <v>2348</v>
      </c>
      <c r="D321" s="5" t="s">
        <v>2334</v>
      </c>
      <c r="E321" s="5" t="s">
        <v>1866</v>
      </c>
      <c r="F321" s="5" t="s">
        <v>235</v>
      </c>
      <c r="G321" s="717">
        <v>0.36107671066621466</v>
      </c>
      <c r="H321" s="717">
        <v>0.44546669010358741</v>
      </c>
      <c r="I321" s="717">
        <v>0.52985664588728332</v>
      </c>
      <c r="J321" s="717">
        <v>0.61424662532465613</v>
      </c>
      <c r="K321" s="717">
        <v>0.69863658110835225</v>
      </c>
      <c r="L321" s="717">
        <v>0.78302653689204804</v>
      </c>
      <c r="M321" s="717">
        <v>0.86741651632942096</v>
      </c>
      <c r="N321" s="717">
        <v>0.95180647211311686</v>
      </c>
      <c r="O321" s="717">
        <v>1.0361964278968128</v>
      </c>
      <c r="P321" s="717">
        <v>1.1205864073341856</v>
      </c>
      <c r="Q321" s="718">
        <v>1.2049763631178816</v>
      </c>
    </row>
    <row r="322" spans="1:17" ht="12.75" x14ac:dyDescent="0.2">
      <c r="A322" s="613" t="s">
        <v>2350</v>
      </c>
      <c r="B322" s="5" t="s">
        <v>2351</v>
      </c>
      <c r="C322" s="5" t="s">
        <v>2348</v>
      </c>
      <c r="D322" s="5" t="s">
        <v>2334</v>
      </c>
      <c r="E322" s="5" t="s">
        <v>939</v>
      </c>
      <c r="F322" s="5" t="s">
        <v>235</v>
      </c>
      <c r="G322" s="717">
        <v>45.759077513830839</v>
      </c>
      <c r="H322" s="717">
        <v>56.453776786402777</v>
      </c>
      <c r="I322" s="717">
        <v>67.148476052400753</v>
      </c>
      <c r="J322" s="717">
        <v>77.843175318398735</v>
      </c>
      <c r="K322" s="717">
        <v>88.537874590970688</v>
      </c>
      <c r="L322" s="717">
        <v>99.232573856968642</v>
      </c>
      <c r="M322" s="717">
        <v>109.92727312954059</v>
      </c>
      <c r="N322" s="717">
        <v>120.62197239553856</v>
      </c>
      <c r="O322" s="717">
        <v>131.3166716681105</v>
      </c>
      <c r="P322" s="717">
        <v>142.0113709341085</v>
      </c>
      <c r="Q322" s="718">
        <v>152.70607020010647</v>
      </c>
    </row>
    <row r="323" spans="1:17" ht="12.75" x14ac:dyDescent="0.2">
      <c r="A323" s="613" t="s">
        <v>2350</v>
      </c>
      <c r="B323" s="5" t="s">
        <v>2351</v>
      </c>
      <c r="C323" s="5" t="s">
        <v>2348</v>
      </c>
      <c r="D323" s="5" t="s">
        <v>2334</v>
      </c>
      <c r="E323" s="5" t="s">
        <v>2328</v>
      </c>
      <c r="F323" s="5" t="s">
        <v>235</v>
      </c>
      <c r="G323" s="717">
        <v>7.6750405139864784</v>
      </c>
      <c r="H323" s="717">
        <v>9.4688321338186583</v>
      </c>
      <c r="I323" s="717">
        <v>11.262623781146221</v>
      </c>
      <c r="J323" s="717">
        <v>13.0564154009784</v>
      </c>
      <c r="K323" s="717">
        <v>14.850207020810583</v>
      </c>
      <c r="L323" s="717">
        <v>16.643998668138146</v>
      </c>
      <c r="M323" s="717">
        <v>18.437790287970326</v>
      </c>
      <c r="N323" s="717">
        <v>20.231581935297889</v>
      </c>
      <c r="O323" s="717">
        <v>22.02537355513007</v>
      </c>
      <c r="P323" s="717">
        <v>23.819165174962244</v>
      </c>
      <c r="Q323" s="718">
        <v>25.612956822289807</v>
      </c>
    </row>
    <row r="324" spans="1:17" ht="12.75" x14ac:dyDescent="0.2">
      <c r="A324" s="613" t="s">
        <v>2350</v>
      </c>
      <c r="B324" s="5" t="s">
        <v>2351</v>
      </c>
      <c r="C324" s="5" t="s">
        <v>2348</v>
      </c>
      <c r="D324" s="5" t="s">
        <v>2334</v>
      </c>
      <c r="E324" s="5" t="s">
        <v>943</v>
      </c>
      <c r="F324" s="5" t="s">
        <v>235</v>
      </c>
      <c r="G324" s="717">
        <v>1.0473222647541195E-4</v>
      </c>
      <c r="H324" s="717">
        <v>1.2921571077898167E-4</v>
      </c>
      <c r="I324" s="717">
        <v>1.5368955211906044E-4</v>
      </c>
      <c r="J324" s="717">
        <v>1.7817303642263019E-4</v>
      </c>
      <c r="K324" s="717">
        <v>2.0264687776270896E-4</v>
      </c>
      <c r="L324" s="717">
        <v>2.2713036206627871E-4</v>
      </c>
      <c r="M324" s="717">
        <v>2.5160420340635746E-4</v>
      </c>
      <c r="N324" s="717">
        <v>2.7608768770992726E-4</v>
      </c>
      <c r="O324" s="717">
        <v>3.0056152905000598E-4</v>
      </c>
      <c r="P324" s="717">
        <v>3.2504501335357578E-4</v>
      </c>
      <c r="Q324" s="718">
        <v>3.4951885469365444E-4</v>
      </c>
    </row>
    <row r="325" spans="1:17" ht="12.75" x14ac:dyDescent="0.2">
      <c r="A325" s="613" t="s">
        <v>2350</v>
      </c>
      <c r="B325" s="5" t="s">
        <v>2351</v>
      </c>
      <c r="C325" s="5" t="s">
        <v>2348</v>
      </c>
      <c r="D325" s="5" t="s">
        <v>2331</v>
      </c>
      <c r="E325" s="5" t="s">
        <v>941</v>
      </c>
      <c r="F325" s="5" t="s">
        <v>235</v>
      </c>
      <c r="G325" s="717">
        <v>7.1060006352522298E-2</v>
      </c>
      <c r="H325" s="717">
        <v>8.6451309189222489E-2</v>
      </c>
      <c r="I325" s="717">
        <v>0.10184261202592268</v>
      </c>
      <c r="J325" s="717">
        <v>0.11723390432356533</v>
      </c>
      <c r="K325" s="717">
        <v>0.13262520716026552</v>
      </c>
      <c r="L325" s="717">
        <v>0.14801650999696572</v>
      </c>
      <c r="M325" s="717">
        <v>0.1634078128336659</v>
      </c>
      <c r="N325" s="717">
        <v>0.17879911567036608</v>
      </c>
      <c r="O325" s="717">
        <v>0.19419041850706631</v>
      </c>
      <c r="P325" s="717">
        <v>0.20958172134376651</v>
      </c>
      <c r="Q325" s="718">
        <v>0.22497301364140915</v>
      </c>
    </row>
    <row r="326" spans="1:17" ht="12.75" x14ac:dyDescent="0.2">
      <c r="A326" s="613" t="s">
        <v>2350</v>
      </c>
      <c r="B326" s="5" t="s">
        <v>2351</v>
      </c>
      <c r="C326" s="5" t="s">
        <v>2348</v>
      </c>
      <c r="D326" s="5" t="s">
        <v>2331</v>
      </c>
      <c r="E326" s="5" t="s">
        <v>1866</v>
      </c>
      <c r="F326" s="5" t="s">
        <v>235</v>
      </c>
      <c r="G326" s="717">
        <v>0.19089301226124908</v>
      </c>
      <c r="H326" s="717">
        <v>0.23223964952157697</v>
      </c>
      <c r="I326" s="717">
        <v>0.27358628678190489</v>
      </c>
      <c r="J326" s="717">
        <v>0.31493292404223278</v>
      </c>
      <c r="K326" s="717">
        <v>0.35627956130256072</v>
      </c>
      <c r="L326" s="717">
        <v>0.39762617968839425</v>
      </c>
      <c r="M326" s="717">
        <v>0.43897281694872214</v>
      </c>
      <c r="N326" s="717">
        <v>0.48031945420905009</v>
      </c>
      <c r="O326" s="717">
        <v>0.52166609146937792</v>
      </c>
      <c r="P326" s="717">
        <v>0.56301270985521146</v>
      </c>
      <c r="Q326" s="718">
        <v>0.6043593471155394</v>
      </c>
    </row>
    <row r="327" spans="1:17" ht="12.75" x14ac:dyDescent="0.2">
      <c r="A327" s="613" t="s">
        <v>2350</v>
      </c>
      <c r="B327" s="5" t="s">
        <v>2351</v>
      </c>
      <c r="C327" s="5" t="s">
        <v>2348</v>
      </c>
      <c r="D327" s="5" t="s">
        <v>2331</v>
      </c>
      <c r="E327" s="5" t="s">
        <v>939</v>
      </c>
      <c r="F327" s="5" t="s">
        <v>235</v>
      </c>
      <c r="G327" s="717">
        <v>47.039571514277661</v>
      </c>
      <c r="H327" s="717">
        <v>57.228146668166502</v>
      </c>
      <c r="I327" s="717">
        <v>67.416721822055337</v>
      </c>
      <c r="J327" s="717">
        <v>77.605297000567248</v>
      </c>
      <c r="K327" s="717">
        <v>87.793872154456082</v>
      </c>
      <c r="L327" s="717">
        <v>97.982447332968007</v>
      </c>
      <c r="M327" s="717">
        <v>108.17102248685683</v>
      </c>
      <c r="N327" s="717">
        <v>118.35959764074569</v>
      </c>
      <c r="O327" s="717">
        <v>128.54817281925759</v>
      </c>
      <c r="P327" s="717">
        <v>138.73674797314644</v>
      </c>
      <c r="Q327" s="718">
        <v>148.92532315165835</v>
      </c>
    </row>
    <row r="328" spans="1:17" ht="12.75" x14ac:dyDescent="0.2">
      <c r="A328" s="613" t="s">
        <v>2350</v>
      </c>
      <c r="B328" s="5" t="s">
        <v>2351</v>
      </c>
      <c r="C328" s="5" t="s">
        <v>2348</v>
      </c>
      <c r="D328" s="5" t="s">
        <v>2331</v>
      </c>
      <c r="E328" s="5" t="s">
        <v>2328</v>
      </c>
      <c r="F328" s="5" t="s">
        <v>235</v>
      </c>
      <c r="G328" s="717">
        <v>7.889814139486452</v>
      </c>
      <c r="H328" s="717">
        <v>9.5987150132971202</v>
      </c>
      <c r="I328" s="717">
        <v>11.307615865167389</v>
      </c>
      <c r="J328" s="717">
        <v>13.016516738978057</v>
      </c>
      <c r="K328" s="717">
        <v>14.725417612788725</v>
      </c>
      <c r="L328" s="717">
        <v>16.434318464658993</v>
      </c>
      <c r="M328" s="717">
        <v>18.14321933846966</v>
      </c>
      <c r="N328" s="717">
        <v>19.852120190339932</v>
      </c>
      <c r="O328" s="717">
        <v>21.561021064150598</v>
      </c>
      <c r="P328" s="717">
        <v>23.269921937961268</v>
      </c>
      <c r="Q328" s="718">
        <v>24.978822789831536</v>
      </c>
    </row>
    <row r="329" spans="1:17" ht="12.75" x14ac:dyDescent="0.2">
      <c r="A329" s="613" t="s">
        <v>2350</v>
      </c>
      <c r="B329" s="5" t="s">
        <v>2351</v>
      </c>
      <c r="C329" s="5" t="s">
        <v>2348</v>
      </c>
      <c r="D329" s="5" t="s">
        <v>2331</v>
      </c>
      <c r="E329" s="5" t="s">
        <v>943</v>
      </c>
      <c r="F329" s="5" t="s">
        <v>235</v>
      </c>
      <c r="G329" s="717">
        <v>1.0766830573889891E-4</v>
      </c>
      <c r="H329" s="717">
        <v>1.3098781598702843E-4</v>
      </c>
      <c r="I329" s="717">
        <v>1.5430732623515801E-4</v>
      </c>
      <c r="J329" s="717">
        <v>1.7762683648328754E-4</v>
      </c>
      <c r="K329" s="717">
        <v>2.0094634673141712E-4</v>
      </c>
      <c r="L329" s="717">
        <v>2.2426585697954665E-4</v>
      </c>
      <c r="M329" s="717">
        <v>2.4758536722767615E-4</v>
      </c>
      <c r="N329" s="717">
        <v>2.7090487747580575E-4</v>
      </c>
      <c r="O329" s="717">
        <v>2.9422438772393531E-4</v>
      </c>
      <c r="P329" s="717">
        <v>3.1754389797206492E-4</v>
      </c>
      <c r="Q329" s="718">
        <v>3.4086340822019436E-4</v>
      </c>
    </row>
    <row r="330" spans="1:17" ht="12.75" x14ac:dyDescent="0.2">
      <c r="A330" s="613" t="s">
        <v>2352</v>
      </c>
      <c r="B330" s="5" t="s">
        <v>2353</v>
      </c>
      <c r="C330" s="5" t="s">
        <v>2349</v>
      </c>
      <c r="D330" s="5" t="s">
        <v>2327</v>
      </c>
      <c r="E330" s="5" t="s">
        <v>941</v>
      </c>
      <c r="F330" s="5" t="s">
        <v>235</v>
      </c>
      <c r="G330" s="717">
        <v>6.1146720000000002E-2</v>
      </c>
      <c r="H330" s="717">
        <v>7.7494850000000004E-2</v>
      </c>
      <c r="I330" s="717">
        <v>9.3842990000000001E-2</v>
      </c>
      <c r="J330" s="717">
        <v>0.11019112</v>
      </c>
      <c r="K330" s="717">
        <v>0.12653924999999999</v>
      </c>
      <c r="L330" s="717">
        <v>0.14288739</v>
      </c>
      <c r="M330" s="717">
        <v>0.15923551999999999</v>
      </c>
      <c r="N330" s="717">
        <v>0.17558366</v>
      </c>
      <c r="O330" s="717">
        <v>0.19193178999999999</v>
      </c>
      <c r="P330" s="717">
        <v>0.20827992000000001</v>
      </c>
      <c r="Q330" s="718">
        <v>0.22462805999999999</v>
      </c>
    </row>
    <row r="331" spans="1:17" ht="12.75" x14ac:dyDescent="0.2">
      <c r="A331" s="613" t="s">
        <v>2352</v>
      </c>
      <c r="B331" s="5" t="s">
        <v>2353</v>
      </c>
      <c r="C331" s="5" t="s">
        <v>2349</v>
      </c>
      <c r="D331" s="5" t="s">
        <v>2327</v>
      </c>
      <c r="E331" s="5" t="s">
        <v>1866</v>
      </c>
      <c r="F331" s="5" t="s">
        <v>235</v>
      </c>
      <c r="G331" s="717">
        <v>4.0764499999999997E-3</v>
      </c>
      <c r="H331" s="717">
        <v>5.1663200000000003E-3</v>
      </c>
      <c r="I331" s="717">
        <v>6.2562E-3</v>
      </c>
      <c r="J331" s="717">
        <v>7.3460699999999997E-3</v>
      </c>
      <c r="K331" s="717">
        <v>8.4359499999999994E-3</v>
      </c>
      <c r="L331" s="717">
        <v>9.5258300000000008E-3</v>
      </c>
      <c r="M331" s="717">
        <v>1.06157E-2</v>
      </c>
      <c r="N331" s="717">
        <v>1.170558E-2</v>
      </c>
      <c r="O331" s="717">
        <v>1.279545E-2</v>
      </c>
      <c r="P331" s="717">
        <v>1.388533E-2</v>
      </c>
      <c r="Q331" s="718">
        <v>1.4975199999999999E-2</v>
      </c>
    </row>
    <row r="332" spans="1:17" ht="12.75" x14ac:dyDescent="0.2">
      <c r="A332" s="613" t="s">
        <v>2352</v>
      </c>
      <c r="B332" s="5" t="s">
        <v>2353</v>
      </c>
      <c r="C332" s="5" t="s">
        <v>2349</v>
      </c>
      <c r="D332" s="5" t="s">
        <v>2327</v>
      </c>
      <c r="E332" s="5" t="s">
        <v>939</v>
      </c>
      <c r="F332" s="5" t="s">
        <v>235</v>
      </c>
      <c r="G332" s="717">
        <v>41.885500999999998</v>
      </c>
      <c r="H332" s="717">
        <v>53.083972950000003</v>
      </c>
      <c r="I332" s="717">
        <v>64.282444889999994</v>
      </c>
      <c r="J332" s="717">
        <v>75.480916829999998</v>
      </c>
      <c r="K332" s="717">
        <v>86.679388779999996</v>
      </c>
      <c r="L332" s="717">
        <v>97.877860720000001</v>
      </c>
      <c r="M332" s="717">
        <v>109.07633266000001</v>
      </c>
      <c r="N332" s="717">
        <v>120.27480461</v>
      </c>
      <c r="O332" s="717">
        <v>131.47327655000001</v>
      </c>
      <c r="P332" s="717">
        <v>142.67174849</v>
      </c>
      <c r="Q332" s="718">
        <v>153.87022044</v>
      </c>
    </row>
    <row r="333" spans="1:17" ht="12.75" x14ac:dyDescent="0.2">
      <c r="A333" s="613" t="s">
        <v>2352</v>
      </c>
      <c r="B333" s="5" t="s">
        <v>2353</v>
      </c>
      <c r="C333" s="5" t="s">
        <v>2349</v>
      </c>
      <c r="D333" s="5" t="s">
        <v>2327</v>
      </c>
      <c r="E333" s="5" t="s">
        <v>2328</v>
      </c>
      <c r="F333" s="5" t="s">
        <v>235</v>
      </c>
      <c r="G333" s="717">
        <v>1.3707055699999999</v>
      </c>
      <c r="H333" s="717">
        <v>1.7371762399999999</v>
      </c>
      <c r="I333" s="717">
        <v>2.1036469200000001</v>
      </c>
      <c r="J333" s="717">
        <v>2.4701175900000001</v>
      </c>
      <c r="K333" s="717">
        <v>2.83658827</v>
      </c>
      <c r="L333" s="717">
        <v>3.20305895</v>
      </c>
      <c r="M333" s="717">
        <v>3.56952962</v>
      </c>
      <c r="N333" s="717">
        <v>3.9360002999999999</v>
      </c>
      <c r="O333" s="717">
        <v>4.3024709699999999</v>
      </c>
      <c r="P333" s="717">
        <v>4.6689416499999998</v>
      </c>
      <c r="Q333" s="718">
        <v>5.0354123199999998</v>
      </c>
    </row>
    <row r="334" spans="1:17" ht="12.75" x14ac:dyDescent="0.2">
      <c r="A334" s="613" t="s">
        <v>2352</v>
      </c>
      <c r="B334" s="5" t="s">
        <v>2353</v>
      </c>
      <c r="C334" s="5" t="s">
        <v>2349</v>
      </c>
      <c r="D334" s="5" t="s">
        <v>2327</v>
      </c>
      <c r="E334" s="5" t="s">
        <v>943</v>
      </c>
      <c r="F334" s="5" t="s">
        <v>235</v>
      </c>
      <c r="G334" s="717">
        <v>1.0191000000000001E-4</v>
      </c>
      <c r="H334" s="717">
        <v>1.2915999999999999E-4</v>
      </c>
      <c r="I334" s="717">
        <v>1.5640000000000001E-4</v>
      </c>
      <c r="J334" s="717">
        <v>1.8364999999999999E-4</v>
      </c>
      <c r="K334" s="717">
        <v>2.109E-4</v>
      </c>
      <c r="L334" s="717">
        <v>2.3814999999999999E-4</v>
      </c>
      <c r="M334" s="717">
        <v>2.6539000000000001E-4</v>
      </c>
      <c r="N334" s="717">
        <v>2.9263999999999999E-4</v>
      </c>
      <c r="O334" s="717">
        <v>3.1988999999999997E-4</v>
      </c>
      <c r="P334" s="717">
        <v>3.4713000000000002E-4</v>
      </c>
      <c r="Q334" s="718">
        <v>3.7438E-4</v>
      </c>
    </row>
    <row r="335" spans="1:17" ht="12.75" x14ac:dyDescent="0.2">
      <c r="A335" s="613" t="s">
        <v>2352</v>
      </c>
      <c r="B335" s="5" t="s">
        <v>2353</v>
      </c>
      <c r="C335" s="5" t="s">
        <v>2349</v>
      </c>
      <c r="D335" s="5" t="s">
        <v>2329</v>
      </c>
      <c r="E335" s="5" t="s">
        <v>941</v>
      </c>
      <c r="F335" s="5" t="s">
        <v>235</v>
      </c>
      <c r="G335" s="717">
        <v>9.3625520000000004E-2</v>
      </c>
      <c r="H335" s="717">
        <v>0.11761843</v>
      </c>
      <c r="I335" s="717">
        <v>0.14161134</v>
      </c>
      <c r="J335" s="717">
        <v>0.16560425000000001</v>
      </c>
      <c r="K335" s="717">
        <v>0.18959715999999999</v>
      </c>
      <c r="L335" s="717">
        <v>0.21359007999999999</v>
      </c>
      <c r="M335" s="717">
        <v>0.23758298999999999</v>
      </c>
      <c r="N335" s="717">
        <v>0.26157589999999997</v>
      </c>
      <c r="O335" s="717">
        <v>0.28556881000000001</v>
      </c>
      <c r="P335" s="717">
        <v>0.30956171999999998</v>
      </c>
      <c r="Q335" s="718">
        <v>0.33355464000000001</v>
      </c>
    </row>
    <row r="336" spans="1:17" ht="12.75" x14ac:dyDescent="0.2">
      <c r="A336" s="613" t="s">
        <v>2352</v>
      </c>
      <c r="B336" s="5" t="s">
        <v>2353</v>
      </c>
      <c r="C336" s="5" t="s">
        <v>2349</v>
      </c>
      <c r="D336" s="5" t="s">
        <v>2329</v>
      </c>
      <c r="E336" s="5" t="s">
        <v>1866</v>
      </c>
      <c r="F336" s="5" t="s">
        <v>235</v>
      </c>
      <c r="G336" s="717">
        <v>4.1611299999999999E-3</v>
      </c>
      <c r="H336" s="717">
        <v>5.2274899999999996E-3</v>
      </c>
      <c r="I336" s="717">
        <v>6.2938400000000002E-3</v>
      </c>
      <c r="J336" s="717">
        <v>7.36019E-3</v>
      </c>
      <c r="K336" s="717">
        <v>8.4265399999999997E-3</v>
      </c>
      <c r="L336" s="717">
        <v>9.4928900000000004E-3</v>
      </c>
      <c r="M336" s="717">
        <v>1.0559239999999999E-2</v>
      </c>
      <c r="N336" s="717">
        <v>1.16256E-2</v>
      </c>
      <c r="O336" s="717">
        <v>1.269195E-2</v>
      </c>
      <c r="P336" s="717">
        <v>1.3758299999999999E-2</v>
      </c>
      <c r="Q336" s="718">
        <v>1.482465E-2</v>
      </c>
    </row>
    <row r="337" spans="1:17" ht="12.75" x14ac:dyDescent="0.2">
      <c r="A337" s="613" t="s">
        <v>2352</v>
      </c>
      <c r="B337" s="5" t="s">
        <v>2353</v>
      </c>
      <c r="C337" s="5" t="s">
        <v>2349</v>
      </c>
      <c r="D337" s="5" t="s">
        <v>2329</v>
      </c>
      <c r="E337" s="5" t="s">
        <v>939</v>
      </c>
      <c r="F337" s="5" t="s">
        <v>235</v>
      </c>
      <c r="G337" s="717">
        <v>35.629710539999998</v>
      </c>
      <c r="H337" s="717">
        <v>44.760346499999997</v>
      </c>
      <c r="I337" s="717">
        <v>53.890982459999996</v>
      </c>
      <c r="J337" s="717">
        <v>63.021618420000003</v>
      </c>
      <c r="K337" s="717">
        <v>72.152254380000002</v>
      </c>
      <c r="L337" s="717">
        <v>81.282890350000002</v>
      </c>
      <c r="M337" s="717">
        <v>90.413526309999995</v>
      </c>
      <c r="N337" s="717">
        <v>99.544162270000001</v>
      </c>
      <c r="O337" s="717">
        <v>108.67479822999999</v>
      </c>
      <c r="P337" s="717">
        <v>117.80543419</v>
      </c>
      <c r="Q337" s="718">
        <v>126.93607015000001</v>
      </c>
    </row>
    <row r="338" spans="1:17" ht="12.75" x14ac:dyDescent="0.2">
      <c r="A338" s="613" t="s">
        <v>2352</v>
      </c>
      <c r="B338" s="5" t="s">
        <v>2353</v>
      </c>
      <c r="C338" s="5" t="s">
        <v>2349</v>
      </c>
      <c r="D338" s="5" t="s">
        <v>2329</v>
      </c>
      <c r="E338" s="5" t="s">
        <v>2328</v>
      </c>
      <c r="F338" s="5" t="s">
        <v>235</v>
      </c>
      <c r="G338" s="717">
        <v>1.1703189599999999</v>
      </c>
      <c r="H338" s="717">
        <v>1.47023036</v>
      </c>
      <c r="I338" s="717">
        <v>1.77014176</v>
      </c>
      <c r="J338" s="717">
        <v>2.0700531600000001</v>
      </c>
      <c r="K338" s="717">
        <v>2.3699645600000001</v>
      </c>
      <c r="L338" s="717">
        <v>2.6698759600000002</v>
      </c>
      <c r="M338" s="717">
        <v>2.9697873600000002</v>
      </c>
      <c r="N338" s="717">
        <v>3.2696987599999998</v>
      </c>
      <c r="O338" s="717">
        <v>3.5696101599999999</v>
      </c>
      <c r="P338" s="717">
        <v>3.8695215599999999</v>
      </c>
      <c r="Q338" s="718">
        <v>4.16943296</v>
      </c>
    </row>
    <row r="339" spans="1:17" ht="12.75" x14ac:dyDescent="0.2">
      <c r="A339" s="613" t="s">
        <v>2352</v>
      </c>
      <c r="B339" s="5" t="s">
        <v>2353</v>
      </c>
      <c r="C339" s="5" t="s">
        <v>2349</v>
      </c>
      <c r="D339" s="5" t="s">
        <v>2329</v>
      </c>
      <c r="E339" s="5" t="s">
        <v>943</v>
      </c>
      <c r="F339" s="5" t="s">
        <v>235</v>
      </c>
      <c r="G339" s="717">
        <v>1.0403000000000001E-4</v>
      </c>
      <c r="H339" s="717">
        <v>1.3069000000000001E-4</v>
      </c>
      <c r="I339" s="717">
        <v>1.5735E-4</v>
      </c>
      <c r="J339" s="717">
        <v>1.84E-4</v>
      </c>
      <c r="K339" s="717">
        <v>2.1065999999999999E-4</v>
      </c>
      <c r="L339" s="717">
        <v>2.3732000000000001E-4</v>
      </c>
      <c r="M339" s="717">
        <v>2.6397999999999998E-4</v>
      </c>
      <c r="N339" s="717">
        <v>2.9064E-4</v>
      </c>
      <c r="O339" s="717">
        <v>3.1730000000000001E-4</v>
      </c>
      <c r="P339" s="717">
        <v>3.4395999999999998E-4</v>
      </c>
      <c r="Q339" s="718">
        <v>3.7062E-4</v>
      </c>
    </row>
    <row r="340" spans="1:17" ht="12.75" x14ac:dyDescent="0.2">
      <c r="A340" s="613" t="s">
        <v>2352</v>
      </c>
      <c r="B340" s="5" t="s">
        <v>2353</v>
      </c>
      <c r="C340" s="5" t="s">
        <v>2349</v>
      </c>
      <c r="D340" s="5" t="s">
        <v>2330</v>
      </c>
      <c r="E340" s="5" t="s">
        <v>941</v>
      </c>
      <c r="F340" s="5" t="s">
        <v>235</v>
      </c>
      <c r="G340" s="717">
        <v>0.12751589999999999</v>
      </c>
      <c r="H340" s="717">
        <v>0.15876148000000001</v>
      </c>
      <c r="I340" s="717">
        <v>0.19000707</v>
      </c>
      <c r="J340" s="717">
        <v>0.22125265</v>
      </c>
      <c r="K340" s="717">
        <v>0.25249822999999999</v>
      </c>
      <c r="L340" s="717">
        <v>0.28374381999999998</v>
      </c>
      <c r="M340" s="717">
        <v>0.31498939999999997</v>
      </c>
      <c r="N340" s="717">
        <v>0.34623499000000002</v>
      </c>
      <c r="O340" s="717">
        <v>0.37748057000000002</v>
      </c>
      <c r="P340" s="717">
        <v>0.40872615000000001</v>
      </c>
      <c r="Q340" s="718">
        <v>0.43997174</v>
      </c>
    </row>
    <row r="341" spans="1:17" ht="12.75" x14ac:dyDescent="0.2">
      <c r="A341" s="613" t="s">
        <v>2352</v>
      </c>
      <c r="B341" s="5" t="s">
        <v>2353</v>
      </c>
      <c r="C341" s="5" t="s">
        <v>2349</v>
      </c>
      <c r="D341" s="5" t="s">
        <v>2330</v>
      </c>
      <c r="E341" s="5" t="s">
        <v>1866</v>
      </c>
      <c r="F341" s="5" t="s">
        <v>235</v>
      </c>
      <c r="G341" s="717">
        <v>4.2505299999999998E-3</v>
      </c>
      <c r="H341" s="717">
        <v>5.2920500000000004E-3</v>
      </c>
      <c r="I341" s="717">
        <v>6.3335700000000002E-3</v>
      </c>
      <c r="J341" s="717">
        <v>7.3750899999999999E-3</v>
      </c>
      <c r="K341" s="717">
        <v>8.4166099999999997E-3</v>
      </c>
      <c r="L341" s="717">
        <v>9.4581300000000004E-3</v>
      </c>
      <c r="M341" s="717">
        <v>1.0499649999999999E-2</v>
      </c>
      <c r="N341" s="717">
        <v>1.154117E-2</v>
      </c>
      <c r="O341" s="717">
        <v>1.2582690000000001E-2</v>
      </c>
      <c r="P341" s="717">
        <v>1.3624209999999999E-2</v>
      </c>
      <c r="Q341" s="718">
        <v>1.466572E-2</v>
      </c>
    </row>
    <row r="342" spans="1:17" ht="12.75" x14ac:dyDescent="0.2">
      <c r="A342" s="613" t="s">
        <v>2352</v>
      </c>
      <c r="B342" s="5" t="s">
        <v>2353</v>
      </c>
      <c r="C342" s="5" t="s">
        <v>2349</v>
      </c>
      <c r="D342" s="5" t="s">
        <v>2330</v>
      </c>
      <c r="E342" s="5" t="s">
        <v>939</v>
      </c>
      <c r="F342" s="5" t="s">
        <v>235</v>
      </c>
      <c r="G342" s="717">
        <v>29.11612993</v>
      </c>
      <c r="H342" s="717">
        <v>36.250538290000001</v>
      </c>
      <c r="I342" s="717">
        <v>43.384946640000003</v>
      </c>
      <c r="J342" s="717">
        <v>50.519354989999997</v>
      </c>
      <c r="K342" s="717">
        <v>57.653763339999998</v>
      </c>
      <c r="L342" s="717">
        <v>64.788171689999999</v>
      </c>
      <c r="M342" s="717">
        <v>71.92258004</v>
      </c>
      <c r="N342" s="717">
        <v>79.056988399999994</v>
      </c>
      <c r="O342" s="717">
        <v>86.191396749999996</v>
      </c>
      <c r="P342" s="717">
        <v>93.325805099999997</v>
      </c>
      <c r="Q342" s="718">
        <v>100.46021345</v>
      </c>
    </row>
    <row r="343" spans="1:17" ht="12.75" x14ac:dyDescent="0.2">
      <c r="A343" s="613" t="s">
        <v>2352</v>
      </c>
      <c r="B343" s="5" t="s">
        <v>2353</v>
      </c>
      <c r="C343" s="5" t="s">
        <v>2349</v>
      </c>
      <c r="D343" s="5" t="s">
        <v>2330</v>
      </c>
      <c r="E343" s="5" t="s">
        <v>2328</v>
      </c>
      <c r="F343" s="5" t="s">
        <v>235</v>
      </c>
      <c r="G343" s="717">
        <v>0.95636922999999996</v>
      </c>
      <c r="H343" s="717">
        <v>1.1907111100000001</v>
      </c>
      <c r="I343" s="717">
        <v>1.42505299</v>
      </c>
      <c r="J343" s="717">
        <v>1.6593948700000001</v>
      </c>
      <c r="K343" s="717">
        <v>1.89373675</v>
      </c>
      <c r="L343" s="717">
        <v>2.1280786300000001</v>
      </c>
      <c r="M343" s="717">
        <v>2.3624205100000002</v>
      </c>
      <c r="N343" s="717">
        <v>2.5967623899999999</v>
      </c>
      <c r="O343" s="717">
        <v>2.83110427</v>
      </c>
      <c r="P343" s="717">
        <v>3.0654461500000001</v>
      </c>
      <c r="Q343" s="718">
        <v>3.2997880300000002</v>
      </c>
    </row>
    <row r="344" spans="1:17" ht="12.75" x14ac:dyDescent="0.2">
      <c r="A344" s="613" t="s">
        <v>2352</v>
      </c>
      <c r="B344" s="5" t="s">
        <v>2353</v>
      </c>
      <c r="C344" s="5" t="s">
        <v>2349</v>
      </c>
      <c r="D344" s="5" t="s">
        <v>2330</v>
      </c>
      <c r="E344" s="5" t="s">
        <v>943</v>
      </c>
      <c r="F344" s="5" t="s">
        <v>235</v>
      </c>
      <c r="G344" s="717">
        <v>1.0626E-4</v>
      </c>
      <c r="H344" s="717">
        <v>1.3229999999999999E-4</v>
      </c>
      <c r="I344" s="717">
        <v>1.5834000000000001E-4</v>
      </c>
      <c r="J344" s="717">
        <v>1.8437999999999999E-4</v>
      </c>
      <c r="K344" s="717">
        <v>2.1042000000000001E-4</v>
      </c>
      <c r="L344" s="717">
        <v>2.3645E-4</v>
      </c>
      <c r="M344" s="717">
        <v>2.6248999999999999E-4</v>
      </c>
      <c r="N344" s="717">
        <v>2.8853E-4</v>
      </c>
      <c r="O344" s="717">
        <v>3.1457000000000002E-4</v>
      </c>
      <c r="P344" s="717">
        <v>3.4060999999999998E-4</v>
      </c>
      <c r="Q344" s="718">
        <v>3.6664E-4</v>
      </c>
    </row>
    <row r="345" spans="1:17" ht="12.75" x14ac:dyDescent="0.2">
      <c r="A345" s="613" t="s">
        <v>2352</v>
      </c>
      <c r="B345" s="5" t="s">
        <v>2353</v>
      </c>
      <c r="C345" s="5" t="s">
        <v>2349</v>
      </c>
      <c r="D345" s="5" t="s">
        <v>2338</v>
      </c>
      <c r="E345" s="5" t="s">
        <v>941</v>
      </c>
      <c r="F345" s="5" t="s">
        <v>235</v>
      </c>
      <c r="G345" s="717">
        <v>0.23096227999999999</v>
      </c>
      <c r="H345" s="717">
        <v>0.28625053</v>
      </c>
      <c r="I345" s="717">
        <v>0.34153878999999998</v>
      </c>
      <c r="J345" s="717">
        <v>0.39682705000000001</v>
      </c>
      <c r="K345" s="717">
        <v>0.4521153</v>
      </c>
      <c r="L345" s="717">
        <v>0.50740355999999998</v>
      </c>
      <c r="M345" s="717">
        <v>0.56269181999999995</v>
      </c>
      <c r="N345" s="717">
        <v>0.61798006999999999</v>
      </c>
      <c r="O345" s="717">
        <v>0.67326832999999997</v>
      </c>
      <c r="P345" s="717">
        <v>0.72855658000000001</v>
      </c>
      <c r="Q345" s="718">
        <v>0.78384483999999999</v>
      </c>
    </row>
    <row r="346" spans="1:17" ht="12.75" x14ac:dyDescent="0.2">
      <c r="A346" s="613" t="s">
        <v>2352</v>
      </c>
      <c r="B346" s="5" t="s">
        <v>2353</v>
      </c>
      <c r="C346" s="5" t="s">
        <v>2349</v>
      </c>
      <c r="D346" s="5" t="s">
        <v>2338</v>
      </c>
      <c r="E346" s="5" t="s">
        <v>1866</v>
      </c>
      <c r="F346" s="5" t="s">
        <v>235</v>
      </c>
      <c r="G346" s="717">
        <v>4.2969699999999998E-3</v>
      </c>
      <c r="H346" s="717">
        <v>5.3255899999999998E-3</v>
      </c>
      <c r="I346" s="717">
        <v>6.3542099999999999E-3</v>
      </c>
      <c r="J346" s="717">
        <v>7.3828299999999999E-3</v>
      </c>
      <c r="K346" s="717">
        <v>8.4114499999999991E-3</v>
      </c>
      <c r="L346" s="717">
        <v>9.4400700000000001E-3</v>
      </c>
      <c r="M346" s="717">
        <v>1.0468679999999999E-2</v>
      </c>
      <c r="N346" s="717">
        <v>1.14973E-2</v>
      </c>
      <c r="O346" s="717">
        <v>1.2525919999999999E-2</v>
      </c>
      <c r="P346" s="717">
        <v>1.355454E-2</v>
      </c>
      <c r="Q346" s="718">
        <v>1.458316E-2</v>
      </c>
    </row>
    <row r="347" spans="1:17" ht="12.75" x14ac:dyDescent="0.2">
      <c r="A347" s="613" t="s">
        <v>2352</v>
      </c>
      <c r="B347" s="5" t="s">
        <v>2353</v>
      </c>
      <c r="C347" s="5" t="s">
        <v>2349</v>
      </c>
      <c r="D347" s="5" t="s">
        <v>2338</v>
      </c>
      <c r="E347" s="5" t="s">
        <v>939</v>
      </c>
      <c r="F347" s="5" t="s">
        <v>235</v>
      </c>
      <c r="G347" s="717">
        <v>25.083577519999999</v>
      </c>
      <c r="H347" s="717">
        <v>31.08813932</v>
      </c>
      <c r="I347" s="717">
        <v>37.092701120000001</v>
      </c>
      <c r="J347" s="717">
        <v>43.097262919999999</v>
      </c>
      <c r="K347" s="717">
        <v>49.101824720000003</v>
      </c>
      <c r="L347" s="717">
        <v>55.106386520000001</v>
      </c>
      <c r="M347" s="717">
        <v>61.110948319999999</v>
      </c>
      <c r="N347" s="717">
        <v>67.115510119999996</v>
      </c>
      <c r="O347" s="717">
        <v>73.120071929999995</v>
      </c>
      <c r="P347" s="717">
        <v>79.124633729999999</v>
      </c>
      <c r="Q347" s="718">
        <v>85.129195530000004</v>
      </c>
    </row>
    <row r="348" spans="1:17" ht="12.75" x14ac:dyDescent="0.2">
      <c r="A348" s="613" t="s">
        <v>2352</v>
      </c>
      <c r="B348" s="5" t="s">
        <v>2353</v>
      </c>
      <c r="C348" s="5" t="s">
        <v>2349</v>
      </c>
      <c r="D348" s="5" t="s">
        <v>2338</v>
      </c>
      <c r="E348" s="5" t="s">
        <v>2328</v>
      </c>
      <c r="F348" s="5" t="s">
        <v>235</v>
      </c>
      <c r="G348" s="717">
        <v>0.97219005000000003</v>
      </c>
      <c r="H348" s="717">
        <v>1.2049150399999999</v>
      </c>
      <c r="I348" s="717">
        <v>1.4376400199999999</v>
      </c>
      <c r="J348" s="717">
        <v>1.67036501</v>
      </c>
      <c r="K348" s="717">
        <v>1.90308999</v>
      </c>
      <c r="L348" s="717">
        <v>2.1358149800000001</v>
      </c>
      <c r="M348" s="717">
        <v>2.3685399700000001</v>
      </c>
      <c r="N348" s="717">
        <v>2.60126495</v>
      </c>
      <c r="O348" s="717">
        <v>2.8339899399999999</v>
      </c>
      <c r="P348" s="717">
        <v>3.0667149299999998</v>
      </c>
      <c r="Q348" s="718">
        <v>3.2994399099999998</v>
      </c>
    </row>
    <row r="349" spans="1:17" ht="12.75" x14ac:dyDescent="0.2">
      <c r="A349" s="613" t="s">
        <v>2352</v>
      </c>
      <c r="B349" s="5" t="s">
        <v>2353</v>
      </c>
      <c r="C349" s="5" t="s">
        <v>2349</v>
      </c>
      <c r="D349" s="5" t="s">
        <v>2338</v>
      </c>
      <c r="E349" s="5" t="s">
        <v>943</v>
      </c>
      <c r="F349" s="5" t="s">
        <v>235</v>
      </c>
      <c r="G349" s="717">
        <v>1.0742E-4</v>
      </c>
      <c r="H349" s="717">
        <v>1.3313999999999999E-4</v>
      </c>
      <c r="I349" s="717">
        <v>1.5886000000000001E-4</v>
      </c>
      <c r="J349" s="717">
        <v>1.8457E-4</v>
      </c>
      <c r="K349" s="717">
        <v>2.1028999999999999E-4</v>
      </c>
      <c r="L349" s="717">
        <v>2.3599999999999999E-4</v>
      </c>
      <c r="M349" s="717">
        <v>2.6172000000000001E-4</v>
      </c>
      <c r="N349" s="717">
        <v>2.8742999999999998E-4</v>
      </c>
      <c r="O349" s="717">
        <v>3.1315E-4</v>
      </c>
      <c r="P349" s="717">
        <v>3.3886000000000002E-4</v>
      </c>
      <c r="Q349" s="718">
        <v>3.6457999999999998E-4</v>
      </c>
    </row>
    <row r="350" spans="1:17" ht="12.75" x14ac:dyDescent="0.2">
      <c r="A350" s="613" t="s">
        <v>2352</v>
      </c>
      <c r="B350" s="5" t="s">
        <v>2353</v>
      </c>
      <c r="C350" s="5" t="s">
        <v>2349</v>
      </c>
      <c r="D350" s="5" t="s">
        <v>2334</v>
      </c>
      <c r="E350" s="5" t="s">
        <v>941</v>
      </c>
      <c r="F350" s="5" t="s">
        <v>235</v>
      </c>
      <c r="G350" s="717">
        <v>0.23352011</v>
      </c>
      <c r="H350" s="717">
        <v>0.28809785999999998</v>
      </c>
      <c r="I350" s="717">
        <v>0.34267560000000002</v>
      </c>
      <c r="J350" s="717">
        <v>0.39725335000000001</v>
      </c>
      <c r="K350" s="717">
        <v>0.45183109999999999</v>
      </c>
      <c r="L350" s="717">
        <v>0.50640885000000002</v>
      </c>
      <c r="M350" s="717">
        <v>0.56098658999999995</v>
      </c>
      <c r="N350" s="717">
        <v>0.61556434000000004</v>
      </c>
      <c r="O350" s="717">
        <v>0.67014209000000002</v>
      </c>
      <c r="P350" s="717">
        <v>0.72471982999999995</v>
      </c>
      <c r="Q350" s="718">
        <v>0.77929758000000005</v>
      </c>
    </row>
    <row r="351" spans="1:17" ht="12.75" x14ac:dyDescent="0.2">
      <c r="A351" s="613" t="s">
        <v>2352</v>
      </c>
      <c r="B351" s="5" t="s">
        <v>2353</v>
      </c>
      <c r="C351" s="5" t="s">
        <v>2349</v>
      </c>
      <c r="D351" s="5" t="s">
        <v>2334</v>
      </c>
      <c r="E351" s="5" t="s">
        <v>1866</v>
      </c>
      <c r="F351" s="5" t="s">
        <v>235</v>
      </c>
      <c r="G351" s="717">
        <v>4.3445599999999999E-3</v>
      </c>
      <c r="H351" s="717">
        <v>5.3599600000000004E-3</v>
      </c>
      <c r="I351" s="717">
        <v>6.3753600000000001E-3</v>
      </c>
      <c r="J351" s="717">
        <v>7.3907599999999997E-3</v>
      </c>
      <c r="K351" s="717">
        <v>8.4061599999999993E-3</v>
      </c>
      <c r="L351" s="717">
        <v>9.4215600000000007E-3</v>
      </c>
      <c r="M351" s="717">
        <v>1.043696E-2</v>
      </c>
      <c r="N351" s="717">
        <v>1.145236E-2</v>
      </c>
      <c r="O351" s="717">
        <v>1.246776E-2</v>
      </c>
      <c r="P351" s="717">
        <v>1.3483159999999999E-2</v>
      </c>
      <c r="Q351" s="718">
        <v>1.4498560000000001E-2</v>
      </c>
    </row>
    <row r="352" spans="1:17" ht="12.75" x14ac:dyDescent="0.2">
      <c r="A352" s="613" t="s">
        <v>2352</v>
      </c>
      <c r="B352" s="5" t="s">
        <v>2353</v>
      </c>
      <c r="C352" s="5" t="s">
        <v>2349</v>
      </c>
      <c r="D352" s="5" t="s">
        <v>2334</v>
      </c>
      <c r="E352" s="5" t="s">
        <v>939</v>
      </c>
      <c r="F352" s="5" t="s">
        <v>235</v>
      </c>
      <c r="G352" s="717">
        <v>25.36137016</v>
      </c>
      <c r="H352" s="717">
        <v>31.28876734</v>
      </c>
      <c r="I352" s="717">
        <v>37.21616452</v>
      </c>
      <c r="J352" s="717">
        <v>43.143561689999999</v>
      </c>
      <c r="K352" s="717">
        <v>49.070958869999998</v>
      </c>
      <c r="L352" s="717">
        <v>54.998356049999998</v>
      </c>
      <c r="M352" s="717">
        <v>60.925753229999998</v>
      </c>
      <c r="N352" s="717">
        <v>66.853150400000004</v>
      </c>
      <c r="O352" s="717">
        <v>72.780547580000004</v>
      </c>
      <c r="P352" s="717">
        <v>78.707944760000004</v>
      </c>
      <c r="Q352" s="718">
        <v>84.635341940000004</v>
      </c>
    </row>
    <row r="353" spans="1:17" ht="12.75" x14ac:dyDescent="0.2">
      <c r="A353" s="613" t="s">
        <v>2352</v>
      </c>
      <c r="B353" s="5" t="s">
        <v>2353</v>
      </c>
      <c r="C353" s="5" t="s">
        <v>2349</v>
      </c>
      <c r="D353" s="5" t="s">
        <v>2334</v>
      </c>
      <c r="E353" s="5" t="s">
        <v>2328</v>
      </c>
      <c r="F353" s="5" t="s">
        <v>235</v>
      </c>
      <c r="G353" s="717">
        <v>0.87434274000000001</v>
      </c>
      <c r="H353" s="717">
        <v>1.0786919800000001</v>
      </c>
      <c r="I353" s="717">
        <v>1.2830412200000001</v>
      </c>
      <c r="J353" s="717">
        <v>1.4873904600000001</v>
      </c>
      <c r="K353" s="717">
        <v>1.6917397000000001</v>
      </c>
      <c r="L353" s="717">
        <v>1.8960889299999999</v>
      </c>
      <c r="M353" s="717">
        <v>2.1004381699999999</v>
      </c>
      <c r="N353" s="717">
        <v>2.3047874099999999</v>
      </c>
      <c r="O353" s="717">
        <v>2.5091366499999999</v>
      </c>
      <c r="P353" s="717">
        <v>2.7134858899999998</v>
      </c>
      <c r="Q353" s="718">
        <v>2.9178351299999998</v>
      </c>
    </row>
    <row r="354" spans="1:17" ht="12.75" x14ac:dyDescent="0.2">
      <c r="A354" s="613" t="s">
        <v>2352</v>
      </c>
      <c r="B354" s="5" t="s">
        <v>2353</v>
      </c>
      <c r="C354" s="5" t="s">
        <v>2349</v>
      </c>
      <c r="D354" s="5" t="s">
        <v>2334</v>
      </c>
      <c r="E354" s="5" t="s">
        <v>943</v>
      </c>
      <c r="F354" s="5" t="s">
        <v>235</v>
      </c>
      <c r="G354" s="717">
        <v>1.0861000000000001E-4</v>
      </c>
      <c r="H354" s="717">
        <v>1.34E-4</v>
      </c>
      <c r="I354" s="717">
        <v>1.5938000000000001E-4</v>
      </c>
      <c r="J354" s="717">
        <v>1.8477000000000001E-4</v>
      </c>
      <c r="K354" s="717">
        <v>2.1015000000000001E-4</v>
      </c>
      <c r="L354" s="717">
        <v>2.3554000000000001E-4</v>
      </c>
      <c r="M354" s="717">
        <v>2.6091999999999999E-4</v>
      </c>
      <c r="N354" s="717">
        <v>2.8631000000000002E-4</v>
      </c>
      <c r="O354" s="717">
        <v>3.1168999999999999E-4</v>
      </c>
      <c r="P354" s="717">
        <v>3.3708000000000002E-4</v>
      </c>
      <c r="Q354" s="718">
        <v>3.6246E-4</v>
      </c>
    </row>
    <row r="355" spans="1:17" ht="12.75" x14ac:dyDescent="0.2">
      <c r="A355" s="613" t="s">
        <v>2352</v>
      </c>
      <c r="B355" s="5" t="s">
        <v>2353</v>
      </c>
      <c r="C355" s="5" t="s">
        <v>2349</v>
      </c>
      <c r="D355" s="5" t="s">
        <v>2331</v>
      </c>
      <c r="E355" s="5" t="s">
        <v>941</v>
      </c>
      <c r="F355" s="5" t="s">
        <v>235</v>
      </c>
      <c r="G355" s="717">
        <v>0.24160765000000001</v>
      </c>
      <c r="H355" s="717">
        <v>0.29393886000000002</v>
      </c>
      <c r="I355" s="717">
        <v>0.34627006999999999</v>
      </c>
      <c r="J355" s="717">
        <v>0.39860127000000001</v>
      </c>
      <c r="K355" s="717">
        <v>0.45093248000000002</v>
      </c>
      <c r="L355" s="717">
        <v>0.50326369000000004</v>
      </c>
      <c r="M355" s="717">
        <v>0.5555949</v>
      </c>
      <c r="N355" s="717">
        <v>0.60792610999999996</v>
      </c>
      <c r="O355" s="717">
        <v>0.66025732000000004</v>
      </c>
      <c r="P355" s="717">
        <v>0.71258853</v>
      </c>
      <c r="Q355" s="718">
        <v>0.76491973999999996</v>
      </c>
    </row>
    <row r="356" spans="1:17" ht="12.75" x14ac:dyDescent="0.2">
      <c r="A356" s="613" t="s">
        <v>2352</v>
      </c>
      <c r="B356" s="5" t="s">
        <v>2353</v>
      </c>
      <c r="C356" s="5" t="s">
        <v>2349</v>
      </c>
      <c r="D356" s="5" t="s">
        <v>2331</v>
      </c>
      <c r="E356" s="5" t="s">
        <v>1866</v>
      </c>
      <c r="F356" s="5" t="s">
        <v>235</v>
      </c>
      <c r="G356" s="717">
        <v>4.4950299999999997E-3</v>
      </c>
      <c r="H356" s="717">
        <v>5.4686300000000004E-3</v>
      </c>
      <c r="I356" s="717">
        <v>6.4422300000000002E-3</v>
      </c>
      <c r="J356" s="717">
        <v>7.4158399999999999E-3</v>
      </c>
      <c r="K356" s="717">
        <v>8.3894399999999997E-3</v>
      </c>
      <c r="L356" s="717">
        <v>9.3630499999999995E-3</v>
      </c>
      <c r="M356" s="717">
        <v>1.0336649999999999E-2</v>
      </c>
      <c r="N356" s="717">
        <v>1.1310250000000001E-2</v>
      </c>
      <c r="O356" s="717">
        <v>1.2283860000000001E-2</v>
      </c>
      <c r="P356" s="717">
        <v>1.325746E-2</v>
      </c>
      <c r="Q356" s="718">
        <v>1.423106E-2</v>
      </c>
    </row>
    <row r="357" spans="1:17" ht="12.75" x14ac:dyDescent="0.2">
      <c r="A357" s="613" t="s">
        <v>2352</v>
      </c>
      <c r="B357" s="5" t="s">
        <v>2353</v>
      </c>
      <c r="C357" s="5" t="s">
        <v>2349</v>
      </c>
      <c r="D357" s="5" t="s">
        <v>2331</v>
      </c>
      <c r="E357" s="5" t="s">
        <v>939</v>
      </c>
      <c r="F357" s="5" t="s">
        <v>235</v>
      </c>
      <c r="G357" s="717">
        <v>23.093195959999999</v>
      </c>
      <c r="H357" s="717">
        <v>28.09508597</v>
      </c>
      <c r="I357" s="717">
        <v>33.096975980000003</v>
      </c>
      <c r="J357" s="717">
        <v>38.09886599</v>
      </c>
      <c r="K357" s="717">
        <v>43.100755999999997</v>
      </c>
      <c r="L357" s="717">
        <v>48.102646020000002</v>
      </c>
      <c r="M357" s="717">
        <v>53.104536029999998</v>
      </c>
      <c r="N357" s="717">
        <v>58.106426040000002</v>
      </c>
      <c r="O357" s="717">
        <v>63.108316049999999</v>
      </c>
      <c r="P357" s="717">
        <v>68.110206059999996</v>
      </c>
      <c r="Q357" s="718">
        <v>73.112096070000007</v>
      </c>
    </row>
    <row r="358" spans="1:17" ht="12.75" x14ac:dyDescent="0.2">
      <c r="A358" s="613" t="s">
        <v>2352</v>
      </c>
      <c r="B358" s="5" t="s">
        <v>2353</v>
      </c>
      <c r="C358" s="5" t="s">
        <v>2349</v>
      </c>
      <c r="D358" s="5" t="s">
        <v>2331</v>
      </c>
      <c r="E358" s="5" t="s">
        <v>2328</v>
      </c>
      <c r="F358" s="5" t="s">
        <v>235</v>
      </c>
      <c r="G358" s="717">
        <v>0.90462397999999999</v>
      </c>
      <c r="H358" s="717">
        <v>1.1005617599999999</v>
      </c>
      <c r="I358" s="717">
        <v>1.2964995500000001</v>
      </c>
      <c r="J358" s="717">
        <v>1.49243733</v>
      </c>
      <c r="K358" s="717">
        <v>1.68837511</v>
      </c>
      <c r="L358" s="717">
        <v>1.8843129000000001</v>
      </c>
      <c r="M358" s="717">
        <v>2.0802506799999998</v>
      </c>
      <c r="N358" s="717">
        <v>2.2761884700000001</v>
      </c>
      <c r="O358" s="717">
        <v>2.4721262500000001</v>
      </c>
      <c r="P358" s="717">
        <v>2.66806403</v>
      </c>
      <c r="Q358" s="718">
        <v>2.8640018199999999</v>
      </c>
    </row>
    <row r="359" spans="1:17" ht="12.75" x14ac:dyDescent="0.2">
      <c r="A359" s="613" t="s">
        <v>2352</v>
      </c>
      <c r="B359" s="5" t="s">
        <v>2353</v>
      </c>
      <c r="C359" s="5" t="s">
        <v>2349</v>
      </c>
      <c r="D359" s="5" t="s">
        <v>2331</v>
      </c>
      <c r="E359" s="5" t="s">
        <v>943</v>
      </c>
      <c r="F359" s="5" t="s">
        <v>235</v>
      </c>
      <c r="G359" s="717">
        <v>1.1238E-4</v>
      </c>
      <c r="H359" s="717">
        <v>1.3672000000000001E-4</v>
      </c>
      <c r="I359" s="717">
        <v>1.6106000000000001E-4</v>
      </c>
      <c r="J359" s="717">
        <v>1.8540000000000001E-4</v>
      </c>
      <c r="K359" s="717">
        <v>2.0974000000000001E-4</v>
      </c>
      <c r="L359" s="717">
        <v>2.3408000000000001E-4</v>
      </c>
      <c r="M359" s="717">
        <v>2.5841999999999998E-4</v>
      </c>
      <c r="N359" s="717">
        <v>2.8276000000000001E-4</v>
      </c>
      <c r="O359" s="717">
        <v>3.0709999999999998E-4</v>
      </c>
      <c r="P359" s="717">
        <v>3.3144000000000001E-4</v>
      </c>
      <c r="Q359" s="718">
        <v>3.5577999999999999E-4</v>
      </c>
    </row>
    <row r="360" spans="1:17" ht="12.75" x14ac:dyDescent="0.2">
      <c r="A360" s="613" t="s">
        <v>2354</v>
      </c>
      <c r="B360" s="5" t="s">
        <v>2355</v>
      </c>
      <c r="C360" s="5" t="s">
        <v>2349</v>
      </c>
      <c r="D360" s="5" t="s">
        <v>2327</v>
      </c>
      <c r="E360" s="5" t="s">
        <v>941</v>
      </c>
      <c r="F360" s="5" t="s">
        <v>235</v>
      </c>
      <c r="G360" s="717">
        <v>0.10485184</v>
      </c>
      <c r="H360" s="717">
        <v>0.13961522000000001</v>
      </c>
      <c r="I360" s="717">
        <v>0.17437859999999999</v>
      </c>
      <c r="J360" s="717">
        <v>0.20914197000000001</v>
      </c>
      <c r="K360" s="717">
        <v>0.24390534999999999</v>
      </c>
      <c r="L360" s="717">
        <v>0.27866872999999998</v>
      </c>
      <c r="M360" s="717">
        <v>0.31343210999999999</v>
      </c>
      <c r="N360" s="717">
        <v>0.34819548</v>
      </c>
      <c r="O360" s="717">
        <v>0.38295886000000001</v>
      </c>
      <c r="P360" s="717">
        <v>0.41772224000000002</v>
      </c>
      <c r="Q360" s="718">
        <v>0.45248561999999998</v>
      </c>
    </row>
    <row r="361" spans="1:17" ht="12.75" x14ac:dyDescent="0.2">
      <c r="A361" s="613" t="s">
        <v>2354</v>
      </c>
      <c r="B361" s="5" t="s">
        <v>2355</v>
      </c>
      <c r="C361" s="5" t="s">
        <v>2349</v>
      </c>
      <c r="D361" s="5" t="s">
        <v>2327</v>
      </c>
      <c r="E361" s="5" t="s">
        <v>1866</v>
      </c>
      <c r="F361" s="5" t="s">
        <v>235</v>
      </c>
      <c r="G361" s="717">
        <v>3.6470199999999999E-3</v>
      </c>
      <c r="H361" s="717">
        <v>4.8561799999999999E-3</v>
      </c>
      <c r="I361" s="717">
        <v>6.0653399999999998E-3</v>
      </c>
      <c r="J361" s="717">
        <v>7.2744999999999997E-3</v>
      </c>
      <c r="K361" s="717">
        <v>8.4836600000000005E-3</v>
      </c>
      <c r="L361" s="717">
        <v>9.6928299999999995E-3</v>
      </c>
      <c r="M361" s="717">
        <v>1.090199E-2</v>
      </c>
      <c r="N361" s="717">
        <v>1.2111149999999999E-2</v>
      </c>
      <c r="O361" s="717">
        <v>1.332031E-2</v>
      </c>
      <c r="P361" s="717">
        <v>1.4529469999999999E-2</v>
      </c>
      <c r="Q361" s="718">
        <v>1.573863E-2</v>
      </c>
    </row>
    <row r="362" spans="1:17" ht="12.75" x14ac:dyDescent="0.2">
      <c r="A362" s="613" t="s">
        <v>2354</v>
      </c>
      <c r="B362" s="5" t="s">
        <v>2355</v>
      </c>
      <c r="C362" s="5" t="s">
        <v>2349</v>
      </c>
      <c r="D362" s="5" t="s">
        <v>2327</v>
      </c>
      <c r="E362" s="5" t="s">
        <v>939</v>
      </c>
      <c r="F362" s="5" t="s">
        <v>235</v>
      </c>
      <c r="G362" s="717">
        <v>37.473135790000001</v>
      </c>
      <c r="H362" s="717">
        <v>49.897264739999997</v>
      </c>
      <c r="I362" s="717">
        <v>62.321393690000001</v>
      </c>
      <c r="J362" s="717">
        <v>74.745522629999996</v>
      </c>
      <c r="K362" s="717">
        <v>87.169651579999993</v>
      </c>
      <c r="L362" s="717">
        <v>99.593780530000004</v>
      </c>
      <c r="M362" s="717">
        <v>112.01790947000001</v>
      </c>
      <c r="N362" s="717">
        <v>124.44203842</v>
      </c>
      <c r="O362" s="717">
        <v>136.86616737</v>
      </c>
      <c r="P362" s="717">
        <v>149.29029631</v>
      </c>
      <c r="Q362" s="718">
        <v>161.71442526000001</v>
      </c>
    </row>
    <row r="363" spans="1:17" ht="12.75" x14ac:dyDescent="0.2">
      <c r="A363" s="613" t="s">
        <v>2354</v>
      </c>
      <c r="B363" s="5" t="s">
        <v>2355</v>
      </c>
      <c r="C363" s="5" t="s">
        <v>2349</v>
      </c>
      <c r="D363" s="5" t="s">
        <v>2327</v>
      </c>
      <c r="E363" s="5" t="s">
        <v>2328</v>
      </c>
      <c r="F363" s="5" t="s">
        <v>235</v>
      </c>
      <c r="G363" s="717">
        <v>0.47867144</v>
      </c>
      <c r="H363" s="717">
        <v>0.63737381999999998</v>
      </c>
      <c r="I363" s="717">
        <v>0.79607620000000001</v>
      </c>
      <c r="J363" s="717">
        <v>0.95477856999999999</v>
      </c>
      <c r="K363" s="717">
        <v>1.11348095</v>
      </c>
      <c r="L363" s="717">
        <v>1.2721833300000001</v>
      </c>
      <c r="M363" s="717">
        <v>1.4308856999999999</v>
      </c>
      <c r="N363" s="717">
        <v>1.58958808</v>
      </c>
      <c r="O363" s="717">
        <v>1.74829046</v>
      </c>
      <c r="P363" s="717">
        <v>1.90699284</v>
      </c>
      <c r="Q363" s="718">
        <v>2.0656952099999999</v>
      </c>
    </row>
    <row r="364" spans="1:17" ht="12.75" x14ac:dyDescent="0.2">
      <c r="A364" s="613" t="s">
        <v>2354</v>
      </c>
      <c r="B364" s="5" t="s">
        <v>2355</v>
      </c>
      <c r="C364" s="5" t="s">
        <v>2349</v>
      </c>
      <c r="D364" s="5" t="s">
        <v>2327</v>
      </c>
      <c r="E364" s="5" t="s">
        <v>943</v>
      </c>
      <c r="F364" s="5" t="s">
        <v>235</v>
      </c>
      <c r="G364" s="717">
        <v>9.1180000000000005E-5</v>
      </c>
      <c r="H364" s="717">
        <v>1.214E-4</v>
      </c>
      <c r="I364" s="717">
        <v>1.5163000000000001E-4</v>
      </c>
      <c r="J364" s="717">
        <v>1.8186E-4</v>
      </c>
      <c r="K364" s="717">
        <v>2.1209000000000001E-4</v>
      </c>
      <c r="L364" s="717">
        <v>2.4232E-4</v>
      </c>
      <c r="M364" s="717">
        <v>2.7254999999999998E-4</v>
      </c>
      <c r="N364" s="717">
        <v>3.0278E-4</v>
      </c>
      <c r="O364" s="717">
        <v>3.3301000000000001E-4</v>
      </c>
      <c r="P364" s="717">
        <v>3.6324000000000003E-4</v>
      </c>
      <c r="Q364" s="718">
        <v>3.9346999999999999E-4</v>
      </c>
    </row>
    <row r="365" spans="1:17" ht="12.75" x14ac:dyDescent="0.2">
      <c r="A365" s="613" t="s">
        <v>2354</v>
      </c>
      <c r="B365" s="5" t="s">
        <v>2355</v>
      </c>
      <c r="C365" s="5" t="s">
        <v>2349</v>
      </c>
      <c r="D365" s="5" t="s">
        <v>2329</v>
      </c>
      <c r="E365" s="5" t="s">
        <v>941</v>
      </c>
      <c r="F365" s="5" t="s">
        <v>235</v>
      </c>
      <c r="G365" s="717">
        <v>0.16324305</v>
      </c>
      <c r="H365" s="717">
        <v>0.21511997999999999</v>
      </c>
      <c r="I365" s="717">
        <v>0.26699690999999998</v>
      </c>
      <c r="J365" s="717">
        <v>0.31887384000000002</v>
      </c>
      <c r="K365" s="717">
        <v>0.37075077000000001</v>
      </c>
      <c r="L365" s="717">
        <v>0.4226277</v>
      </c>
      <c r="M365" s="717">
        <v>0.47450463999999998</v>
      </c>
      <c r="N365" s="717">
        <v>0.52638156999999997</v>
      </c>
      <c r="O365" s="717">
        <v>0.57825850000000001</v>
      </c>
      <c r="P365" s="717">
        <v>0.63013543000000005</v>
      </c>
      <c r="Q365" s="718">
        <v>0.68201235999999998</v>
      </c>
    </row>
    <row r="366" spans="1:17" ht="12.75" x14ac:dyDescent="0.2">
      <c r="A366" s="613" t="s">
        <v>2354</v>
      </c>
      <c r="B366" s="5" t="s">
        <v>2355</v>
      </c>
      <c r="C366" s="5" t="s">
        <v>2349</v>
      </c>
      <c r="D366" s="5" t="s">
        <v>2329</v>
      </c>
      <c r="E366" s="5" t="s">
        <v>1866</v>
      </c>
      <c r="F366" s="5" t="s">
        <v>235</v>
      </c>
      <c r="G366" s="717">
        <v>3.7312700000000001E-3</v>
      </c>
      <c r="H366" s="717">
        <v>4.9170300000000002E-3</v>
      </c>
      <c r="I366" s="717">
        <v>6.1027900000000003E-3</v>
      </c>
      <c r="J366" s="717">
        <v>7.2885399999999996E-3</v>
      </c>
      <c r="K366" s="717">
        <v>8.4743000000000006E-3</v>
      </c>
      <c r="L366" s="717">
        <v>9.6600599999999998E-3</v>
      </c>
      <c r="M366" s="717">
        <v>1.0845820000000001E-2</v>
      </c>
      <c r="N366" s="717">
        <v>1.203158E-2</v>
      </c>
      <c r="O366" s="717">
        <v>1.3217339999999999E-2</v>
      </c>
      <c r="P366" s="717">
        <v>1.44031E-2</v>
      </c>
      <c r="Q366" s="718">
        <v>1.558885E-2</v>
      </c>
    </row>
    <row r="367" spans="1:17" ht="12.75" x14ac:dyDescent="0.2">
      <c r="A367" s="613" t="s">
        <v>2354</v>
      </c>
      <c r="B367" s="5" t="s">
        <v>2355</v>
      </c>
      <c r="C367" s="5" t="s">
        <v>2349</v>
      </c>
      <c r="D367" s="5" t="s">
        <v>2329</v>
      </c>
      <c r="E367" s="5" t="s">
        <v>939</v>
      </c>
      <c r="F367" s="5" t="s">
        <v>235</v>
      </c>
      <c r="G367" s="717">
        <v>31.94899599</v>
      </c>
      <c r="H367" s="717">
        <v>42.102052659999998</v>
      </c>
      <c r="I367" s="717">
        <v>52.255109330000003</v>
      </c>
      <c r="J367" s="717">
        <v>62.408166000000001</v>
      </c>
      <c r="K367" s="717">
        <v>72.561222670000006</v>
      </c>
      <c r="L367" s="717">
        <v>82.714279340000004</v>
      </c>
      <c r="M367" s="717">
        <v>92.867336010000002</v>
      </c>
      <c r="N367" s="717">
        <v>103.02039267000001</v>
      </c>
      <c r="O367" s="717">
        <v>113.17344934</v>
      </c>
      <c r="P367" s="717">
        <v>123.32650601</v>
      </c>
      <c r="Q367" s="718">
        <v>133.47956267999999</v>
      </c>
    </row>
    <row r="368" spans="1:17" ht="12.75" x14ac:dyDescent="0.2">
      <c r="A368" s="613" t="s">
        <v>2354</v>
      </c>
      <c r="B368" s="5" t="s">
        <v>2355</v>
      </c>
      <c r="C368" s="5" t="s">
        <v>2349</v>
      </c>
      <c r="D368" s="5" t="s">
        <v>2329</v>
      </c>
      <c r="E368" s="5" t="s">
        <v>2328</v>
      </c>
      <c r="F368" s="5" t="s">
        <v>235</v>
      </c>
      <c r="G368" s="717">
        <v>0.40577556999999997</v>
      </c>
      <c r="H368" s="717">
        <v>0.53472679999999995</v>
      </c>
      <c r="I368" s="717">
        <v>0.66367803000000003</v>
      </c>
      <c r="J368" s="717">
        <v>0.79262926</v>
      </c>
      <c r="K368" s="717">
        <v>0.92158048999999997</v>
      </c>
      <c r="L368" s="717">
        <v>1.0505317199999999</v>
      </c>
      <c r="M368" s="717">
        <v>1.1794829499999999</v>
      </c>
      <c r="N368" s="717">
        <v>1.3084341799999999</v>
      </c>
      <c r="O368" s="717">
        <v>1.43738542</v>
      </c>
      <c r="P368" s="717">
        <v>1.56633665</v>
      </c>
      <c r="Q368" s="718">
        <v>1.69528788</v>
      </c>
    </row>
    <row r="369" spans="1:17" ht="12.75" x14ac:dyDescent="0.2">
      <c r="A369" s="613" t="s">
        <v>2354</v>
      </c>
      <c r="B369" s="5" t="s">
        <v>2355</v>
      </c>
      <c r="C369" s="5" t="s">
        <v>2349</v>
      </c>
      <c r="D369" s="5" t="s">
        <v>2329</v>
      </c>
      <c r="E369" s="5" t="s">
        <v>943</v>
      </c>
      <c r="F369" s="5" t="s">
        <v>235</v>
      </c>
      <c r="G369" s="717">
        <v>9.3280000000000001E-5</v>
      </c>
      <c r="H369" s="717">
        <v>1.2292999999999999E-4</v>
      </c>
      <c r="I369" s="717">
        <v>1.5257000000000001E-4</v>
      </c>
      <c r="J369" s="717">
        <v>1.8221000000000001E-4</v>
      </c>
      <c r="K369" s="717">
        <v>2.1185999999999999E-4</v>
      </c>
      <c r="L369" s="717">
        <v>2.4149999999999999E-4</v>
      </c>
      <c r="M369" s="717">
        <v>2.7115E-4</v>
      </c>
      <c r="N369" s="717">
        <v>3.0079E-4</v>
      </c>
      <c r="O369" s="717">
        <v>3.3042999999999999E-4</v>
      </c>
      <c r="P369" s="717">
        <v>3.6007999999999998E-4</v>
      </c>
      <c r="Q369" s="718">
        <v>3.8971999999999998E-4</v>
      </c>
    </row>
    <row r="370" spans="1:17" ht="12.75" x14ac:dyDescent="0.2">
      <c r="A370" s="613" t="s">
        <v>2354</v>
      </c>
      <c r="B370" s="5" t="s">
        <v>2355</v>
      </c>
      <c r="C370" s="5" t="s">
        <v>2349</v>
      </c>
      <c r="D370" s="5" t="s">
        <v>2330</v>
      </c>
      <c r="E370" s="5" t="s">
        <v>941</v>
      </c>
      <c r="F370" s="5" t="s">
        <v>235</v>
      </c>
      <c r="G370" s="717">
        <v>0.22446152</v>
      </c>
      <c r="H370" s="717">
        <v>0.29266664999999997</v>
      </c>
      <c r="I370" s="717">
        <v>0.36087179000000003</v>
      </c>
      <c r="J370" s="717">
        <v>0.42907691999999997</v>
      </c>
      <c r="K370" s="717">
        <v>0.49728204999999998</v>
      </c>
      <c r="L370" s="717">
        <v>0.56548719000000003</v>
      </c>
      <c r="M370" s="717">
        <v>0.63369231999999998</v>
      </c>
      <c r="N370" s="717">
        <v>0.70189745999999997</v>
      </c>
      <c r="O370" s="717">
        <v>0.77010259000000003</v>
      </c>
      <c r="P370" s="717">
        <v>0.83830773000000003</v>
      </c>
      <c r="Q370" s="718">
        <v>0.90651285999999998</v>
      </c>
    </row>
    <row r="371" spans="1:17" ht="12.75" x14ac:dyDescent="0.2">
      <c r="A371" s="613" t="s">
        <v>2354</v>
      </c>
      <c r="B371" s="5" t="s">
        <v>2355</v>
      </c>
      <c r="C371" s="5" t="s">
        <v>2349</v>
      </c>
      <c r="D371" s="5" t="s">
        <v>2330</v>
      </c>
      <c r="E371" s="5" t="s">
        <v>1866</v>
      </c>
      <c r="F371" s="5" t="s">
        <v>235</v>
      </c>
      <c r="G371" s="717">
        <v>3.8206199999999998E-3</v>
      </c>
      <c r="H371" s="717">
        <v>4.9815600000000003E-3</v>
      </c>
      <c r="I371" s="717">
        <v>6.1425000000000004E-3</v>
      </c>
      <c r="J371" s="717">
        <v>7.3034399999999996E-3</v>
      </c>
      <c r="K371" s="717">
        <v>8.4643800000000005E-3</v>
      </c>
      <c r="L371" s="717">
        <v>9.6253099999999998E-3</v>
      </c>
      <c r="M371" s="717">
        <v>1.0786250000000001E-2</v>
      </c>
      <c r="N371" s="717">
        <v>1.194719E-2</v>
      </c>
      <c r="O371" s="717">
        <v>1.3108130000000001E-2</v>
      </c>
      <c r="P371" s="717">
        <v>1.426907E-2</v>
      </c>
      <c r="Q371" s="718">
        <v>1.5430009999999999E-2</v>
      </c>
    </row>
    <row r="372" spans="1:17" ht="12.75" x14ac:dyDescent="0.2">
      <c r="A372" s="613" t="s">
        <v>2354</v>
      </c>
      <c r="B372" s="5" t="s">
        <v>2355</v>
      </c>
      <c r="C372" s="5" t="s">
        <v>2349</v>
      </c>
      <c r="D372" s="5" t="s">
        <v>2330</v>
      </c>
      <c r="E372" s="5" t="s">
        <v>939</v>
      </c>
      <c r="F372" s="5" t="s">
        <v>235</v>
      </c>
      <c r="G372" s="717">
        <v>26.171257650000001</v>
      </c>
      <c r="H372" s="717">
        <v>34.123686079999999</v>
      </c>
      <c r="I372" s="717">
        <v>42.076114509999996</v>
      </c>
      <c r="J372" s="717">
        <v>50.028542940000001</v>
      </c>
      <c r="K372" s="717">
        <v>57.980971369999999</v>
      </c>
      <c r="L372" s="717">
        <v>65.933399800000004</v>
      </c>
      <c r="M372" s="717">
        <v>73.885828230000001</v>
      </c>
      <c r="N372" s="717">
        <v>81.838256659999999</v>
      </c>
      <c r="O372" s="717">
        <v>89.790685089999997</v>
      </c>
      <c r="P372" s="717">
        <v>97.743113519999994</v>
      </c>
      <c r="Q372" s="718">
        <v>105.69554195000001</v>
      </c>
    </row>
    <row r="373" spans="1:17" ht="12.75" x14ac:dyDescent="0.2">
      <c r="A373" s="613" t="s">
        <v>2354</v>
      </c>
      <c r="B373" s="5" t="s">
        <v>2355</v>
      </c>
      <c r="C373" s="5" t="s">
        <v>2349</v>
      </c>
      <c r="D373" s="5" t="s">
        <v>2330</v>
      </c>
      <c r="E373" s="5" t="s">
        <v>2328</v>
      </c>
      <c r="F373" s="5" t="s">
        <v>235</v>
      </c>
      <c r="G373" s="717">
        <v>0.33430439000000001</v>
      </c>
      <c r="H373" s="717">
        <v>0.43588650000000001</v>
      </c>
      <c r="I373" s="717">
        <v>0.53746861999999995</v>
      </c>
      <c r="J373" s="717">
        <v>0.63905073000000001</v>
      </c>
      <c r="K373" s="717">
        <v>0.74063285000000001</v>
      </c>
      <c r="L373" s="717">
        <v>0.84221495999999996</v>
      </c>
      <c r="M373" s="717">
        <v>0.94379707999999995</v>
      </c>
      <c r="N373" s="717">
        <v>1.04537919</v>
      </c>
      <c r="O373" s="717">
        <v>1.14696131</v>
      </c>
      <c r="P373" s="717">
        <v>1.2485434200000001</v>
      </c>
      <c r="Q373" s="718">
        <v>1.3501255400000001</v>
      </c>
    </row>
    <row r="374" spans="1:17" ht="12.75" x14ac:dyDescent="0.2">
      <c r="A374" s="613" t="s">
        <v>2354</v>
      </c>
      <c r="B374" s="5" t="s">
        <v>2355</v>
      </c>
      <c r="C374" s="5" t="s">
        <v>2349</v>
      </c>
      <c r="D374" s="5" t="s">
        <v>2330</v>
      </c>
      <c r="E374" s="5" t="s">
        <v>943</v>
      </c>
      <c r="F374" s="5" t="s">
        <v>235</v>
      </c>
      <c r="G374" s="717">
        <v>9.5519999999999993E-5</v>
      </c>
      <c r="H374" s="717">
        <v>1.2454E-4</v>
      </c>
      <c r="I374" s="717">
        <v>1.5355999999999999E-4</v>
      </c>
      <c r="J374" s="717">
        <v>1.8259E-4</v>
      </c>
      <c r="K374" s="717">
        <v>2.1160999999999999E-4</v>
      </c>
      <c r="L374" s="717">
        <v>2.4063000000000001E-4</v>
      </c>
      <c r="M374" s="717">
        <v>2.6966000000000002E-4</v>
      </c>
      <c r="N374" s="717">
        <v>2.9868000000000001E-4</v>
      </c>
      <c r="O374" s="717">
        <v>3.277E-4</v>
      </c>
      <c r="P374" s="717">
        <v>3.5672999999999998E-4</v>
      </c>
      <c r="Q374" s="718">
        <v>3.8575000000000003E-4</v>
      </c>
    </row>
    <row r="375" spans="1:17" ht="12.75" x14ac:dyDescent="0.2">
      <c r="A375" s="613" t="s">
        <v>2354</v>
      </c>
      <c r="B375" s="5" t="s">
        <v>2355</v>
      </c>
      <c r="C375" s="5" t="s">
        <v>2349</v>
      </c>
      <c r="D375" s="5" t="s">
        <v>2338</v>
      </c>
      <c r="E375" s="5" t="s">
        <v>941</v>
      </c>
      <c r="F375" s="5" t="s">
        <v>235</v>
      </c>
      <c r="G375" s="717">
        <v>0.22719869000000001</v>
      </c>
      <c r="H375" s="717">
        <v>0.2946435</v>
      </c>
      <c r="I375" s="717">
        <v>0.36208831000000002</v>
      </c>
      <c r="J375" s="717">
        <v>0.42953311</v>
      </c>
      <c r="K375" s="717">
        <v>0.49697792000000002</v>
      </c>
      <c r="L375" s="717">
        <v>0.56442272999999998</v>
      </c>
      <c r="M375" s="717">
        <v>0.63186754000000001</v>
      </c>
      <c r="N375" s="717">
        <v>0.69931235000000003</v>
      </c>
      <c r="O375" s="717">
        <v>0.76675716000000005</v>
      </c>
      <c r="P375" s="717">
        <v>0.83420196999999996</v>
      </c>
      <c r="Q375" s="718">
        <v>0.90164677000000004</v>
      </c>
    </row>
    <row r="376" spans="1:17" ht="12.75" x14ac:dyDescent="0.2">
      <c r="A376" s="613" t="s">
        <v>2354</v>
      </c>
      <c r="B376" s="5" t="s">
        <v>2355</v>
      </c>
      <c r="C376" s="5" t="s">
        <v>2349</v>
      </c>
      <c r="D376" s="5" t="s">
        <v>2338</v>
      </c>
      <c r="E376" s="5" t="s">
        <v>1866</v>
      </c>
      <c r="F376" s="5" t="s">
        <v>235</v>
      </c>
      <c r="G376" s="717">
        <v>3.8672099999999998E-3</v>
      </c>
      <c r="H376" s="717">
        <v>5.01521E-3</v>
      </c>
      <c r="I376" s="717">
        <v>6.1632099999999997E-3</v>
      </c>
      <c r="J376" s="717">
        <v>7.3112000000000003E-3</v>
      </c>
      <c r="K376" s="717">
        <v>8.4592000000000001E-3</v>
      </c>
      <c r="L376" s="717">
        <v>9.6071999999999998E-3</v>
      </c>
      <c r="M376" s="717">
        <v>1.075519E-2</v>
      </c>
      <c r="N376" s="717">
        <v>1.1903189999999999E-2</v>
      </c>
      <c r="O376" s="717">
        <v>1.3051190000000001E-2</v>
      </c>
      <c r="P376" s="717">
        <v>1.419918E-2</v>
      </c>
      <c r="Q376" s="718">
        <v>1.534718E-2</v>
      </c>
    </row>
    <row r="377" spans="1:17" ht="12.75" x14ac:dyDescent="0.2">
      <c r="A377" s="613" t="s">
        <v>2354</v>
      </c>
      <c r="B377" s="5" t="s">
        <v>2355</v>
      </c>
      <c r="C377" s="5" t="s">
        <v>2349</v>
      </c>
      <c r="D377" s="5" t="s">
        <v>2338</v>
      </c>
      <c r="E377" s="5" t="s">
        <v>939</v>
      </c>
      <c r="F377" s="5" t="s">
        <v>235</v>
      </c>
      <c r="G377" s="717">
        <v>22.57484852</v>
      </c>
      <c r="H377" s="717">
        <v>29.27627949</v>
      </c>
      <c r="I377" s="717">
        <v>35.977710449999996</v>
      </c>
      <c r="J377" s="717">
        <v>42.679141420000001</v>
      </c>
      <c r="K377" s="717">
        <v>49.380572389999998</v>
      </c>
      <c r="L377" s="717">
        <v>56.082003350000001</v>
      </c>
      <c r="M377" s="717">
        <v>62.783434319999998</v>
      </c>
      <c r="N377" s="717">
        <v>69.484865290000002</v>
      </c>
      <c r="O377" s="717">
        <v>76.186296260000006</v>
      </c>
      <c r="P377" s="717">
        <v>82.887727220000002</v>
      </c>
      <c r="Q377" s="718">
        <v>89.589158190000006</v>
      </c>
    </row>
    <row r="378" spans="1:17" ht="12.75" x14ac:dyDescent="0.2">
      <c r="A378" s="613" t="s">
        <v>2354</v>
      </c>
      <c r="B378" s="5" t="s">
        <v>2355</v>
      </c>
      <c r="C378" s="5" t="s">
        <v>2349</v>
      </c>
      <c r="D378" s="5" t="s">
        <v>2338</v>
      </c>
      <c r="E378" s="5" t="s">
        <v>2328</v>
      </c>
      <c r="F378" s="5" t="s">
        <v>235</v>
      </c>
      <c r="G378" s="717">
        <v>0.33838103000000003</v>
      </c>
      <c r="H378" s="717">
        <v>0.43883074</v>
      </c>
      <c r="I378" s="717">
        <v>0.53928045999999996</v>
      </c>
      <c r="J378" s="717">
        <v>0.63973016999999999</v>
      </c>
      <c r="K378" s="717">
        <v>0.74017988999999995</v>
      </c>
      <c r="L378" s="717">
        <v>0.84062959999999998</v>
      </c>
      <c r="M378" s="717">
        <v>0.94107932000000005</v>
      </c>
      <c r="N378" s="717">
        <v>1.04152903</v>
      </c>
      <c r="O378" s="717">
        <v>1.1419787400000001</v>
      </c>
      <c r="P378" s="717">
        <v>1.24242846</v>
      </c>
      <c r="Q378" s="718">
        <v>1.3428781700000001</v>
      </c>
    </row>
    <row r="379" spans="1:17" ht="12.75" x14ac:dyDescent="0.2">
      <c r="A379" s="613" t="s">
        <v>2354</v>
      </c>
      <c r="B379" s="5" t="s">
        <v>2355</v>
      </c>
      <c r="C379" s="5" t="s">
        <v>2349</v>
      </c>
      <c r="D379" s="5" t="s">
        <v>2338</v>
      </c>
      <c r="E379" s="5" t="s">
        <v>943</v>
      </c>
      <c r="F379" s="5" t="s">
        <v>235</v>
      </c>
      <c r="G379" s="717">
        <v>9.6680000000000003E-5</v>
      </c>
      <c r="H379" s="717">
        <v>1.2538E-4</v>
      </c>
      <c r="I379" s="717">
        <v>1.5407999999999999E-4</v>
      </c>
      <c r="J379" s="717">
        <v>1.8278000000000001E-4</v>
      </c>
      <c r="K379" s="717">
        <v>2.1148E-4</v>
      </c>
      <c r="L379" s="717">
        <v>2.4017999999999999E-4</v>
      </c>
      <c r="M379" s="717">
        <v>2.6887999999999999E-4</v>
      </c>
      <c r="N379" s="717">
        <v>2.9757999999999998E-4</v>
      </c>
      <c r="O379" s="717">
        <v>3.2628000000000003E-4</v>
      </c>
      <c r="P379" s="717">
        <v>3.5498000000000002E-4</v>
      </c>
      <c r="Q379" s="718">
        <v>3.8368000000000001E-4</v>
      </c>
    </row>
    <row r="380" spans="1:17" ht="12.75" x14ac:dyDescent="0.2">
      <c r="A380" s="613" t="s">
        <v>2354</v>
      </c>
      <c r="B380" s="5" t="s">
        <v>2355</v>
      </c>
      <c r="C380" s="5" t="s">
        <v>2349</v>
      </c>
      <c r="D380" s="5" t="s">
        <v>2334</v>
      </c>
      <c r="E380" s="5" t="s">
        <v>941</v>
      </c>
      <c r="F380" s="5" t="s">
        <v>235</v>
      </c>
      <c r="G380" s="717">
        <v>0.23001046999999999</v>
      </c>
      <c r="H380" s="717">
        <v>0.29667422999999998</v>
      </c>
      <c r="I380" s="717">
        <v>0.36333799</v>
      </c>
      <c r="J380" s="717">
        <v>0.43000175000000002</v>
      </c>
      <c r="K380" s="717">
        <v>0.49666549999999998</v>
      </c>
      <c r="L380" s="717">
        <v>0.56332926000000005</v>
      </c>
      <c r="M380" s="717">
        <v>0.62999302000000001</v>
      </c>
      <c r="N380" s="717">
        <v>0.69665677999999998</v>
      </c>
      <c r="O380" s="717">
        <v>0.76332053</v>
      </c>
      <c r="P380" s="717">
        <v>0.82998428999999996</v>
      </c>
      <c r="Q380" s="718">
        <v>0.89664805000000003</v>
      </c>
    </row>
    <row r="381" spans="1:17" ht="12.75" x14ac:dyDescent="0.2">
      <c r="A381" s="613" t="s">
        <v>2354</v>
      </c>
      <c r="B381" s="5" t="s">
        <v>2355</v>
      </c>
      <c r="C381" s="5" t="s">
        <v>2349</v>
      </c>
      <c r="D381" s="5" t="s">
        <v>2334</v>
      </c>
      <c r="E381" s="5" t="s">
        <v>1866</v>
      </c>
      <c r="F381" s="5" t="s">
        <v>235</v>
      </c>
      <c r="G381" s="717">
        <v>3.9150699999999997E-3</v>
      </c>
      <c r="H381" s="717">
        <v>5.0497700000000003E-3</v>
      </c>
      <c r="I381" s="717">
        <v>6.18448E-3</v>
      </c>
      <c r="J381" s="717">
        <v>7.3191799999999998E-3</v>
      </c>
      <c r="K381" s="717">
        <v>8.4538800000000004E-3</v>
      </c>
      <c r="L381" s="717">
        <v>9.5885799999999993E-3</v>
      </c>
      <c r="M381" s="717">
        <v>1.072329E-2</v>
      </c>
      <c r="N381" s="717">
        <v>1.1857990000000001E-2</v>
      </c>
      <c r="O381" s="717">
        <v>1.2992689999999999E-2</v>
      </c>
      <c r="P381" s="717">
        <v>1.412739E-2</v>
      </c>
      <c r="Q381" s="718">
        <v>1.5262090000000001E-2</v>
      </c>
    </row>
    <row r="382" spans="1:17" ht="12.75" x14ac:dyDescent="0.2">
      <c r="A382" s="613" t="s">
        <v>2354</v>
      </c>
      <c r="B382" s="5" t="s">
        <v>2355</v>
      </c>
      <c r="C382" s="5" t="s">
        <v>2349</v>
      </c>
      <c r="D382" s="5" t="s">
        <v>2334</v>
      </c>
      <c r="E382" s="5" t="s">
        <v>939</v>
      </c>
      <c r="F382" s="5" t="s">
        <v>235</v>
      </c>
      <c r="G382" s="717">
        <v>22.854232110000002</v>
      </c>
      <c r="H382" s="717">
        <v>29.478056519999999</v>
      </c>
      <c r="I382" s="717">
        <v>36.101880940000001</v>
      </c>
      <c r="J382" s="717">
        <v>42.725705349999998</v>
      </c>
      <c r="K382" s="717">
        <v>49.349529769999997</v>
      </c>
      <c r="L382" s="717">
        <v>55.973354180000001</v>
      </c>
      <c r="M382" s="717">
        <v>62.597178599999999</v>
      </c>
      <c r="N382" s="717">
        <v>69.221003010000004</v>
      </c>
      <c r="O382" s="717">
        <v>75.844827420000001</v>
      </c>
      <c r="P382" s="717">
        <v>82.468651840000007</v>
      </c>
      <c r="Q382" s="718">
        <v>89.092476250000004</v>
      </c>
    </row>
    <row r="383" spans="1:17" ht="12.75" x14ac:dyDescent="0.2">
      <c r="A383" s="613" t="s">
        <v>2354</v>
      </c>
      <c r="B383" s="5" t="s">
        <v>2355</v>
      </c>
      <c r="C383" s="5" t="s">
        <v>2349</v>
      </c>
      <c r="D383" s="5" t="s">
        <v>2334</v>
      </c>
      <c r="E383" s="5" t="s">
        <v>2328</v>
      </c>
      <c r="F383" s="5" t="s">
        <v>235</v>
      </c>
      <c r="G383" s="717">
        <v>0.34256879000000001</v>
      </c>
      <c r="H383" s="717">
        <v>0.44185523999999998</v>
      </c>
      <c r="I383" s="717">
        <v>0.54114167999999996</v>
      </c>
      <c r="J383" s="717">
        <v>0.64042812999999998</v>
      </c>
      <c r="K383" s="717">
        <v>0.73971458000000001</v>
      </c>
      <c r="L383" s="717">
        <v>0.83900103000000004</v>
      </c>
      <c r="M383" s="717">
        <v>0.93828747000000001</v>
      </c>
      <c r="N383" s="717">
        <v>1.03757392</v>
      </c>
      <c r="O383" s="717">
        <v>1.13686037</v>
      </c>
      <c r="P383" s="717">
        <v>1.2361468200000001</v>
      </c>
      <c r="Q383" s="718">
        <v>1.3354332600000001</v>
      </c>
    </row>
    <row r="384" spans="1:17" ht="12.75" x14ac:dyDescent="0.2">
      <c r="A384" s="613" t="s">
        <v>2354</v>
      </c>
      <c r="B384" s="5" t="s">
        <v>2355</v>
      </c>
      <c r="C384" s="5" t="s">
        <v>2349</v>
      </c>
      <c r="D384" s="5" t="s">
        <v>2334</v>
      </c>
      <c r="E384" s="5" t="s">
        <v>943</v>
      </c>
      <c r="F384" s="5" t="s">
        <v>235</v>
      </c>
      <c r="G384" s="717">
        <v>9.7880000000000005E-5</v>
      </c>
      <c r="H384" s="717">
        <v>1.2624000000000001E-4</v>
      </c>
      <c r="I384" s="717">
        <v>1.5461000000000001E-4</v>
      </c>
      <c r="J384" s="717">
        <v>1.8298000000000001E-4</v>
      </c>
      <c r="K384" s="717">
        <v>2.1134999999999999E-4</v>
      </c>
      <c r="L384" s="717">
        <v>2.3970999999999999E-4</v>
      </c>
      <c r="M384" s="717">
        <v>2.6808000000000002E-4</v>
      </c>
      <c r="N384" s="717">
        <v>2.9645000000000002E-4</v>
      </c>
      <c r="O384" s="717">
        <v>3.2482000000000002E-4</v>
      </c>
      <c r="P384" s="717">
        <v>3.5317999999999998E-4</v>
      </c>
      <c r="Q384" s="718">
        <v>3.8154999999999998E-4</v>
      </c>
    </row>
    <row r="385" spans="1:17" ht="12.75" x14ac:dyDescent="0.2">
      <c r="A385" s="613" t="s">
        <v>2354</v>
      </c>
      <c r="B385" s="5" t="s">
        <v>2355</v>
      </c>
      <c r="C385" s="5" t="s">
        <v>2349</v>
      </c>
      <c r="D385" s="5" t="s">
        <v>2331</v>
      </c>
      <c r="E385" s="5" t="s">
        <v>941</v>
      </c>
      <c r="F385" s="5" t="s">
        <v>235</v>
      </c>
      <c r="G385" s="717">
        <v>0.20437746000000001</v>
      </c>
      <c r="H385" s="717">
        <v>0.25927261000000001</v>
      </c>
      <c r="I385" s="717">
        <v>0.31416776000000002</v>
      </c>
      <c r="J385" s="717">
        <v>0.36906291000000002</v>
      </c>
      <c r="K385" s="717">
        <v>0.42395806000000003</v>
      </c>
      <c r="L385" s="717">
        <v>0.47885320999999997</v>
      </c>
      <c r="M385" s="717">
        <v>0.53374836000000003</v>
      </c>
      <c r="N385" s="717">
        <v>0.58864351000000004</v>
      </c>
      <c r="O385" s="717">
        <v>0.64353864999999999</v>
      </c>
      <c r="P385" s="717">
        <v>0.69843379999999999</v>
      </c>
      <c r="Q385" s="718">
        <v>0.75332895</v>
      </c>
    </row>
    <row r="386" spans="1:17" ht="12.75" x14ac:dyDescent="0.2">
      <c r="A386" s="613" t="s">
        <v>2354</v>
      </c>
      <c r="B386" s="5" t="s">
        <v>2355</v>
      </c>
      <c r="C386" s="5" t="s">
        <v>2349</v>
      </c>
      <c r="D386" s="5" t="s">
        <v>2331</v>
      </c>
      <c r="E386" s="5" t="s">
        <v>1866</v>
      </c>
      <c r="F386" s="5" t="s">
        <v>235</v>
      </c>
      <c r="G386" s="717">
        <v>4.0672099999999999E-3</v>
      </c>
      <c r="H386" s="717">
        <v>5.15965E-3</v>
      </c>
      <c r="I386" s="717">
        <v>6.2520900000000001E-3</v>
      </c>
      <c r="J386" s="717">
        <v>7.3445400000000001E-3</v>
      </c>
      <c r="K386" s="717">
        <v>8.4369800000000002E-3</v>
      </c>
      <c r="L386" s="717">
        <v>9.5294200000000003E-3</v>
      </c>
      <c r="M386" s="717">
        <v>1.062186E-2</v>
      </c>
      <c r="N386" s="717">
        <v>1.17143E-2</v>
      </c>
      <c r="O386" s="717">
        <v>1.280674E-2</v>
      </c>
      <c r="P386" s="717">
        <v>1.3899180000000001E-2</v>
      </c>
      <c r="Q386" s="718">
        <v>1.4991620000000001E-2</v>
      </c>
    </row>
    <row r="387" spans="1:17" ht="12.75" x14ac:dyDescent="0.2">
      <c r="A387" s="613" t="s">
        <v>2354</v>
      </c>
      <c r="B387" s="5" t="s">
        <v>2355</v>
      </c>
      <c r="C387" s="5" t="s">
        <v>2349</v>
      </c>
      <c r="D387" s="5" t="s">
        <v>2331</v>
      </c>
      <c r="E387" s="5" t="s">
        <v>939</v>
      </c>
      <c r="F387" s="5" t="s">
        <v>235</v>
      </c>
      <c r="G387" s="717">
        <v>17.79405787</v>
      </c>
      <c r="H387" s="717">
        <v>22.573486240000001</v>
      </c>
      <c r="I387" s="717">
        <v>27.352914609999999</v>
      </c>
      <c r="J387" s="717">
        <v>32.132342979999997</v>
      </c>
      <c r="K387" s="717">
        <v>36.911771350000002</v>
      </c>
      <c r="L387" s="717">
        <v>41.69119972</v>
      </c>
      <c r="M387" s="717">
        <v>46.470628089999998</v>
      </c>
      <c r="N387" s="717">
        <v>51.250056450000002</v>
      </c>
      <c r="O387" s="717">
        <v>56.02948482</v>
      </c>
      <c r="P387" s="717">
        <v>60.808913189999998</v>
      </c>
      <c r="Q387" s="718">
        <v>65.588341560000003</v>
      </c>
    </row>
    <row r="388" spans="1:17" ht="12.75" x14ac:dyDescent="0.2">
      <c r="A388" s="613" t="s">
        <v>2354</v>
      </c>
      <c r="B388" s="5" t="s">
        <v>2355</v>
      </c>
      <c r="C388" s="5" t="s">
        <v>2349</v>
      </c>
      <c r="D388" s="5" t="s">
        <v>2331</v>
      </c>
      <c r="E388" s="5" t="s">
        <v>2328</v>
      </c>
      <c r="F388" s="5" t="s">
        <v>235</v>
      </c>
      <c r="G388" s="717">
        <v>0.30504099000000001</v>
      </c>
      <c r="H388" s="717">
        <v>0.38697405000000001</v>
      </c>
      <c r="I388" s="717">
        <v>0.46890711000000002</v>
      </c>
      <c r="J388" s="717">
        <v>0.55084016999999996</v>
      </c>
      <c r="K388" s="717">
        <v>0.63277322000000003</v>
      </c>
      <c r="L388" s="717">
        <v>0.71470628000000003</v>
      </c>
      <c r="M388" s="717">
        <v>0.79663934000000003</v>
      </c>
      <c r="N388" s="717">
        <v>0.87857240000000003</v>
      </c>
      <c r="O388" s="717">
        <v>0.96050544999999998</v>
      </c>
      <c r="P388" s="717">
        <v>1.04243851</v>
      </c>
      <c r="Q388" s="718">
        <v>1.1243715700000001</v>
      </c>
    </row>
    <row r="389" spans="1:17" ht="12.75" x14ac:dyDescent="0.2">
      <c r="A389" s="613" t="s">
        <v>2354</v>
      </c>
      <c r="B389" s="5" t="s">
        <v>2355</v>
      </c>
      <c r="C389" s="5" t="s">
        <v>2349</v>
      </c>
      <c r="D389" s="5" t="s">
        <v>2331</v>
      </c>
      <c r="E389" s="5" t="s">
        <v>943</v>
      </c>
      <c r="F389" s="5" t="s">
        <v>235</v>
      </c>
      <c r="G389" s="717">
        <v>1.0168E-4</v>
      </c>
      <c r="H389" s="717">
        <v>1.2899E-4</v>
      </c>
      <c r="I389" s="717">
        <v>1.563E-4</v>
      </c>
      <c r="J389" s="717">
        <v>1.8361000000000001E-4</v>
      </c>
      <c r="K389" s="717">
        <v>2.1091999999999999E-4</v>
      </c>
      <c r="L389" s="717">
        <v>2.3824E-4</v>
      </c>
      <c r="M389" s="717">
        <v>2.6554999999999998E-4</v>
      </c>
      <c r="N389" s="717">
        <v>2.9285999999999998E-4</v>
      </c>
      <c r="O389" s="717">
        <v>3.2016999999999999E-4</v>
      </c>
      <c r="P389" s="717">
        <v>3.4748E-4</v>
      </c>
      <c r="Q389" s="718">
        <v>3.7479000000000001E-4</v>
      </c>
    </row>
    <row r="390" spans="1:17" ht="12.75" x14ac:dyDescent="0.2">
      <c r="A390" s="613" t="s">
        <v>2356</v>
      </c>
      <c r="B390" s="5" t="s">
        <v>2357</v>
      </c>
      <c r="C390" s="5" t="s">
        <v>2348</v>
      </c>
      <c r="D390" s="5" t="s">
        <v>2327</v>
      </c>
      <c r="E390" s="5" t="s">
        <v>941</v>
      </c>
      <c r="F390" s="5" t="s">
        <v>235</v>
      </c>
      <c r="G390" s="717">
        <v>5.4169189676289753E-2</v>
      </c>
      <c r="H390" s="717">
        <v>8.0716622252335266E-2</v>
      </c>
      <c r="I390" s="717">
        <v>0.10726408477637855</v>
      </c>
      <c r="J390" s="717">
        <v>0.13381151735242408</v>
      </c>
      <c r="K390" s="717">
        <v>0.16035897987646736</v>
      </c>
      <c r="L390" s="717">
        <v>0.18690641245251288</v>
      </c>
      <c r="M390" s="717">
        <v>0.21345384502855838</v>
      </c>
      <c r="N390" s="717">
        <v>0.24000130755260168</v>
      </c>
      <c r="O390" s="717">
        <v>0.26654874012864721</v>
      </c>
      <c r="P390" s="717">
        <v>0.29309620265269054</v>
      </c>
      <c r="Q390" s="718">
        <v>0.31964363522873601</v>
      </c>
    </row>
    <row r="391" spans="1:17" ht="12.75" x14ac:dyDescent="0.2">
      <c r="A391" s="613" t="s">
        <v>2356</v>
      </c>
      <c r="B391" s="5" t="s">
        <v>2357</v>
      </c>
      <c r="C391" s="5" t="s">
        <v>2348</v>
      </c>
      <c r="D391" s="5" t="s">
        <v>2327</v>
      </c>
      <c r="E391" s="5" t="s">
        <v>1866</v>
      </c>
      <c r="F391" s="5" t="s">
        <v>235</v>
      </c>
      <c r="G391" s="717">
        <v>0.23822594648110518</v>
      </c>
      <c r="H391" s="717">
        <v>0.3549766640726757</v>
      </c>
      <c r="I391" s="717">
        <v>0.47172735633622753</v>
      </c>
      <c r="J391" s="717">
        <v>0.58847807392779794</v>
      </c>
      <c r="K391" s="717">
        <v>0.70522876619134978</v>
      </c>
      <c r="L391" s="717">
        <v>0.82197945845490172</v>
      </c>
      <c r="M391" s="717">
        <v>0.93873017604647224</v>
      </c>
      <c r="N391" s="717">
        <v>1.0554808683100241</v>
      </c>
      <c r="O391" s="717">
        <v>1.1722315859015946</v>
      </c>
      <c r="P391" s="717">
        <v>1.2889822781651465</v>
      </c>
      <c r="Q391" s="718">
        <v>1.4057329957567168</v>
      </c>
    </row>
    <row r="392" spans="1:17" ht="12.75" x14ac:dyDescent="0.2">
      <c r="A392" s="613" t="s">
        <v>2356</v>
      </c>
      <c r="B392" s="5" t="s">
        <v>2357</v>
      </c>
      <c r="C392" s="5" t="s">
        <v>2348</v>
      </c>
      <c r="D392" s="5" t="s">
        <v>2327</v>
      </c>
      <c r="E392" s="5" t="s">
        <v>939</v>
      </c>
      <c r="F392" s="5" t="s">
        <v>235</v>
      </c>
      <c r="G392" s="717">
        <v>49.607748909220071</v>
      </c>
      <c r="H392" s="717">
        <v>73.919707804059016</v>
      </c>
      <c r="I392" s="717">
        <v>98.231666698897968</v>
      </c>
      <c r="J392" s="717">
        <v>122.54362556093049</v>
      </c>
      <c r="K392" s="717">
        <v>146.85558445576945</v>
      </c>
      <c r="L392" s="717">
        <v>171.16754331780197</v>
      </c>
      <c r="M392" s="717">
        <v>195.47950221264094</v>
      </c>
      <c r="N392" s="717">
        <v>219.79146110747988</v>
      </c>
      <c r="O392" s="717">
        <v>244.1034199695124</v>
      </c>
      <c r="P392" s="717">
        <v>268.41537886435134</v>
      </c>
      <c r="Q392" s="718">
        <v>292.72733775919033</v>
      </c>
    </row>
    <row r="393" spans="1:17" ht="12.75" x14ac:dyDescent="0.2">
      <c r="A393" s="613" t="s">
        <v>2356</v>
      </c>
      <c r="B393" s="5" t="s">
        <v>2357</v>
      </c>
      <c r="C393" s="5" t="s">
        <v>2348</v>
      </c>
      <c r="D393" s="5" t="s">
        <v>2327</v>
      </c>
      <c r="E393" s="5" t="s">
        <v>2328</v>
      </c>
      <c r="F393" s="5" t="s">
        <v>235</v>
      </c>
      <c r="G393" s="717">
        <v>15.836098477367873</v>
      </c>
      <c r="H393" s="717">
        <v>23.597115326980202</v>
      </c>
      <c r="I393" s="717">
        <v>31.35813217659253</v>
      </c>
      <c r="J393" s="717">
        <v>39.119149026204859</v>
      </c>
      <c r="K393" s="717">
        <v>46.880165875817184</v>
      </c>
      <c r="L393" s="717">
        <v>54.641182725429509</v>
      </c>
      <c r="M393" s="717">
        <v>62.402199575041841</v>
      </c>
      <c r="N393" s="717">
        <v>70.163216424654166</v>
      </c>
      <c r="O393" s="717">
        <v>77.924233274266498</v>
      </c>
      <c r="P393" s="717">
        <v>85.685250123878831</v>
      </c>
      <c r="Q393" s="718">
        <v>93.446266973491149</v>
      </c>
    </row>
    <row r="394" spans="1:17" ht="12.75" x14ac:dyDescent="0.2">
      <c r="A394" s="613" t="s">
        <v>2356</v>
      </c>
      <c r="B394" s="5" t="s">
        <v>2357</v>
      </c>
      <c r="C394" s="5" t="s">
        <v>2348</v>
      </c>
      <c r="D394" s="5" t="s">
        <v>2327</v>
      </c>
      <c r="E394" s="5" t="s">
        <v>943</v>
      </c>
      <c r="F394" s="5" t="s">
        <v>235</v>
      </c>
      <c r="G394" s="717">
        <v>1.0160403408215181E-4</v>
      </c>
      <c r="H394" s="717">
        <v>1.5140194767652781E-4</v>
      </c>
      <c r="I394" s="717">
        <v>2.0119986127090382E-4</v>
      </c>
      <c r="J394" s="717">
        <v>2.5099777486527983E-4</v>
      </c>
      <c r="K394" s="717">
        <v>3.007816450548069E-4</v>
      </c>
      <c r="L394" s="717">
        <v>3.5057955864918285E-4</v>
      </c>
      <c r="M394" s="717">
        <v>4.0037747224355887E-4</v>
      </c>
      <c r="N394" s="717">
        <v>4.5017538583793488E-4</v>
      </c>
      <c r="O394" s="717">
        <v>4.9997329943231089E-4</v>
      </c>
      <c r="P394" s="717">
        <v>5.4975716962183795E-4</v>
      </c>
      <c r="Q394" s="718">
        <v>5.9955508321621396E-4</v>
      </c>
    </row>
    <row r="395" spans="1:17" ht="12.75" x14ac:dyDescent="0.2">
      <c r="A395" s="613" t="s">
        <v>2356</v>
      </c>
      <c r="B395" s="5" t="s">
        <v>2357</v>
      </c>
      <c r="C395" s="5" t="s">
        <v>2348</v>
      </c>
      <c r="D395" s="5" t="s">
        <v>2329</v>
      </c>
      <c r="E395" s="5" t="s">
        <v>941</v>
      </c>
      <c r="F395" s="5" t="s">
        <v>235</v>
      </c>
      <c r="G395" s="717">
        <v>5.3269086117729375E-2</v>
      </c>
      <c r="H395" s="717">
        <v>7.8292085243346674E-2</v>
      </c>
      <c r="I395" s="717">
        <v>0.10331508436896399</v>
      </c>
      <c r="J395" s="717">
        <v>0.12833808349458128</v>
      </c>
      <c r="K395" s="717">
        <v>0.15336108262019857</v>
      </c>
      <c r="L395" s="717">
        <v>0.17838407816201884</v>
      </c>
      <c r="M395" s="717">
        <v>0.20340707728763616</v>
      </c>
      <c r="N395" s="717">
        <v>0.22843007641325344</v>
      </c>
      <c r="O395" s="717">
        <v>0.25345307553887075</v>
      </c>
      <c r="P395" s="717">
        <v>0.27847607466448804</v>
      </c>
      <c r="Q395" s="718">
        <v>0.30349907379010538</v>
      </c>
    </row>
    <row r="396" spans="1:17" ht="12.75" x14ac:dyDescent="0.2">
      <c r="A396" s="613" t="s">
        <v>2356</v>
      </c>
      <c r="B396" s="5" t="s">
        <v>2357</v>
      </c>
      <c r="C396" s="5" t="s">
        <v>2348</v>
      </c>
      <c r="D396" s="5" t="s">
        <v>2329</v>
      </c>
      <c r="E396" s="5" t="s">
        <v>1866</v>
      </c>
      <c r="F396" s="5" t="s">
        <v>235</v>
      </c>
      <c r="G396" s="717">
        <v>0.17932056527024334</v>
      </c>
      <c r="H396" s="717">
        <v>0.26355587037797062</v>
      </c>
      <c r="I396" s="717">
        <v>0.34779120785304363</v>
      </c>
      <c r="J396" s="717">
        <v>0.43202651296077083</v>
      </c>
      <c r="K396" s="717">
        <v>0.51626181806849802</v>
      </c>
      <c r="L396" s="717">
        <v>0.60049715554357119</v>
      </c>
      <c r="M396" s="717">
        <v>0.68473246065129845</v>
      </c>
      <c r="N396" s="717">
        <v>0.76896776575902559</v>
      </c>
      <c r="O396" s="717">
        <v>0.85320310323409865</v>
      </c>
      <c r="P396" s="717">
        <v>0.9374384083418259</v>
      </c>
      <c r="Q396" s="718">
        <v>1.0216737134495533</v>
      </c>
    </row>
    <row r="397" spans="1:17" ht="12.75" x14ac:dyDescent="0.2">
      <c r="A397" s="613" t="s">
        <v>2356</v>
      </c>
      <c r="B397" s="5" t="s">
        <v>2357</v>
      </c>
      <c r="C397" s="5" t="s">
        <v>2348</v>
      </c>
      <c r="D397" s="5" t="s">
        <v>2329</v>
      </c>
      <c r="E397" s="5" t="s">
        <v>939</v>
      </c>
      <c r="F397" s="5" t="s">
        <v>235</v>
      </c>
      <c r="G397" s="717">
        <v>35.860748329146489</v>
      </c>
      <c r="H397" s="717">
        <v>52.706231121670868</v>
      </c>
      <c r="I397" s="717">
        <v>69.551713914195261</v>
      </c>
      <c r="J397" s="717">
        <v>86.397196700155405</v>
      </c>
      <c r="K397" s="717">
        <v>103.24267949267981</v>
      </c>
      <c r="L397" s="717">
        <v>120.08816228520419</v>
      </c>
      <c r="M397" s="717">
        <v>136.93364507772861</v>
      </c>
      <c r="N397" s="717">
        <v>153.77912786368876</v>
      </c>
      <c r="O397" s="717">
        <v>170.62461065621315</v>
      </c>
      <c r="P397" s="717">
        <v>187.47009344873752</v>
      </c>
      <c r="Q397" s="718">
        <v>204.31557624126191</v>
      </c>
    </row>
    <row r="398" spans="1:17" ht="12.75" x14ac:dyDescent="0.2">
      <c r="A398" s="613" t="s">
        <v>2356</v>
      </c>
      <c r="B398" s="5" t="s">
        <v>2357</v>
      </c>
      <c r="C398" s="5" t="s">
        <v>2348</v>
      </c>
      <c r="D398" s="5" t="s">
        <v>2329</v>
      </c>
      <c r="E398" s="5" t="s">
        <v>2328</v>
      </c>
      <c r="F398" s="5" t="s">
        <v>235</v>
      </c>
      <c r="G398" s="717">
        <v>9.1258355182880297</v>
      </c>
      <c r="H398" s="717">
        <v>13.412670141392223</v>
      </c>
      <c r="I398" s="717">
        <v>17.699505013833981</v>
      </c>
      <c r="J398" s="717">
        <v>21.98633988627574</v>
      </c>
      <c r="K398" s="717">
        <v>26.273174509379935</v>
      </c>
      <c r="L398" s="717">
        <v>30.560009381821693</v>
      </c>
      <c r="M398" s="717">
        <v>34.846844254263452</v>
      </c>
      <c r="N398" s="717">
        <v>39.133678877367643</v>
      </c>
      <c r="O398" s="717">
        <v>43.420513749809395</v>
      </c>
      <c r="P398" s="717">
        <v>47.707348622251153</v>
      </c>
      <c r="Q398" s="718">
        <v>51.994183245355359</v>
      </c>
    </row>
    <row r="399" spans="1:17" ht="12.75" x14ac:dyDescent="0.2">
      <c r="A399" s="613" t="s">
        <v>2356</v>
      </c>
      <c r="B399" s="5" t="s">
        <v>2357</v>
      </c>
      <c r="C399" s="5" t="s">
        <v>2348</v>
      </c>
      <c r="D399" s="5" t="s">
        <v>2329</v>
      </c>
      <c r="E399" s="5" t="s">
        <v>943</v>
      </c>
      <c r="F399" s="5" t="s">
        <v>235</v>
      </c>
      <c r="G399" s="717">
        <v>1.1214611097725449E-4</v>
      </c>
      <c r="H399" s="717">
        <v>1.6482400029662955E-4</v>
      </c>
      <c r="I399" s="717">
        <v>2.175018896160046E-4</v>
      </c>
      <c r="J399" s="717">
        <v>2.7017977893537963E-4</v>
      </c>
      <c r="K399" s="717">
        <v>3.2285766825475472E-4</v>
      </c>
      <c r="L399" s="717">
        <v>3.7555064720154864E-4</v>
      </c>
      <c r="M399" s="717">
        <v>4.2822853652092367E-4</v>
      </c>
      <c r="N399" s="717">
        <v>4.8090642584029875E-4</v>
      </c>
      <c r="O399" s="717">
        <v>5.3358431515967389E-4</v>
      </c>
      <c r="P399" s="717">
        <v>5.8626220447904887E-4</v>
      </c>
      <c r="Q399" s="718">
        <v>6.3894009379842395E-4</v>
      </c>
    </row>
    <row r="400" spans="1:17" ht="12.75" x14ac:dyDescent="0.2">
      <c r="A400" s="613" t="s">
        <v>2356</v>
      </c>
      <c r="B400" s="5" t="s">
        <v>2357</v>
      </c>
      <c r="C400" s="5" t="s">
        <v>2348</v>
      </c>
      <c r="D400" s="5" t="s">
        <v>2330</v>
      </c>
      <c r="E400" s="5" t="s">
        <v>941</v>
      </c>
      <c r="F400" s="5" t="s">
        <v>235</v>
      </c>
      <c r="G400" s="717">
        <v>5.4928904601003817E-2</v>
      </c>
      <c r="H400" s="717">
        <v>7.960069244428454E-2</v>
      </c>
      <c r="I400" s="717">
        <v>0.10427248316251217</v>
      </c>
      <c r="J400" s="717">
        <v>0.12894427100579289</v>
      </c>
      <c r="K400" s="717">
        <v>0.15361605884907364</v>
      </c>
      <c r="L400" s="717">
        <v>0.17828784669235434</v>
      </c>
      <c r="M400" s="717">
        <v>0.20295963741058196</v>
      </c>
      <c r="N400" s="717">
        <v>0.22763142525386271</v>
      </c>
      <c r="O400" s="717">
        <v>0.25230321309714343</v>
      </c>
      <c r="P400" s="717">
        <v>0.27697500094042415</v>
      </c>
      <c r="Q400" s="718">
        <v>0.30164679165865182</v>
      </c>
    </row>
    <row r="401" spans="1:17" ht="12.75" x14ac:dyDescent="0.2">
      <c r="A401" s="613" t="s">
        <v>2356</v>
      </c>
      <c r="B401" s="5" t="s">
        <v>2357</v>
      </c>
      <c r="C401" s="5" t="s">
        <v>2348</v>
      </c>
      <c r="D401" s="5" t="s">
        <v>2330</v>
      </c>
      <c r="E401" s="5" t="s">
        <v>1866</v>
      </c>
      <c r="F401" s="5" t="s">
        <v>235</v>
      </c>
      <c r="G401" s="717">
        <v>0.18490803024243413</v>
      </c>
      <c r="H401" s="717">
        <v>0.26796108258686735</v>
      </c>
      <c r="I401" s="717">
        <v>0.35101410410816869</v>
      </c>
      <c r="J401" s="717">
        <v>0.43406712562946992</v>
      </c>
      <c r="K401" s="717">
        <v>0.51712017797390319</v>
      </c>
      <c r="L401" s="717">
        <v>0.60017319949520453</v>
      </c>
      <c r="M401" s="717">
        <v>0.68322622101650565</v>
      </c>
      <c r="N401" s="717">
        <v>0.76627927336093904</v>
      </c>
      <c r="O401" s="717">
        <v>0.84933229488224016</v>
      </c>
      <c r="P401" s="717">
        <v>0.93238531640354161</v>
      </c>
      <c r="Q401" s="718">
        <v>1.0154383687479749</v>
      </c>
    </row>
    <row r="402" spans="1:17" ht="12.75" x14ac:dyDescent="0.2">
      <c r="A402" s="613" t="s">
        <v>2356</v>
      </c>
      <c r="B402" s="5" t="s">
        <v>2357</v>
      </c>
      <c r="C402" s="5" t="s">
        <v>2348</v>
      </c>
      <c r="D402" s="5" t="s">
        <v>2330</v>
      </c>
      <c r="E402" s="5" t="s">
        <v>939</v>
      </c>
      <c r="F402" s="5" t="s">
        <v>235</v>
      </c>
      <c r="G402" s="717">
        <v>36.978138726033833</v>
      </c>
      <c r="H402" s="717">
        <v>53.587186811682955</v>
      </c>
      <c r="I402" s="717">
        <v>70.19623490552874</v>
      </c>
      <c r="J402" s="717">
        <v>86.805282991177847</v>
      </c>
      <c r="K402" s="717">
        <v>103.41433108502366</v>
      </c>
      <c r="L402" s="717">
        <v>120.02337917886946</v>
      </c>
      <c r="M402" s="717">
        <v>136.63242726451855</v>
      </c>
      <c r="N402" s="717">
        <v>153.24147535836437</v>
      </c>
      <c r="O402" s="717">
        <v>169.85052345221013</v>
      </c>
      <c r="P402" s="717">
        <v>186.45957153785926</v>
      </c>
      <c r="Q402" s="718">
        <v>203.0686196317051</v>
      </c>
    </row>
    <row r="403" spans="1:17" ht="12.75" x14ac:dyDescent="0.2">
      <c r="A403" s="613" t="s">
        <v>2356</v>
      </c>
      <c r="B403" s="5" t="s">
        <v>2357</v>
      </c>
      <c r="C403" s="5" t="s">
        <v>2348</v>
      </c>
      <c r="D403" s="5" t="s">
        <v>2330</v>
      </c>
      <c r="E403" s="5" t="s">
        <v>2328</v>
      </c>
      <c r="F403" s="5" t="s">
        <v>235</v>
      </c>
      <c r="G403" s="717">
        <v>9.4101886112297333</v>
      </c>
      <c r="H403" s="717">
        <v>13.63685560662643</v>
      </c>
      <c r="I403" s="717">
        <v>17.863522602023128</v>
      </c>
      <c r="J403" s="717">
        <v>22.090189597419826</v>
      </c>
      <c r="K403" s="717">
        <v>26.316856398238166</v>
      </c>
      <c r="L403" s="717">
        <v>30.543523393634867</v>
      </c>
      <c r="M403" s="717">
        <v>34.770190389031569</v>
      </c>
      <c r="N403" s="717">
        <v>38.996857384428267</v>
      </c>
      <c r="O403" s="717">
        <v>43.22352418524661</v>
      </c>
      <c r="P403" s="717">
        <v>47.450191180643316</v>
      </c>
      <c r="Q403" s="718">
        <v>51.67685817604</v>
      </c>
    </row>
    <row r="404" spans="1:17" ht="12.75" x14ac:dyDescent="0.2">
      <c r="A404" s="613" t="s">
        <v>2356</v>
      </c>
      <c r="B404" s="5" t="s">
        <v>2357</v>
      </c>
      <c r="C404" s="5" t="s">
        <v>2348</v>
      </c>
      <c r="D404" s="5" t="s">
        <v>2330</v>
      </c>
      <c r="E404" s="5" t="s">
        <v>943</v>
      </c>
      <c r="F404" s="5" t="s">
        <v>235</v>
      </c>
      <c r="G404" s="717">
        <v>1.156342388900528E-4</v>
      </c>
      <c r="H404" s="717">
        <v>1.6758037106874311E-4</v>
      </c>
      <c r="I404" s="717">
        <v>2.1952650324743336E-4</v>
      </c>
      <c r="J404" s="717">
        <v>2.7145750401564342E-4</v>
      </c>
      <c r="K404" s="717">
        <v>3.2340363619433375E-4</v>
      </c>
      <c r="L404" s="717">
        <v>3.7534976837302403E-4</v>
      </c>
      <c r="M404" s="717">
        <v>4.2728076914123414E-4</v>
      </c>
      <c r="N404" s="717">
        <v>4.7922690131992443E-4</v>
      </c>
      <c r="O404" s="717">
        <v>5.3117303349861482E-4</v>
      </c>
      <c r="P404" s="717">
        <v>5.8310403426682482E-4</v>
      </c>
      <c r="Q404" s="718">
        <v>6.350501664455151E-4</v>
      </c>
    </row>
    <row r="405" spans="1:17" ht="12.75" x14ac:dyDescent="0.2">
      <c r="A405" s="613" t="s">
        <v>2356</v>
      </c>
      <c r="B405" s="5" t="s">
        <v>2357</v>
      </c>
      <c r="C405" s="5" t="s">
        <v>2348</v>
      </c>
      <c r="D405" s="5" t="s">
        <v>2338</v>
      </c>
      <c r="E405" s="5" t="s">
        <v>2358</v>
      </c>
      <c r="F405" s="5" t="s">
        <v>235</v>
      </c>
      <c r="G405" s="717">
        <v>5.5803675523306735E-2</v>
      </c>
      <c r="H405" s="717">
        <v>8.0290378658353243E-2</v>
      </c>
      <c r="I405" s="717">
        <v>0.1047770673978231</v>
      </c>
      <c r="J405" s="717">
        <v>0.12926375613729293</v>
      </c>
      <c r="K405" s="717">
        <v>0.15375044487676279</v>
      </c>
      <c r="L405" s="717">
        <v>0.17823713361623267</v>
      </c>
      <c r="M405" s="717">
        <v>0.20272382235570252</v>
      </c>
      <c r="N405" s="717">
        <v>0.22721051109517237</v>
      </c>
      <c r="O405" s="717">
        <v>0.25169719983464223</v>
      </c>
      <c r="P405" s="717">
        <v>0.27618388857411208</v>
      </c>
      <c r="Q405" s="718">
        <v>0.30067057731358188</v>
      </c>
    </row>
    <row r="406" spans="1:17" ht="12.75" x14ac:dyDescent="0.2">
      <c r="A406" s="613" t="s">
        <v>2356</v>
      </c>
      <c r="B406" s="5" t="s">
        <v>2357</v>
      </c>
      <c r="C406" s="5" t="s">
        <v>2348</v>
      </c>
      <c r="D406" s="5" t="s">
        <v>2338</v>
      </c>
      <c r="E406" s="5" t="s">
        <v>1866</v>
      </c>
      <c r="F406" s="5" t="s">
        <v>235</v>
      </c>
      <c r="G406" s="717">
        <v>7.225109122111574E-2</v>
      </c>
      <c r="H406" s="717">
        <v>0.10395490197227777</v>
      </c>
      <c r="I406" s="717">
        <v>0.13565871272343982</v>
      </c>
      <c r="J406" s="717">
        <v>0.16736255362508964</v>
      </c>
      <c r="K406" s="717">
        <v>0.19906636437625169</v>
      </c>
      <c r="L406" s="717">
        <v>0.23077017512741368</v>
      </c>
      <c r="M406" s="717">
        <v>0.26247398587857573</v>
      </c>
      <c r="N406" s="717">
        <v>0.29417782678022558</v>
      </c>
      <c r="O406" s="717">
        <v>0.32588163753138755</v>
      </c>
      <c r="P406" s="717">
        <v>0.35758544828254968</v>
      </c>
      <c r="Q406" s="718">
        <v>0.38928928918419953</v>
      </c>
    </row>
    <row r="407" spans="1:17" ht="12.75" x14ac:dyDescent="0.2">
      <c r="A407" s="613" t="s">
        <v>2356</v>
      </c>
      <c r="B407" s="5" t="s">
        <v>2357</v>
      </c>
      <c r="C407" s="5" t="s">
        <v>2348</v>
      </c>
      <c r="D407" s="5" t="s">
        <v>2338</v>
      </c>
      <c r="E407" s="5" t="s">
        <v>939</v>
      </c>
      <c r="F407" s="5" t="s">
        <v>235</v>
      </c>
      <c r="G407" s="717">
        <v>35.949319418349937</v>
      </c>
      <c r="H407" s="717">
        <v>51.723902694688867</v>
      </c>
      <c r="I407" s="717">
        <v>67.498485977958097</v>
      </c>
      <c r="J407" s="717">
        <v>83.27306926122732</v>
      </c>
      <c r="K407" s="717">
        <v>99.047652537566236</v>
      </c>
      <c r="L407" s="717">
        <v>114.82223582083546</v>
      </c>
      <c r="M407" s="717">
        <v>130.5968190971744</v>
      </c>
      <c r="N407" s="717">
        <v>146.37140238044364</v>
      </c>
      <c r="O407" s="717">
        <v>162.14598565678256</v>
      </c>
      <c r="P407" s="717">
        <v>177.92056894005179</v>
      </c>
      <c r="Q407" s="718">
        <v>193.695152223321</v>
      </c>
    </row>
    <row r="408" spans="1:17" ht="12.75" x14ac:dyDescent="0.2">
      <c r="A408" s="613" t="s">
        <v>2356</v>
      </c>
      <c r="B408" s="5" t="s">
        <v>2357</v>
      </c>
      <c r="C408" s="5" t="s">
        <v>2348</v>
      </c>
      <c r="D408" s="5" t="s">
        <v>2338</v>
      </c>
      <c r="E408" s="5" t="s">
        <v>2328</v>
      </c>
      <c r="F408" s="5" t="s">
        <v>235</v>
      </c>
      <c r="G408" s="717">
        <v>0.86348855662138713</v>
      </c>
      <c r="H408" s="717">
        <v>1.2423878411294749</v>
      </c>
      <c r="I408" s="717">
        <v>1.6212871625166179</v>
      </c>
      <c r="J408" s="717">
        <v>2.0001864839037609</v>
      </c>
      <c r="K408" s="717">
        <v>2.3790857684118487</v>
      </c>
      <c r="L408" s="717">
        <v>2.7579850897989915</v>
      </c>
      <c r="M408" s="717">
        <v>3.1368843743070793</v>
      </c>
      <c r="N408" s="717">
        <v>3.5157836956942221</v>
      </c>
      <c r="O408" s="717">
        <v>3.8946829802023104</v>
      </c>
      <c r="P408" s="717">
        <v>4.2735823015894523</v>
      </c>
      <c r="Q408" s="718">
        <v>4.652481586097541</v>
      </c>
    </row>
    <row r="409" spans="1:17" ht="12.75" x14ac:dyDescent="0.2">
      <c r="A409" s="613" t="s">
        <v>2356</v>
      </c>
      <c r="B409" s="5" t="s">
        <v>2357</v>
      </c>
      <c r="C409" s="5" t="s">
        <v>2348</v>
      </c>
      <c r="D409" s="5" t="s">
        <v>2338</v>
      </c>
      <c r="E409" s="5" t="s">
        <v>943</v>
      </c>
      <c r="F409" s="5" t="s">
        <v>235</v>
      </c>
      <c r="G409" s="717">
        <v>1.1748192823506459E-4</v>
      </c>
      <c r="H409" s="717">
        <v>1.6903274983388954E-4</v>
      </c>
      <c r="I409" s="717">
        <v>2.2058357143271446E-4</v>
      </c>
      <c r="J409" s="717">
        <v>2.7213439303153938E-4</v>
      </c>
      <c r="K409" s="717">
        <v>3.2368521463036436E-4</v>
      </c>
      <c r="L409" s="717">
        <v>3.7523603622918923E-4</v>
      </c>
      <c r="M409" s="717">
        <v>4.2678685782801415E-4</v>
      </c>
      <c r="N409" s="717">
        <v>4.7833767942683907E-4</v>
      </c>
      <c r="O409" s="717">
        <v>5.2988850102566394E-4</v>
      </c>
      <c r="P409" s="717">
        <v>5.8143932262448887E-4</v>
      </c>
      <c r="Q409" s="718">
        <v>6.3299014422331401E-4</v>
      </c>
    </row>
    <row r="410" spans="1:17" ht="12.75" x14ac:dyDescent="0.2">
      <c r="A410" s="613" t="s">
        <v>2356</v>
      </c>
      <c r="B410" s="5" t="s">
        <v>2357</v>
      </c>
      <c r="C410" s="5" t="s">
        <v>2348</v>
      </c>
      <c r="D410" s="5" t="s">
        <v>2334</v>
      </c>
      <c r="E410" s="5" t="s">
        <v>2358</v>
      </c>
      <c r="F410" s="5" t="s">
        <v>235</v>
      </c>
      <c r="G410" s="717">
        <v>5.6709041394232627E-2</v>
      </c>
      <c r="H410" s="717">
        <v>8.1004169188272176E-2</v>
      </c>
      <c r="I410" s="717">
        <v>0.10529928256516446</v>
      </c>
      <c r="J410" s="717">
        <v>0.12959439594205674</v>
      </c>
      <c r="K410" s="717">
        <v>0.15388952373609627</v>
      </c>
      <c r="L410" s="717">
        <v>0.17818463711298857</v>
      </c>
      <c r="M410" s="717">
        <v>0.20247976490702813</v>
      </c>
      <c r="N410" s="717">
        <v>0.2267748782839204</v>
      </c>
      <c r="O410" s="717">
        <v>0.25106999166081267</v>
      </c>
      <c r="P410" s="717">
        <v>0.2753651194548522</v>
      </c>
      <c r="Q410" s="718">
        <v>0.29966023283174448</v>
      </c>
    </row>
    <row r="411" spans="1:17" ht="12.75" x14ac:dyDescent="0.2">
      <c r="A411" s="613" t="s">
        <v>2356</v>
      </c>
      <c r="B411" s="5" t="s">
        <v>2357</v>
      </c>
      <c r="C411" s="5" t="s">
        <v>2348</v>
      </c>
      <c r="D411" s="5" t="s">
        <v>2334</v>
      </c>
      <c r="E411" s="5" t="s">
        <v>1866</v>
      </c>
      <c r="F411" s="5" t="s">
        <v>235</v>
      </c>
      <c r="G411" s="717">
        <v>7.3423282297065115E-2</v>
      </c>
      <c r="H411" s="717">
        <v>0.10487908427821258</v>
      </c>
      <c r="I411" s="717">
        <v>0.13633485973340656</v>
      </c>
      <c r="J411" s="717">
        <v>0.16779063518860055</v>
      </c>
      <c r="K411" s="717">
        <v>0.19924643716974799</v>
      </c>
      <c r="L411" s="717">
        <v>0.23070221262494198</v>
      </c>
      <c r="M411" s="717">
        <v>0.26215801460608951</v>
      </c>
      <c r="N411" s="717">
        <v>0.29361379006128352</v>
      </c>
      <c r="O411" s="717">
        <v>0.32506956551647748</v>
      </c>
      <c r="P411" s="717">
        <v>0.35652536749762498</v>
      </c>
      <c r="Q411" s="718">
        <v>0.38798114295281888</v>
      </c>
    </row>
    <row r="412" spans="1:17" ht="12.75" x14ac:dyDescent="0.2">
      <c r="A412" s="613" t="s">
        <v>2356</v>
      </c>
      <c r="B412" s="5" t="s">
        <v>2357</v>
      </c>
      <c r="C412" s="5" t="s">
        <v>2348</v>
      </c>
      <c r="D412" s="5" t="s">
        <v>2334</v>
      </c>
      <c r="E412" s="5" t="s">
        <v>939</v>
      </c>
      <c r="F412" s="5" t="s">
        <v>235</v>
      </c>
      <c r="G412" s="717">
        <v>36.53256381626835</v>
      </c>
      <c r="H412" s="717">
        <v>52.183735247443053</v>
      </c>
      <c r="I412" s="717">
        <v>67.834906678617742</v>
      </c>
      <c r="J412" s="717">
        <v>83.486078109792459</v>
      </c>
      <c r="K412" s="717">
        <v>99.137249540967147</v>
      </c>
      <c r="L412" s="717">
        <v>114.78842097214185</v>
      </c>
      <c r="M412" s="717">
        <v>130.43959240331657</v>
      </c>
      <c r="N412" s="717">
        <v>146.09076383449127</v>
      </c>
      <c r="O412" s="717">
        <v>161.74193526566594</v>
      </c>
      <c r="P412" s="717">
        <v>177.39310669684065</v>
      </c>
      <c r="Q412" s="718">
        <v>193.04427812801535</v>
      </c>
    </row>
    <row r="413" spans="1:17" ht="12.75" x14ac:dyDescent="0.2">
      <c r="A413" s="613" t="s">
        <v>2356</v>
      </c>
      <c r="B413" s="5" t="s">
        <v>2357</v>
      </c>
      <c r="C413" s="5" t="s">
        <v>2348</v>
      </c>
      <c r="D413" s="5" t="s">
        <v>2334</v>
      </c>
      <c r="E413" s="5" t="s">
        <v>2328</v>
      </c>
      <c r="F413" s="5" t="s">
        <v>235</v>
      </c>
      <c r="G413" s="717">
        <v>0.68946261558426492</v>
      </c>
      <c r="H413" s="717">
        <v>0.98484008742870055</v>
      </c>
      <c r="I413" s="717">
        <v>1.280217589490128</v>
      </c>
      <c r="J413" s="717">
        <v>1.5755950915515555</v>
      </c>
      <c r="K413" s="717">
        <v>1.8709725936129828</v>
      </c>
      <c r="L413" s="717">
        <v>2.1663500956744106</v>
      </c>
      <c r="M413" s="717">
        <v>2.4617275977358379</v>
      </c>
      <c r="N413" s="717">
        <v>2.7571050997972653</v>
      </c>
      <c r="O413" s="717">
        <v>3.052482601858693</v>
      </c>
      <c r="P413" s="717">
        <v>3.3478601039201208</v>
      </c>
      <c r="Q413" s="718">
        <v>3.6432376059815481</v>
      </c>
    </row>
    <row r="414" spans="1:17" ht="12.75" x14ac:dyDescent="0.2">
      <c r="A414" s="613" t="s">
        <v>2356</v>
      </c>
      <c r="B414" s="5" t="s">
        <v>2357</v>
      </c>
      <c r="C414" s="5" t="s">
        <v>2348</v>
      </c>
      <c r="D414" s="5" t="s">
        <v>2334</v>
      </c>
      <c r="E414" s="5" t="s">
        <v>943</v>
      </c>
      <c r="F414" s="5" t="s">
        <v>235</v>
      </c>
      <c r="G414" s="717">
        <v>1.1938888357031614E-4</v>
      </c>
      <c r="H414" s="717">
        <v>1.7053170009910287E-4</v>
      </c>
      <c r="I414" s="717">
        <v>2.2168969253783885E-4</v>
      </c>
      <c r="J414" s="717">
        <v>2.7283250906662558E-4</v>
      </c>
      <c r="K414" s="717">
        <v>3.2397532559541234E-4</v>
      </c>
      <c r="L414" s="717">
        <v>3.751181421241991E-4</v>
      </c>
      <c r="M414" s="717">
        <v>4.2627613456293502E-4</v>
      </c>
      <c r="N414" s="717">
        <v>4.7741895109172183E-4</v>
      </c>
      <c r="O414" s="717">
        <v>5.2856176762050859E-4</v>
      </c>
      <c r="P414" s="717">
        <v>5.7971976005924441E-4</v>
      </c>
      <c r="Q414" s="718">
        <v>6.3086257658803127E-4</v>
      </c>
    </row>
    <row r="415" spans="1:17" ht="12.75" x14ac:dyDescent="0.2">
      <c r="A415" s="613" t="s">
        <v>2356</v>
      </c>
      <c r="B415" s="5" t="s">
        <v>2357</v>
      </c>
      <c r="C415" s="5" t="s">
        <v>2348</v>
      </c>
      <c r="D415" s="5" t="s">
        <v>2331</v>
      </c>
      <c r="E415" s="5" t="s">
        <v>2358</v>
      </c>
      <c r="F415" s="5" t="s">
        <v>235</v>
      </c>
      <c r="G415" s="717">
        <v>5.9573913850231731E-2</v>
      </c>
      <c r="H415" s="717">
        <v>8.3226530992045467E-2</v>
      </c>
      <c r="I415" s="717">
        <v>0.10687914813385921</v>
      </c>
      <c r="J415" s="717">
        <v>0.13053176527567292</v>
      </c>
      <c r="K415" s="717">
        <v>0.15418438241748667</v>
      </c>
      <c r="L415" s="717">
        <v>0.17783699955930041</v>
      </c>
      <c r="M415" s="717">
        <v>0.20148961670111415</v>
      </c>
      <c r="N415" s="717">
        <v>0.22514223384292792</v>
      </c>
      <c r="O415" s="717">
        <v>0.24879485098474163</v>
      </c>
      <c r="P415" s="717">
        <v>0.2724479505376739</v>
      </c>
      <c r="Q415" s="718">
        <v>0.29610056767948767</v>
      </c>
    </row>
    <row r="416" spans="1:17" ht="12.75" x14ac:dyDescent="0.2">
      <c r="A416" s="613" t="s">
        <v>2356</v>
      </c>
      <c r="B416" s="5" t="s">
        <v>2357</v>
      </c>
      <c r="C416" s="5" t="s">
        <v>2348</v>
      </c>
      <c r="D416" s="5" t="s">
        <v>2331</v>
      </c>
      <c r="E416" s="5" t="s">
        <v>1866</v>
      </c>
      <c r="F416" s="5" t="s">
        <v>235</v>
      </c>
      <c r="G416" s="717">
        <v>7.720950920915394E-2</v>
      </c>
      <c r="H416" s="717">
        <v>0.10786414825362692</v>
      </c>
      <c r="I416" s="717">
        <v>0.13851878729809991</v>
      </c>
      <c r="J416" s="717">
        <v>0.16917342634257293</v>
      </c>
      <c r="K416" s="717">
        <v>0.19982806538704589</v>
      </c>
      <c r="L416" s="717">
        <v>0.23048270443151886</v>
      </c>
      <c r="M416" s="717">
        <v>0.26113734347599188</v>
      </c>
      <c r="N416" s="717">
        <v>0.29179198252046484</v>
      </c>
      <c r="O416" s="717">
        <v>0.32244662156493786</v>
      </c>
      <c r="P416" s="717">
        <v>0.35310126060941088</v>
      </c>
      <c r="Q416" s="718">
        <v>0.38375589965388379</v>
      </c>
    </row>
    <row r="417" spans="1:17" ht="12.75" x14ac:dyDescent="0.2">
      <c r="A417" s="613" t="s">
        <v>2356</v>
      </c>
      <c r="B417" s="5" t="s">
        <v>2357</v>
      </c>
      <c r="C417" s="5" t="s">
        <v>2348</v>
      </c>
      <c r="D417" s="5" t="s">
        <v>2331</v>
      </c>
      <c r="E417" s="5" t="s">
        <v>939</v>
      </c>
      <c r="F417" s="5" t="s">
        <v>235</v>
      </c>
      <c r="G417" s="717">
        <v>38.416435131115712</v>
      </c>
      <c r="H417" s="717">
        <v>53.668987989364254</v>
      </c>
      <c r="I417" s="717">
        <v>68.921540870944213</v>
      </c>
      <c r="J417" s="717">
        <v>84.174093752524186</v>
      </c>
      <c r="K417" s="717">
        <v>99.426646610772735</v>
      </c>
      <c r="L417" s="717">
        <v>114.67919949235268</v>
      </c>
      <c r="M417" s="717">
        <v>129.93175235060124</v>
      </c>
      <c r="N417" s="717">
        <v>145.1843052321812</v>
      </c>
      <c r="O417" s="717">
        <v>160.43685811376116</v>
      </c>
      <c r="P417" s="717">
        <v>175.68941097200971</v>
      </c>
      <c r="Q417" s="718">
        <v>190.94196385358964</v>
      </c>
    </row>
    <row r="418" spans="1:17" ht="12.75" x14ac:dyDescent="0.2">
      <c r="A418" s="613" t="s">
        <v>2356</v>
      </c>
      <c r="B418" s="5" t="s">
        <v>2357</v>
      </c>
      <c r="C418" s="5" t="s">
        <v>2348</v>
      </c>
      <c r="D418" s="5" t="s">
        <v>2331</v>
      </c>
      <c r="E418" s="5" t="s">
        <v>2328</v>
      </c>
      <c r="F418" s="5" t="s">
        <v>235</v>
      </c>
      <c r="G418" s="717">
        <v>0.65910550896351794</v>
      </c>
      <c r="H418" s="717">
        <v>0.92079145464289325</v>
      </c>
      <c r="I418" s="717">
        <v>1.1824774163340184</v>
      </c>
      <c r="J418" s="717">
        <v>1.4441633780251433</v>
      </c>
      <c r="K418" s="717">
        <v>1.7058493237045189</v>
      </c>
      <c r="L418" s="717">
        <v>1.9675352853956436</v>
      </c>
      <c r="M418" s="717">
        <v>2.2292212470867687</v>
      </c>
      <c r="N418" s="717">
        <v>2.4909071927661439</v>
      </c>
      <c r="O418" s="717">
        <v>2.7525931544572693</v>
      </c>
      <c r="P418" s="717">
        <v>3.0142791001366445</v>
      </c>
      <c r="Q418" s="718">
        <v>3.2759650618277689</v>
      </c>
    </row>
    <row r="419" spans="1:17" ht="12.75" x14ac:dyDescent="0.2">
      <c r="A419" s="613" t="s">
        <v>2356</v>
      </c>
      <c r="B419" s="5" t="s">
        <v>2357</v>
      </c>
      <c r="C419" s="5" t="s">
        <v>2348</v>
      </c>
      <c r="D419" s="5" t="s">
        <v>2331</v>
      </c>
      <c r="E419" s="5" t="s">
        <v>943</v>
      </c>
      <c r="F419" s="5" t="s">
        <v>235</v>
      </c>
      <c r="G419" s="717">
        <v>1.2554738137457509E-4</v>
      </c>
      <c r="H419" s="717">
        <v>1.7538205188740287E-4</v>
      </c>
      <c r="I419" s="717">
        <v>2.2523197168741331E-4</v>
      </c>
      <c r="J419" s="717">
        <v>2.7508189148742375E-4</v>
      </c>
      <c r="K419" s="717">
        <v>3.2491656200025153E-4</v>
      </c>
      <c r="L419" s="717">
        <v>3.7476648180026191E-4</v>
      </c>
      <c r="M419" s="717">
        <v>4.2461640160027241E-4</v>
      </c>
      <c r="N419" s="717">
        <v>4.7445107211310019E-4</v>
      </c>
      <c r="O419" s="717">
        <v>5.2430099191311057E-4</v>
      </c>
      <c r="P419" s="717">
        <v>5.7415091171312107E-4</v>
      </c>
      <c r="Q419" s="718">
        <v>6.2400083151313167E-4</v>
      </c>
    </row>
    <row r="420" spans="1:17" ht="12.75" x14ac:dyDescent="0.2">
      <c r="A420" s="613" t="s">
        <v>2356</v>
      </c>
      <c r="B420" s="5" t="s">
        <v>2357</v>
      </c>
      <c r="C420" s="5" t="s">
        <v>2349</v>
      </c>
      <c r="D420" s="5" t="s">
        <v>2327</v>
      </c>
      <c r="E420" s="5" t="s">
        <v>941</v>
      </c>
      <c r="F420" s="5" t="s">
        <v>235</v>
      </c>
      <c r="G420" s="717">
        <v>0.12106655671060135</v>
      </c>
      <c r="H420" s="717">
        <v>0.12106655671060135</v>
      </c>
      <c r="I420" s="717">
        <v>0.12106655671060135</v>
      </c>
      <c r="J420" s="717">
        <v>0.12106655671060135</v>
      </c>
      <c r="K420" s="717">
        <v>0.12106655671060135</v>
      </c>
      <c r="L420" s="717">
        <v>0.12106655671060135</v>
      </c>
      <c r="M420" s="717">
        <v>0.12106655671060135</v>
      </c>
      <c r="N420" s="717">
        <v>0.12106655671060135</v>
      </c>
      <c r="O420" s="717">
        <v>0.12106655671060135</v>
      </c>
      <c r="P420" s="717">
        <v>0.12106655671060135</v>
      </c>
      <c r="Q420" s="718">
        <v>0.12106655671060135</v>
      </c>
    </row>
    <row r="421" spans="1:17" ht="12.75" x14ac:dyDescent="0.2">
      <c r="A421" s="613" t="s">
        <v>2356</v>
      </c>
      <c r="B421" s="5" t="s">
        <v>2357</v>
      </c>
      <c r="C421" s="5" t="s">
        <v>2349</v>
      </c>
      <c r="D421" s="5" t="s">
        <v>2327</v>
      </c>
      <c r="E421" s="5" t="s">
        <v>1866</v>
      </c>
      <c r="F421" s="5" t="s">
        <v>235</v>
      </c>
      <c r="G421" s="717">
        <v>2.3628471122464419E-2</v>
      </c>
      <c r="H421" s="717">
        <v>3.8428862562326083E-2</v>
      </c>
      <c r="I421" s="717">
        <v>5.3229279638828196E-2</v>
      </c>
      <c r="J421" s="717">
        <v>6.8029671078689874E-2</v>
      </c>
      <c r="K421" s="717">
        <v>8.2830088155191967E-2</v>
      </c>
      <c r="L421" s="717">
        <v>9.7630479595053651E-2</v>
      </c>
      <c r="M421" s="717">
        <v>0.11243089667155574</v>
      </c>
      <c r="N421" s="717">
        <v>0.12723128811141743</v>
      </c>
      <c r="O421" s="717">
        <v>0.14203170518791952</v>
      </c>
      <c r="P421" s="717">
        <v>0.15683209662778119</v>
      </c>
      <c r="Q421" s="718">
        <v>0.17163251370428328</v>
      </c>
    </row>
    <row r="422" spans="1:17" ht="12.75" x14ac:dyDescent="0.2">
      <c r="A422" s="613" t="s">
        <v>2356</v>
      </c>
      <c r="B422" s="5" t="s">
        <v>2357</v>
      </c>
      <c r="C422" s="5" t="s">
        <v>2349</v>
      </c>
      <c r="D422" s="5" t="s">
        <v>2327</v>
      </c>
      <c r="E422" s="5" t="s">
        <v>939</v>
      </c>
      <c r="F422" s="5" t="s">
        <v>235</v>
      </c>
      <c r="G422" s="717">
        <v>53.558831305670594</v>
      </c>
      <c r="H422" s="717">
        <v>87.107022087221438</v>
      </c>
      <c r="I422" s="717">
        <v>120.6552128355661</v>
      </c>
      <c r="J422" s="717">
        <v>154.20340361711695</v>
      </c>
      <c r="K422" s="717">
        <v>187.75159436546161</v>
      </c>
      <c r="L422" s="717">
        <v>221.29978511380628</v>
      </c>
      <c r="M422" s="717">
        <v>254.84797589535711</v>
      </c>
      <c r="N422" s="717">
        <v>288.3961666437018</v>
      </c>
      <c r="O422" s="717">
        <v>321.94435742525263</v>
      </c>
      <c r="P422" s="717">
        <v>355.4925481735973</v>
      </c>
      <c r="Q422" s="718">
        <v>389.04073895514813</v>
      </c>
    </row>
    <row r="423" spans="1:17" ht="12.75" x14ac:dyDescent="0.2">
      <c r="A423" s="613" t="s">
        <v>2356</v>
      </c>
      <c r="B423" s="5" t="s">
        <v>2357</v>
      </c>
      <c r="C423" s="5" t="s">
        <v>2349</v>
      </c>
      <c r="D423" s="5" t="s">
        <v>2327</v>
      </c>
      <c r="E423" s="5" t="s">
        <v>2328</v>
      </c>
      <c r="F423" s="5" t="s">
        <v>235</v>
      </c>
      <c r="G423" s="717">
        <v>1.6774454710659386</v>
      </c>
      <c r="H423" s="717">
        <v>2.7281640871854664</v>
      </c>
      <c r="I423" s="717">
        <v>3.7788827033049937</v>
      </c>
      <c r="J423" s="717">
        <v>4.8296013194245218</v>
      </c>
      <c r="K423" s="717">
        <v>5.8803199355440494</v>
      </c>
      <c r="L423" s="717">
        <v>6.93103852307702</v>
      </c>
      <c r="M423" s="717">
        <v>7.9817571391965476</v>
      </c>
      <c r="N423" s="717">
        <v>9.0324757553160744</v>
      </c>
      <c r="O423" s="717">
        <v>10.083194371435601</v>
      </c>
      <c r="P423" s="717">
        <v>11.13391298755513</v>
      </c>
      <c r="Q423" s="718">
        <v>12.184631603674658</v>
      </c>
    </row>
    <row r="424" spans="1:17" ht="12.75" x14ac:dyDescent="0.2">
      <c r="A424" s="613" t="s">
        <v>2356</v>
      </c>
      <c r="B424" s="5" t="s">
        <v>2357</v>
      </c>
      <c r="C424" s="5" t="s">
        <v>2349</v>
      </c>
      <c r="D424" s="5" t="s">
        <v>2327</v>
      </c>
      <c r="E424" s="5" t="s">
        <v>943</v>
      </c>
      <c r="F424" s="5" t="s">
        <v>235</v>
      </c>
      <c r="G424" s="717">
        <v>8.7335104957907833E-5</v>
      </c>
      <c r="H424" s="717">
        <v>1.4204747783925343E-4</v>
      </c>
      <c r="I424" s="717">
        <v>1.9675985072059899E-4</v>
      </c>
      <c r="J424" s="717">
        <v>2.5147222360194461E-4</v>
      </c>
      <c r="K424" s="717">
        <v>3.0618459648329015E-4</v>
      </c>
      <c r="L424" s="717">
        <v>3.6088275466656316E-4</v>
      </c>
      <c r="M424" s="717">
        <v>4.1559512754790881E-4</v>
      </c>
      <c r="N424" s="717">
        <v>4.7030750042925435E-4</v>
      </c>
      <c r="O424" s="717">
        <v>5.2501987331059988E-4</v>
      </c>
      <c r="P424" s="717">
        <v>5.7971803149387295E-4</v>
      </c>
      <c r="Q424" s="718">
        <v>6.3443040437521849E-4</v>
      </c>
    </row>
    <row r="425" spans="1:17" ht="12.75" x14ac:dyDescent="0.2">
      <c r="A425" s="613" t="s">
        <v>2356</v>
      </c>
      <c r="B425" s="5" t="s">
        <v>2357</v>
      </c>
      <c r="C425" s="5" t="s">
        <v>2349</v>
      </c>
      <c r="D425" s="5" t="s">
        <v>2329</v>
      </c>
      <c r="E425" s="5" t="s">
        <v>941</v>
      </c>
      <c r="F425" s="5" t="s">
        <v>235</v>
      </c>
      <c r="G425" s="717">
        <v>0.17176204689962307</v>
      </c>
      <c r="H425" s="717">
        <v>0.27488580898934611</v>
      </c>
      <c r="I425" s="717">
        <v>0.37800968461823303</v>
      </c>
      <c r="J425" s="717">
        <v>0.48113344670795605</v>
      </c>
      <c r="K425" s="717">
        <v>0.58425720879767906</v>
      </c>
      <c r="L425" s="717">
        <v>0.68738108442656587</v>
      </c>
      <c r="M425" s="717">
        <v>0.79050484651628905</v>
      </c>
      <c r="N425" s="717">
        <v>0.89362860860601201</v>
      </c>
      <c r="O425" s="717">
        <v>0.99675248423489871</v>
      </c>
      <c r="P425" s="717">
        <v>1.0998762463246219</v>
      </c>
      <c r="Q425" s="718">
        <v>1.2030000084143448</v>
      </c>
    </row>
    <row r="426" spans="1:17" ht="12.75" x14ac:dyDescent="0.2">
      <c r="A426" s="613" t="s">
        <v>2356</v>
      </c>
      <c r="B426" s="5" t="s">
        <v>2357</v>
      </c>
      <c r="C426" s="5" t="s">
        <v>2349</v>
      </c>
      <c r="D426" s="5" t="s">
        <v>2329</v>
      </c>
      <c r="E426" s="5" t="s">
        <v>1866</v>
      </c>
      <c r="F426" s="5" t="s">
        <v>235</v>
      </c>
      <c r="G426" s="717">
        <v>1.8310876781631784E-2</v>
      </c>
      <c r="H426" s="717">
        <v>2.9304494178025612E-2</v>
      </c>
      <c r="I426" s="717">
        <v>4.0298111574419447E-2</v>
      </c>
      <c r="J426" s="717">
        <v>5.1291737736360137E-2</v>
      </c>
      <c r="K426" s="717">
        <v>6.2285355132753975E-2</v>
      </c>
      <c r="L426" s="717">
        <v>7.3278972529147793E-2</v>
      </c>
      <c r="M426" s="717">
        <v>8.427259869108851E-2</v>
      </c>
      <c r="N426" s="717">
        <v>9.5266216087482342E-2</v>
      </c>
      <c r="O426" s="717">
        <v>0.10625983348387617</v>
      </c>
      <c r="P426" s="717">
        <v>0.11725345964581683</v>
      </c>
      <c r="Q426" s="718">
        <v>0.12824707704221069</v>
      </c>
    </row>
    <row r="427" spans="1:17" ht="12.75" x14ac:dyDescent="0.2">
      <c r="A427" s="613" t="s">
        <v>2356</v>
      </c>
      <c r="B427" s="5" t="s">
        <v>2357</v>
      </c>
      <c r="C427" s="5" t="s">
        <v>2349</v>
      </c>
      <c r="D427" s="5" t="s">
        <v>2329</v>
      </c>
      <c r="E427" s="5" t="s">
        <v>939</v>
      </c>
      <c r="F427" s="5" t="s">
        <v>235</v>
      </c>
      <c r="G427" s="717">
        <v>33.49539467362581</v>
      </c>
      <c r="H427" s="717">
        <v>53.605613372441191</v>
      </c>
      <c r="I427" s="717">
        <v>73.715832064138155</v>
      </c>
      <c r="J427" s="717">
        <v>93.826050762953528</v>
      </c>
      <c r="K427" s="717">
        <v>113.9362694546505</v>
      </c>
      <c r="L427" s="717">
        <v>134.04648814634746</v>
      </c>
      <c r="M427" s="717">
        <v>154.15670684516286</v>
      </c>
      <c r="N427" s="717">
        <v>174.26692553685979</v>
      </c>
      <c r="O427" s="717">
        <v>194.37714423567513</v>
      </c>
      <c r="P427" s="717">
        <v>214.48736292737212</v>
      </c>
      <c r="Q427" s="718">
        <v>234.5975816190691</v>
      </c>
    </row>
    <row r="428" spans="1:17" ht="12.75" x14ac:dyDescent="0.2">
      <c r="A428" s="613" t="s">
        <v>2356</v>
      </c>
      <c r="B428" s="5" t="s">
        <v>2357</v>
      </c>
      <c r="C428" s="5" t="s">
        <v>2349</v>
      </c>
      <c r="D428" s="5" t="s">
        <v>2329</v>
      </c>
      <c r="E428" s="5" t="s">
        <v>2328</v>
      </c>
      <c r="F428" s="5" t="s">
        <v>235</v>
      </c>
      <c r="G428" s="717">
        <v>0.87299567072393258</v>
      </c>
      <c r="H428" s="717">
        <v>1.3971314195321916</v>
      </c>
      <c r="I428" s="717">
        <v>1.9212671712652423</v>
      </c>
      <c r="J428" s="717">
        <v>2.4454029200735006</v>
      </c>
      <c r="K428" s="717">
        <v>2.9695386718065517</v>
      </c>
      <c r="L428" s="717">
        <v>3.493674423539602</v>
      </c>
      <c r="M428" s="717">
        <v>4.0178101723478612</v>
      </c>
      <c r="N428" s="717">
        <v>4.5419459240809124</v>
      </c>
      <c r="O428" s="717">
        <v>5.0660816758139635</v>
      </c>
      <c r="P428" s="717">
        <v>5.5902174246222218</v>
      </c>
      <c r="Q428" s="718">
        <v>6.1143531763552721</v>
      </c>
    </row>
    <row r="429" spans="1:17" ht="12.75" x14ac:dyDescent="0.2">
      <c r="A429" s="613" t="s">
        <v>2356</v>
      </c>
      <c r="B429" s="5" t="s">
        <v>2357</v>
      </c>
      <c r="C429" s="5" t="s">
        <v>2349</v>
      </c>
      <c r="D429" s="5" t="s">
        <v>2329</v>
      </c>
      <c r="E429" s="5" t="s">
        <v>943</v>
      </c>
      <c r="F429" s="5" t="s">
        <v>235</v>
      </c>
      <c r="G429" s="717">
        <v>9.37002681140303E-5</v>
      </c>
      <c r="H429" s="717">
        <v>1.4996585223393173E-4</v>
      </c>
      <c r="I429" s="717">
        <v>2.0622156173394552E-4</v>
      </c>
      <c r="J429" s="717">
        <v>2.624871458538469E-4</v>
      </c>
      <c r="K429" s="717">
        <v>3.1874285535386072E-4</v>
      </c>
      <c r="L429" s="717">
        <v>3.7499856485387448E-4</v>
      </c>
      <c r="M429" s="717">
        <v>4.3126414897377597E-4</v>
      </c>
      <c r="N429" s="717">
        <v>4.8751985847378962E-4</v>
      </c>
      <c r="O429" s="717">
        <v>5.4377556797380344E-4</v>
      </c>
      <c r="P429" s="717">
        <v>6.0004115209370487E-4</v>
      </c>
      <c r="Q429" s="718">
        <v>6.5629686159371869E-4</v>
      </c>
    </row>
    <row r="430" spans="1:17" ht="12.75" x14ac:dyDescent="0.2">
      <c r="A430" s="613" t="s">
        <v>2356</v>
      </c>
      <c r="B430" s="5" t="s">
        <v>2357</v>
      </c>
      <c r="C430" s="5" t="s">
        <v>2349</v>
      </c>
      <c r="D430" s="5" t="s">
        <v>2330</v>
      </c>
      <c r="E430" s="5" t="s">
        <v>941</v>
      </c>
      <c r="F430" s="5" t="s">
        <v>235</v>
      </c>
      <c r="G430" s="717">
        <v>0.23825146524065741</v>
      </c>
      <c r="H430" s="717">
        <v>0.37502513755106082</v>
      </c>
      <c r="I430" s="717">
        <v>0.51179894571621498</v>
      </c>
      <c r="J430" s="717">
        <v>0.64857261802661836</v>
      </c>
      <c r="K430" s="717">
        <v>0.78534642619177242</v>
      </c>
      <c r="L430" s="717">
        <v>0.92212023435692669</v>
      </c>
      <c r="M430" s="717">
        <v>1.0588939066673302</v>
      </c>
      <c r="N430" s="717">
        <v>1.1956677148324841</v>
      </c>
      <c r="O430" s="717">
        <v>1.3324413871428875</v>
      </c>
      <c r="P430" s="717">
        <v>1.4692151953080419</v>
      </c>
      <c r="Q430" s="718">
        <v>1.6059890034731956</v>
      </c>
    </row>
    <row r="431" spans="1:17" ht="12.75" x14ac:dyDescent="0.2">
      <c r="A431" s="613" t="s">
        <v>2356</v>
      </c>
      <c r="B431" s="5" t="s">
        <v>2357</v>
      </c>
      <c r="C431" s="5" t="s">
        <v>2349</v>
      </c>
      <c r="D431" s="5" t="s">
        <v>2330</v>
      </c>
      <c r="E431" s="5" t="s">
        <v>1866</v>
      </c>
      <c r="F431" s="5" t="s">
        <v>235</v>
      </c>
      <c r="G431" s="717">
        <v>1.5804237177872597E-2</v>
      </c>
      <c r="H431" s="717">
        <v>2.4877023614601795E-2</v>
      </c>
      <c r="I431" s="717">
        <v>3.3949810051330999E-2</v>
      </c>
      <c r="J431" s="717">
        <v>4.30225964880602E-2</v>
      </c>
      <c r="K431" s="717">
        <v>5.2095391600580306E-2</v>
      </c>
      <c r="L431" s="717">
        <v>6.1168178037309513E-2</v>
      </c>
      <c r="M431" s="717">
        <v>7.0240964474038714E-2</v>
      </c>
      <c r="N431" s="717">
        <v>7.9313750910767908E-2</v>
      </c>
      <c r="O431" s="717">
        <v>8.8386537347497102E-2</v>
      </c>
      <c r="P431" s="717">
        <v>9.7459323784226295E-2</v>
      </c>
      <c r="Q431" s="718">
        <v>0.10653211889674641</v>
      </c>
    </row>
    <row r="432" spans="1:17" ht="12.75" x14ac:dyDescent="0.2">
      <c r="A432" s="613" t="s">
        <v>2356</v>
      </c>
      <c r="B432" s="5" t="s">
        <v>2357</v>
      </c>
      <c r="C432" s="5" t="s">
        <v>2349</v>
      </c>
      <c r="D432" s="5" t="s">
        <v>2330</v>
      </c>
      <c r="E432" s="5" t="s">
        <v>939</v>
      </c>
      <c r="F432" s="5" t="s">
        <v>235</v>
      </c>
      <c r="G432" s="717">
        <v>27.731882992765325</v>
      </c>
      <c r="H432" s="717">
        <v>43.652013884524926</v>
      </c>
      <c r="I432" s="717">
        <v>59.572144776284532</v>
      </c>
      <c r="J432" s="717">
        <v>75.492275662376201</v>
      </c>
      <c r="K432" s="717">
        <v>91.412406554135799</v>
      </c>
      <c r="L432" s="717">
        <v>107.33253744589541</v>
      </c>
      <c r="M432" s="717">
        <v>123.25266833765502</v>
      </c>
      <c r="N432" s="717">
        <v>139.17279922941464</v>
      </c>
      <c r="O432" s="717">
        <v>155.09293011550631</v>
      </c>
      <c r="P432" s="717">
        <v>171.01306100726589</v>
      </c>
      <c r="Q432" s="718">
        <v>186.9331918990255</v>
      </c>
    </row>
    <row r="433" spans="1:17" ht="12.75" x14ac:dyDescent="0.2">
      <c r="A433" s="613" t="s">
        <v>2356</v>
      </c>
      <c r="B433" s="5" t="s">
        <v>2357</v>
      </c>
      <c r="C433" s="5" t="s">
        <v>2349</v>
      </c>
      <c r="D433" s="5" t="s">
        <v>2330</v>
      </c>
      <c r="E433" s="5" t="s">
        <v>2328</v>
      </c>
      <c r="F433" s="5" t="s">
        <v>235</v>
      </c>
      <c r="G433" s="717">
        <v>0.72403483272572799</v>
      </c>
      <c r="H433" s="717">
        <v>1.1396838302043277</v>
      </c>
      <c r="I433" s="717">
        <v>1.5553328252227352</v>
      </c>
      <c r="J433" s="717">
        <v>1.9709818202411429</v>
      </c>
      <c r="K433" s="717">
        <v>2.3866308177197424</v>
      </c>
      <c r="L433" s="717">
        <v>2.8022798127381505</v>
      </c>
      <c r="M433" s="717">
        <v>3.2179288077565578</v>
      </c>
      <c r="N433" s="717">
        <v>3.6335778052351575</v>
      </c>
      <c r="O433" s="717">
        <v>4.0492268002535656</v>
      </c>
      <c r="P433" s="717">
        <v>4.4648757952719729</v>
      </c>
      <c r="Q433" s="718">
        <v>4.8805247927505722</v>
      </c>
    </row>
    <row r="434" spans="1:17" ht="12.75" x14ac:dyDescent="0.2">
      <c r="A434" s="613" t="s">
        <v>2356</v>
      </c>
      <c r="B434" s="5" t="s">
        <v>2357</v>
      </c>
      <c r="C434" s="5" t="s">
        <v>2349</v>
      </c>
      <c r="D434" s="5" t="s">
        <v>2330</v>
      </c>
      <c r="E434" s="5" t="s">
        <v>943</v>
      </c>
      <c r="F434" s="5" t="s">
        <v>235</v>
      </c>
      <c r="G434" s="717">
        <v>9.6764487671534527E-5</v>
      </c>
      <c r="H434" s="717">
        <v>1.5232286447279422E-4</v>
      </c>
      <c r="I434" s="717">
        <v>2.078717989938362E-4</v>
      </c>
      <c r="J434" s="717">
        <v>2.6343017579509586E-4</v>
      </c>
      <c r="K434" s="717">
        <v>3.1897911031613779E-4</v>
      </c>
      <c r="L434" s="717">
        <v>3.7452804483717971E-4</v>
      </c>
      <c r="M434" s="717">
        <v>4.3008642163843943E-4</v>
      </c>
      <c r="N434" s="717">
        <v>4.856353561594813E-4</v>
      </c>
      <c r="O434" s="717">
        <v>5.4118429068052327E-4</v>
      </c>
      <c r="P434" s="717">
        <v>5.9674266748178299E-4</v>
      </c>
      <c r="Q434" s="718">
        <v>6.5229160200282492E-4</v>
      </c>
    </row>
    <row r="435" spans="1:17" ht="12.75" x14ac:dyDescent="0.2">
      <c r="A435" s="613" t="s">
        <v>2356</v>
      </c>
      <c r="B435" s="5" t="s">
        <v>2357</v>
      </c>
      <c r="C435" s="5" t="s">
        <v>2349</v>
      </c>
      <c r="D435" s="5" t="s">
        <v>2338</v>
      </c>
      <c r="E435" s="5" t="s">
        <v>941</v>
      </c>
      <c r="F435" s="5" t="s">
        <v>235</v>
      </c>
      <c r="G435" s="717">
        <v>0.2433911947548611</v>
      </c>
      <c r="H435" s="717">
        <v>0.37989336813017327</v>
      </c>
      <c r="I435" s="717">
        <v>0.5163955415054855</v>
      </c>
      <c r="J435" s="717">
        <v>0.65289779066485787</v>
      </c>
      <c r="K435" s="717">
        <v>0.7893999640401701</v>
      </c>
      <c r="L435" s="717">
        <v>0.92590213741548233</v>
      </c>
      <c r="M435" s="717">
        <v>1.0624043865748547</v>
      </c>
      <c r="N435" s="717">
        <v>1.1989065599501669</v>
      </c>
      <c r="O435" s="717">
        <v>1.3354087333254789</v>
      </c>
      <c r="P435" s="717">
        <v>1.4719109824848513</v>
      </c>
      <c r="Q435" s="718">
        <v>1.6084131558601635</v>
      </c>
    </row>
    <row r="436" spans="1:17" ht="12.75" x14ac:dyDescent="0.2">
      <c r="A436" s="613" t="s">
        <v>2356</v>
      </c>
      <c r="B436" s="5" t="s">
        <v>2357</v>
      </c>
      <c r="C436" s="5" t="s">
        <v>2349</v>
      </c>
      <c r="D436" s="5" t="s">
        <v>2338</v>
      </c>
      <c r="E436" s="5" t="s">
        <v>1866</v>
      </c>
      <c r="F436" s="5" t="s">
        <v>235</v>
      </c>
      <c r="G436" s="717">
        <v>1.3235829785684614E-2</v>
      </c>
      <c r="H436" s="717">
        <v>2.0658947806454598E-2</v>
      </c>
      <c r="I436" s="717">
        <v>2.8082051939024365E-2</v>
      </c>
      <c r="J436" s="717">
        <v>3.5505169959794344E-2</v>
      </c>
      <c r="K436" s="717">
        <v>4.2928274092364119E-2</v>
      </c>
      <c r="L436" s="717">
        <v>5.0351392113134094E-2</v>
      </c>
      <c r="M436" s="717">
        <v>5.7774496245703875E-2</v>
      </c>
      <c r="N436" s="717">
        <v>6.5197614266473858E-2</v>
      </c>
      <c r="O436" s="717">
        <v>7.2620718399043618E-2</v>
      </c>
      <c r="P436" s="717">
        <v>8.0043836419813608E-2</v>
      </c>
      <c r="Q436" s="718">
        <v>8.7466940552383382E-2</v>
      </c>
    </row>
    <row r="437" spans="1:17" ht="12.75" x14ac:dyDescent="0.2">
      <c r="A437" s="613" t="s">
        <v>2356</v>
      </c>
      <c r="B437" s="5" t="s">
        <v>2357</v>
      </c>
      <c r="C437" s="5" t="s">
        <v>2349</v>
      </c>
      <c r="D437" s="5" t="s">
        <v>2338</v>
      </c>
      <c r="E437" s="5" t="s">
        <v>939</v>
      </c>
      <c r="F437" s="5" t="s">
        <v>235</v>
      </c>
      <c r="G437" s="717">
        <v>29.148549048107103</v>
      </c>
      <c r="H437" s="717">
        <v>45.496064012547627</v>
      </c>
      <c r="I437" s="717">
        <v>61.843578976988148</v>
      </c>
      <c r="J437" s="717">
        <v>78.191093941428662</v>
      </c>
      <c r="K437" s="717">
        <v>94.538608899202799</v>
      </c>
      <c r="L437" s="717">
        <v>110.88612386364332</v>
      </c>
      <c r="M437" s="717">
        <v>127.23363882808384</v>
      </c>
      <c r="N437" s="717">
        <v>143.58115379252436</v>
      </c>
      <c r="O437" s="717">
        <v>159.9286687502985</v>
      </c>
      <c r="P437" s="717">
        <v>176.27618371473901</v>
      </c>
      <c r="Q437" s="718">
        <v>192.62369867917957</v>
      </c>
    </row>
    <row r="438" spans="1:17" ht="12.75" x14ac:dyDescent="0.2">
      <c r="A438" s="613" t="s">
        <v>2356</v>
      </c>
      <c r="B438" s="5" t="s">
        <v>2357</v>
      </c>
      <c r="C438" s="5" t="s">
        <v>2349</v>
      </c>
      <c r="D438" s="5" t="s">
        <v>2338</v>
      </c>
      <c r="E438" s="5" t="s">
        <v>2328</v>
      </c>
      <c r="F438" s="5" t="s">
        <v>235</v>
      </c>
      <c r="G438" s="717">
        <v>0.61386511419479506</v>
      </c>
      <c r="H438" s="717">
        <v>0.95814189280857009</v>
      </c>
      <c r="I438" s="717">
        <v>1.3024186926666044</v>
      </c>
      <c r="J438" s="717">
        <v>1.6466954925246386</v>
      </c>
      <c r="K438" s="717">
        <v>1.9909722923826736</v>
      </c>
      <c r="L438" s="717">
        <v>2.3352490709964489</v>
      </c>
      <c r="M438" s="717">
        <v>2.6795258708544831</v>
      </c>
      <c r="N438" s="717">
        <v>3.023802670712517</v>
      </c>
      <c r="O438" s="717">
        <v>3.3680794493262929</v>
      </c>
      <c r="P438" s="717">
        <v>3.7123562491843272</v>
      </c>
      <c r="Q438" s="718">
        <v>4.0566330490423619</v>
      </c>
    </row>
    <row r="439" spans="1:17" ht="12.75" x14ac:dyDescent="0.2">
      <c r="A439" s="613" t="s">
        <v>2356</v>
      </c>
      <c r="B439" s="5" t="s">
        <v>2357</v>
      </c>
      <c r="C439" s="5" t="s">
        <v>2349</v>
      </c>
      <c r="D439" s="5" t="s">
        <v>2338</v>
      </c>
      <c r="E439" s="5" t="s">
        <v>943</v>
      </c>
      <c r="F439" s="5" t="s">
        <v>235</v>
      </c>
      <c r="G439" s="717">
        <v>9.793555496220945E-5</v>
      </c>
      <c r="H439" s="717">
        <v>1.5285337936743332E-4</v>
      </c>
      <c r="I439" s="717">
        <v>2.0777120377265718E-4</v>
      </c>
      <c r="J439" s="717">
        <v>2.6270381090315835E-4</v>
      </c>
      <c r="K439" s="717">
        <v>3.1762163530838221E-4</v>
      </c>
      <c r="L439" s="717">
        <v>3.7255424243888335E-4</v>
      </c>
      <c r="M439" s="717">
        <v>4.2747206684410726E-4</v>
      </c>
      <c r="N439" s="717">
        <v>4.8238989124933107E-4</v>
      </c>
      <c r="O439" s="717">
        <v>5.3732249837983232E-4</v>
      </c>
      <c r="P439" s="717">
        <v>5.9224032278505623E-4</v>
      </c>
      <c r="Q439" s="718">
        <v>6.4715814719028015E-4</v>
      </c>
    </row>
    <row r="440" spans="1:17" ht="12.75" x14ac:dyDescent="0.2">
      <c r="A440" s="613" t="s">
        <v>2356</v>
      </c>
      <c r="B440" s="5" t="s">
        <v>2357</v>
      </c>
      <c r="C440" s="5" t="s">
        <v>2349</v>
      </c>
      <c r="D440" s="5" t="s">
        <v>2334</v>
      </c>
      <c r="E440" s="5" t="s">
        <v>941</v>
      </c>
      <c r="F440" s="5" t="s">
        <v>235</v>
      </c>
      <c r="G440" s="717">
        <v>0.24727240212122498</v>
      </c>
      <c r="H440" s="717">
        <v>0.38266969714220472</v>
      </c>
      <c r="I440" s="717">
        <v>0.51806697410547597</v>
      </c>
      <c r="J440" s="717">
        <v>0.65346425106874706</v>
      </c>
      <c r="K440" s="717">
        <v>0.78886152803201814</v>
      </c>
      <c r="L440" s="717">
        <v>0.92425880499528934</v>
      </c>
      <c r="M440" s="717">
        <v>1.0596560819585605</v>
      </c>
      <c r="N440" s="717">
        <v>1.1950533589218315</v>
      </c>
      <c r="O440" s="717">
        <v>1.3304506358851027</v>
      </c>
      <c r="P440" s="717">
        <v>1.4658479128483737</v>
      </c>
      <c r="Q440" s="718">
        <v>1.6012452078693535</v>
      </c>
    </row>
    <row r="441" spans="1:17" ht="12.75" x14ac:dyDescent="0.2">
      <c r="A441" s="613" t="s">
        <v>2356</v>
      </c>
      <c r="B441" s="5" t="s">
        <v>2357</v>
      </c>
      <c r="C441" s="5" t="s">
        <v>2349</v>
      </c>
      <c r="D441" s="5" t="s">
        <v>2334</v>
      </c>
      <c r="E441" s="5" t="s">
        <v>1866</v>
      </c>
      <c r="F441" s="5" t="s">
        <v>235</v>
      </c>
      <c r="G441" s="717">
        <v>1.0033219563708725E-2</v>
      </c>
      <c r="H441" s="717">
        <v>1.5527036174010307E-2</v>
      </c>
      <c r="I441" s="717">
        <v>2.102087198587425E-2</v>
      </c>
      <c r="J441" s="717">
        <v>2.6514688596175832E-2</v>
      </c>
      <c r="K441" s="717">
        <v>3.2008524408039772E-2</v>
      </c>
      <c r="L441" s="717">
        <v>3.7502341018341358E-2</v>
      </c>
      <c r="M441" s="717">
        <v>4.299615762864295E-2</v>
      </c>
      <c r="N441" s="717">
        <v>4.8489993440506883E-2</v>
      </c>
      <c r="O441" s="717">
        <v>5.3983810050808462E-2</v>
      </c>
      <c r="P441" s="717">
        <v>5.9477626661110047E-2</v>
      </c>
      <c r="Q441" s="718">
        <v>6.4971462472974001E-2</v>
      </c>
    </row>
    <row r="442" spans="1:17" ht="12.75" x14ac:dyDescent="0.2">
      <c r="A442" s="613" t="s">
        <v>2356</v>
      </c>
      <c r="B442" s="5" t="s">
        <v>2357</v>
      </c>
      <c r="C442" s="5" t="s">
        <v>2349</v>
      </c>
      <c r="D442" s="5" t="s">
        <v>2334</v>
      </c>
      <c r="E442" s="5" t="s">
        <v>939</v>
      </c>
      <c r="F442" s="5" t="s">
        <v>235</v>
      </c>
      <c r="G442" s="717">
        <v>29.436042292648867</v>
      </c>
      <c r="H442" s="717">
        <v>45.554136682832642</v>
      </c>
      <c r="I442" s="717">
        <v>61.672231073016434</v>
      </c>
      <c r="J442" s="717">
        <v>77.790325463200205</v>
      </c>
      <c r="K442" s="717">
        <v>93.908419853383975</v>
      </c>
      <c r="L442" s="717">
        <v>110.02651424356776</v>
      </c>
      <c r="M442" s="717">
        <v>126.14460863375155</v>
      </c>
      <c r="N442" s="717">
        <v>142.26270301802208</v>
      </c>
      <c r="O442" s="717">
        <v>158.38079740820586</v>
      </c>
      <c r="P442" s="717">
        <v>174.49889179838965</v>
      </c>
      <c r="Q442" s="718">
        <v>190.61698618857341</v>
      </c>
    </row>
    <row r="443" spans="1:17" ht="12.75" x14ac:dyDescent="0.2">
      <c r="A443" s="613" t="s">
        <v>2356</v>
      </c>
      <c r="B443" s="5" t="s">
        <v>2357</v>
      </c>
      <c r="C443" s="5" t="s">
        <v>2349</v>
      </c>
      <c r="D443" s="5" t="s">
        <v>2334</v>
      </c>
      <c r="E443" s="5" t="s">
        <v>2328</v>
      </c>
      <c r="F443" s="5" t="s">
        <v>235</v>
      </c>
      <c r="G443" s="717">
        <v>0.43178638547094278</v>
      </c>
      <c r="H443" s="717">
        <v>0.66821674301896805</v>
      </c>
      <c r="I443" s="717">
        <v>0.90464707510463116</v>
      </c>
      <c r="J443" s="717">
        <v>1.1410774326526563</v>
      </c>
      <c r="K443" s="717">
        <v>1.3775077902006814</v>
      </c>
      <c r="L443" s="717">
        <v>1.6139381222863447</v>
      </c>
      <c r="M443" s="717">
        <v>1.8503684798343698</v>
      </c>
      <c r="N443" s="717">
        <v>2.0867988373823949</v>
      </c>
      <c r="O443" s="717">
        <v>2.3232291694680582</v>
      </c>
      <c r="P443" s="717">
        <v>2.5596595270160831</v>
      </c>
      <c r="Q443" s="718">
        <v>2.7960898845641085</v>
      </c>
    </row>
    <row r="444" spans="1:17" ht="12.75" x14ac:dyDescent="0.2">
      <c r="A444" s="613" t="s">
        <v>2356</v>
      </c>
      <c r="B444" s="5" t="s">
        <v>2357</v>
      </c>
      <c r="C444" s="5" t="s">
        <v>2349</v>
      </c>
      <c r="D444" s="5" t="s">
        <v>2334</v>
      </c>
      <c r="E444" s="5" t="s">
        <v>943</v>
      </c>
      <c r="F444" s="5" t="s">
        <v>235</v>
      </c>
      <c r="G444" s="717">
        <v>9.9693211457518619E-5</v>
      </c>
      <c r="H444" s="717">
        <v>1.5427921397532089E-4</v>
      </c>
      <c r="I444" s="717">
        <v>2.0886521649312318E-4</v>
      </c>
      <c r="J444" s="717">
        <v>2.6346306750289804E-4</v>
      </c>
      <c r="K444" s="717">
        <v>3.1804907002070027E-4</v>
      </c>
      <c r="L444" s="717">
        <v>3.7263507253850256E-4</v>
      </c>
      <c r="M444" s="717">
        <v>4.2722107505630485E-4</v>
      </c>
      <c r="N444" s="717">
        <v>4.8181892606607974E-4</v>
      </c>
      <c r="O444" s="717">
        <v>5.3640492858388197E-4</v>
      </c>
      <c r="P444" s="717">
        <v>5.9099093110168426E-4</v>
      </c>
      <c r="Q444" s="718">
        <v>6.4557693361948654E-4</v>
      </c>
    </row>
    <row r="445" spans="1:17" ht="12.75" x14ac:dyDescent="0.2">
      <c r="A445" s="613" t="s">
        <v>2356</v>
      </c>
      <c r="B445" s="5" t="s">
        <v>2357</v>
      </c>
      <c r="C445" s="5" t="s">
        <v>2349</v>
      </c>
      <c r="D445" s="5" t="s">
        <v>2331</v>
      </c>
      <c r="E445" s="5" t="s">
        <v>941</v>
      </c>
      <c r="F445" s="5" t="s">
        <v>235</v>
      </c>
      <c r="G445" s="717">
        <v>0.17995931318013991</v>
      </c>
      <c r="H445" s="717">
        <v>0.27127962940900247</v>
      </c>
      <c r="I445" s="717">
        <v>0.36259994563786507</v>
      </c>
      <c r="J445" s="717">
        <v>0.45392026186672763</v>
      </c>
      <c r="K445" s="717">
        <v>0.54524057809559023</v>
      </c>
      <c r="L445" s="717">
        <v>0.63656089432445295</v>
      </c>
      <c r="M445" s="717">
        <v>0.72788121055331545</v>
      </c>
      <c r="N445" s="717">
        <v>0.81920152678217806</v>
      </c>
      <c r="O445" s="717">
        <v>0.91052182855898234</v>
      </c>
      <c r="P445" s="717">
        <v>1.0018421447878449</v>
      </c>
      <c r="Q445" s="718">
        <v>1.0931624610167077</v>
      </c>
    </row>
    <row r="446" spans="1:17" ht="12.75" x14ac:dyDescent="0.2">
      <c r="A446" s="613" t="s">
        <v>2356</v>
      </c>
      <c r="B446" s="5" t="s">
        <v>2357</v>
      </c>
      <c r="C446" s="5" t="s">
        <v>2349</v>
      </c>
      <c r="D446" s="5" t="s">
        <v>2331</v>
      </c>
      <c r="E446" s="5" t="s">
        <v>1866</v>
      </c>
      <c r="F446" s="5" t="s">
        <v>235</v>
      </c>
      <c r="G446" s="717">
        <v>5.6459704540429778E-3</v>
      </c>
      <c r="H446" s="717">
        <v>8.5110105838825285E-3</v>
      </c>
      <c r="I446" s="717">
        <v>1.1376050713722078E-2</v>
      </c>
      <c r="J446" s="717">
        <v>1.424109084356163E-2</v>
      </c>
      <c r="K446" s="717">
        <v>1.7106130973401176E-2</v>
      </c>
      <c r="L446" s="717">
        <v>1.9971171103240731E-2</v>
      </c>
      <c r="M446" s="717">
        <v>2.2836211233080279E-2</v>
      </c>
      <c r="N446" s="717">
        <v>2.5701251362919831E-2</v>
      </c>
      <c r="O446" s="717">
        <v>2.8566291492759383E-2</v>
      </c>
      <c r="P446" s="717">
        <v>3.1431351572742586E-2</v>
      </c>
      <c r="Q446" s="718">
        <v>3.4296391702582134E-2</v>
      </c>
    </row>
    <row r="447" spans="1:17" ht="12.75" x14ac:dyDescent="0.2">
      <c r="A447" s="613" t="s">
        <v>2356</v>
      </c>
      <c r="B447" s="5" t="s">
        <v>2357</v>
      </c>
      <c r="C447" s="5" t="s">
        <v>2349</v>
      </c>
      <c r="D447" s="5" t="s">
        <v>2331</v>
      </c>
      <c r="E447" s="5" t="s">
        <v>939</v>
      </c>
      <c r="F447" s="5" t="s">
        <v>235</v>
      </c>
      <c r="G447" s="717">
        <v>31.061529741706682</v>
      </c>
      <c r="H447" s="717">
        <v>46.823695768899114</v>
      </c>
      <c r="I447" s="717">
        <v>62.585861771004289</v>
      </c>
      <c r="J447" s="717">
        <v>78.348027798196711</v>
      </c>
      <c r="K447" s="717">
        <v>94.110193800301914</v>
      </c>
      <c r="L447" s="717">
        <v>109.87235982749432</v>
      </c>
      <c r="M447" s="717">
        <v>125.63452582959951</v>
      </c>
      <c r="N447" s="717">
        <v>141.39669185679193</v>
      </c>
      <c r="O447" s="717">
        <v>157.15885785889714</v>
      </c>
      <c r="P447" s="717">
        <v>172.92102388608956</v>
      </c>
      <c r="Q447" s="718">
        <v>188.68318988819473</v>
      </c>
    </row>
    <row r="448" spans="1:17" ht="12.75" x14ac:dyDescent="0.2">
      <c r="A448" s="613" t="s">
        <v>2356</v>
      </c>
      <c r="B448" s="5" t="s">
        <v>2357</v>
      </c>
      <c r="C448" s="5" t="s">
        <v>2349</v>
      </c>
      <c r="D448" s="5" t="s">
        <v>2331</v>
      </c>
      <c r="E448" s="5" t="s">
        <v>2328</v>
      </c>
      <c r="F448" s="5" t="s">
        <v>235</v>
      </c>
      <c r="G448" s="717">
        <v>0.4233428379021234</v>
      </c>
      <c r="H448" s="717">
        <v>0.63816804831392182</v>
      </c>
      <c r="I448" s="717">
        <v>0.85299327713669915</v>
      </c>
      <c r="J448" s="717">
        <v>1.0678184875484977</v>
      </c>
      <c r="K448" s="717">
        <v>1.2826437163712747</v>
      </c>
      <c r="L448" s="717">
        <v>1.4974689267830734</v>
      </c>
      <c r="M448" s="717">
        <v>1.7122941556058509</v>
      </c>
      <c r="N448" s="717">
        <v>1.9271193660176491</v>
      </c>
      <c r="O448" s="717">
        <v>2.1419445948404263</v>
      </c>
      <c r="P448" s="717">
        <v>2.3567698052522248</v>
      </c>
      <c r="Q448" s="718">
        <v>2.5715950340750018</v>
      </c>
    </row>
    <row r="449" spans="1:17" ht="12.75" x14ac:dyDescent="0.2">
      <c r="A449" s="613" t="s">
        <v>2356</v>
      </c>
      <c r="B449" s="5" t="s">
        <v>2357</v>
      </c>
      <c r="C449" s="5" t="s">
        <v>2349</v>
      </c>
      <c r="D449" s="5" t="s">
        <v>2331</v>
      </c>
      <c r="E449" s="5" t="s">
        <v>943</v>
      </c>
      <c r="F449" s="5" t="s">
        <v>235</v>
      </c>
      <c r="G449" s="717">
        <v>1.0509473570409216E-4</v>
      </c>
      <c r="H449" s="717">
        <v>1.5842195848539121E-4</v>
      </c>
      <c r="I449" s="717">
        <v>2.1176403564629511E-4</v>
      </c>
      <c r="J449" s="717">
        <v>2.6509125842759417E-4</v>
      </c>
      <c r="K449" s="717">
        <v>3.1841848120889321E-4</v>
      </c>
      <c r="L449" s="717">
        <v>3.7174570399019224E-4</v>
      </c>
      <c r="M449" s="717">
        <v>4.2508778115109611E-4</v>
      </c>
      <c r="N449" s="717">
        <v>4.7841500393239525E-4</v>
      </c>
      <c r="O449" s="717">
        <v>5.3174222671369424E-4</v>
      </c>
      <c r="P449" s="717">
        <v>5.8506944949499333E-4</v>
      </c>
      <c r="Q449" s="718">
        <v>6.3841152665589725E-4</v>
      </c>
    </row>
    <row r="450" spans="1:17" ht="12.75" x14ac:dyDescent="0.2">
      <c r="A450" s="613" t="s">
        <v>2359</v>
      </c>
      <c r="B450" s="5" t="s">
        <v>2360</v>
      </c>
      <c r="C450" s="5" t="s">
        <v>2349</v>
      </c>
      <c r="D450" s="5" t="s">
        <v>2327</v>
      </c>
      <c r="E450" s="5" t="s">
        <v>941</v>
      </c>
      <c r="F450" s="5" t="s">
        <v>235</v>
      </c>
      <c r="G450" s="717">
        <v>3.1984905795070337E-2</v>
      </c>
      <c r="H450" s="717">
        <v>6.5927706859572943E-2</v>
      </c>
      <c r="I450" s="717">
        <v>9.9870507924075549E-2</v>
      </c>
      <c r="J450" s="717">
        <v>0.13381330898857816</v>
      </c>
      <c r="K450" s="717">
        <v>0.16775611005308072</v>
      </c>
      <c r="L450" s="717">
        <v>0.20169891111758334</v>
      </c>
      <c r="M450" s="717">
        <v>0.23564171218208593</v>
      </c>
      <c r="N450" s="717">
        <v>0.26958451324658855</v>
      </c>
      <c r="O450" s="717">
        <v>0.30352732617101347</v>
      </c>
      <c r="P450" s="717">
        <v>0.33747012723551606</v>
      </c>
      <c r="Q450" s="718">
        <v>0.37141292830001865</v>
      </c>
    </row>
    <row r="451" spans="1:17" ht="12.75" x14ac:dyDescent="0.2">
      <c r="A451" s="613" t="s">
        <v>2359</v>
      </c>
      <c r="B451" s="5" t="s">
        <v>2360</v>
      </c>
      <c r="C451" s="5" t="s">
        <v>2349</v>
      </c>
      <c r="D451" s="5" t="s">
        <v>2327</v>
      </c>
      <c r="E451" s="5" t="s">
        <v>1866</v>
      </c>
      <c r="F451" s="5" t="s">
        <v>235</v>
      </c>
      <c r="G451" s="717">
        <v>3.4693651989422627E-3</v>
      </c>
      <c r="H451" s="717">
        <v>7.1511208874017245E-3</v>
      </c>
      <c r="I451" s="717">
        <v>1.0832876575861185E-2</v>
      </c>
      <c r="J451" s="717">
        <v>1.4514611359744908E-2</v>
      </c>
      <c r="K451" s="717">
        <v>1.8196367048204369E-2</v>
      </c>
      <c r="L451" s="717">
        <v>2.187810183208809E-2</v>
      </c>
      <c r="M451" s="717">
        <v>2.5559857520547555E-2</v>
      </c>
      <c r="N451" s="717">
        <v>2.9241592304431272E-2</v>
      </c>
      <c r="O451" s="717">
        <v>3.2923347992890734E-2</v>
      </c>
      <c r="P451" s="717">
        <v>3.6605082776774461E-2</v>
      </c>
      <c r="Q451" s="718">
        <v>4.0286838465233919E-2</v>
      </c>
    </row>
    <row r="452" spans="1:17" ht="12.75" x14ac:dyDescent="0.2">
      <c r="A452" s="613" t="s">
        <v>2359</v>
      </c>
      <c r="B452" s="5" t="s">
        <v>2360</v>
      </c>
      <c r="C452" s="5" t="s">
        <v>2349</v>
      </c>
      <c r="D452" s="5" t="s">
        <v>2327</v>
      </c>
      <c r="E452" s="5" t="s">
        <v>939</v>
      </c>
      <c r="F452" s="5" t="s">
        <v>235</v>
      </c>
      <c r="G452" s="717">
        <v>37.097690210799762</v>
      </c>
      <c r="H452" s="717">
        <v>76.466254142937316</v>
      </c>
      <c r="I452" s="717">
        <v>115.83481804785653</v>
      </c>
      <c r="J452" s="717">
        <v>155.20338197999411</v>
      </c>
      <c r="K452" s="717">
        <v>194.5719458849133</v>
      </c>
      <c r="L452" s="717">
        <v>233.94050981705087</v>
      </c>
      <c r="M452" s="717">
        <v>273.30907374918837</v>
      </c>
      <c r="N452" s="717">
        <v>312.67763765410763</v>
      </c>
      <c r="O452" s="717">
        <v>352.04620158624516</v>
      </c>
      <c r="P452" s="717">
        <v>391.41476549116442</v>
      </c>
      <c r="Q452" s="718">
        <v>430.78332942330195</v>
      </c>
    </row>
    <row r="453" spans="1:17" ht="12.75" x14ac:dyDescent="0.2">
      <c r="A453" s="613" t="s">
        <v>2359</v>
      </c>
      <c r="B453" s="5" t="s">
        <v>2360</v>
      </c>
      <c r="C453" s="5" t="s">
        <v>2349</v>
      </c>
      <c r="D453" s="5" t="s">
        <v>2327</v>
      </c>
      <c r="E453" s="5" t="s">
        <v>2328</v>
      </c>
      <c r="F453" s="5" t="s">
        <v>235</v>
      </c>
      <c r="G453" s="717">
        <v>0.55334435757947509</v>
      </c>
      <c r="H453" s="717">
        <v>1.1405607919202361</v>
      </c>
      <c r="I453" s="717">
        <v>1.7277772262609972</v>
      </c>
      <c r="J453" s="717">
        <v>2.3149936365718169</v>
      </c>
      <c r="K453" s="717">
        <v>2.9022100709125778</v>
      </c>
      <c r="L453" s="717">
        <v>3.4894264812233975</v>
      </c>
      <c r="M453" s="717">
        <v>4.0766429155641584</v>
      </c>
      <c r="N453" s="717">
        <v>4.6638593499049188</v>
      </c>
      <c r="O453" s="717">
        <v>5.2510757602157394</v>
      </c>
      <c r="P453" s="717">
        <v>5.8382921945564998</v>
      </c>
      <c r="Q453" s="718">
        <v>6.4255086288972612</v>
      </c>
    </row>
    <row r="454" spans="1:17" ht="12.75" x14ac:dyDescent="0.2">
      <c r="A454" s="613" t="s">
        <v>2359</v>
      </c>
      <c r="B454" s="5" t="s">
        <v>2360</v>
      </c>
      <c r="C454" s="5" t="s">
        <v>2349</v>
      </c>
      <c r="D454" s="5" t="s">
        <v>2327</v>
      </c>
      <c r="E454" s="5" t="s">
        <v>943</v>
      </c>
      <c r="F454" s="5" t="s">
        <v>235</v>
      </c>
      <c r="G454" s="717">
        <v>4.5136580011123565E-5</v>
      </c>
      <c r="H454" s="717">
        <v>9.3036402086075855E-5</v>
      </c>
      <c r="I454" s="717">
        <v>1.4093622416102818E-4</v>
      </c>
      <c r="J454" s="717">
        <v>1.8883604623598046E-4</v>
      </c>
      <c r="K454" s="717">
        <v>2.3673586831093275E-4</v>
      </c>
      <c r="L454" s="717">
        <v>2.8463569038588506E-4</v>
      </c>
      <c r="M454" s="717">
        <v>3.3253551246083734E-4</v>
      </c>
      <c r="N454" s="717">
        <v>3.8043533453578963E-4</v>
      </c>
      <c r="O454" s="717">
        <v>4.2833515661074196E-4</v>
      </c>
      <c r="P454" s="717">
        <v>4.7623497868569419E-4</v>
      </c>
      <c r="Q454" s="718">
        <v>5.2413480076064659E-4</v>
      </c>
    </row>
    <row r="455" spans="1:17" ht="12.75" x14ac:dyDescent="0.2">
      <c r="A455" s="613" t="s">
        <v>2359</v>
      </c>
      <c r="B455" s="5" t="s">
        <v>2360</v>
      </c>
      <c r="C455" s="5" t="s">
        <v>2349</v>
      </c>
      <c r="D455" s="5" t="s">
        <v>2329</v>
      </c>
      <c r="E455" s="5" t="s">
        <v>941</v>
      </c>
      <c r="F455" s="5" t="s">
        <v>235</v>
      </c>
      <c r="G455" s="717">
        <v>4.5766724993894746E-2</v>
      </c>
      <c r="H455" s="717">
        <v>9.2319579688210071E-2</v>
      </c>
      <c r="I455" s="717">
        <v>0.13887242252804752</v>
      </c>
      <c r="J455" s="717">
        <v>0.18542527722236282</v>
      </c>
      <c r="K455" s="717">
        <v>0.23197813191667815</v>
      </c>
      <c r="L455" s="717">
        <v>0.27853097475651561</v>
      </c>
      <c r="M455" s="717">
        <v>0.32508382945083092</v>
      </c>
      <c r="N455" s="717">
        <v>0.37163667229066838</v>
      </c>
      <c r="O455" s="717">
        <v>0.41818952698498363</v>
      </c>
      <c r="P455" s="717">
        <v>0.46474236982482109</v>
      </c>
      <c r="Q455" s="718">
        <v>0.51129522451913645</v>
      </c>
    </row>
    <row r="456" spans="1:17" ht="12.75" x14ac:dyDescent="0.2">
      <c r="A456" s="613" t="s">
        <v>2359</v>
      </c>
      <c r="B456" s="5" t="s">
        <v>2360</v>
      </c>
      <c r="C456" s="5" t="s">
        <v>2349</v>
      </c>
      <c r="D456" s="5" t="s">
        <v>2329</v>
      </c>
      <c r="E456" s="5" t="s">
        <v>1866</v>
      </c>
      <c r="F456" s="5" t="s">
        <v>235</v>
      </c>
      <c r="G456" s="717">
        <v>2.5769484108734771E-3</v>
      </c>
      <c r="H456" s="717">
        <v>5.1981695403321895E-3</v>
      </c>
      <c r="I456" s="717">
        <v>7.8193906697909023E-3</v>
      </c>
      <c r="J456" s="717">
        <v>1.0440611799249615E-2</v>
      </c>
      <c r="K456" s="717">
        <v>1.3061832928708326E-2</v>
      </c>
      <c r="L456" s="717">
        <v>1.5683054058167039E-2</v>
      </c>
      <c r="M456" s="717">
        <v>1.8304275187625754E-2</v>
      </c>
      <c r="N456" s="717">
        <v>2.0925496317084468E-2</v>
      </c>
      <c r="O456" s="717">
        <v>2.3546717446543179E-2</v>
      </c>
      <c r="P456" s="717">
        <v>2.616793857600189E-2</v>
      </c>
      <c r="Q456" s="718">
        <v>2.8789159705460598E-2</v>
      </c>
    </row>
    <row r="457" spans="1:17" ht="12.75" x14ac:dyDescent="0.2">
      <c r="A457" s="613" t="s">
        <v>2359</v>
      </c>
      <c r="B457" s="5" t="s">
        <v>2360</v>
      </c>
      <c r="C457" s="5" t="s">
        <v>2349</v>
      </c>
      <c r="D457" s="5" t="s">
        <v>2329</v>
      </c>
      <c r="E457" s="5" t="s">
        <v>939</v>
      </c>
      <c r="F457" s="5" t="s">
        <v>235</v>
      </c>
      <c r="G457" s="717">
        <v>22.26761951476529</v>
      </c>
      <c r="H457" s="717">
        <v>44.917722283703647</v>
      </c>
      <c r="I457" s="717">
        <v>67.567825052641993</v>
      </c>
      <c r="J457" s="717">
        <v>90.217927804886173</v>
      </c>
      <c r="K457" s="717">
        <v>112.8680305738245</v>
      </c>
      <c r="L457" s="717">
        <v>135.51813334276287</v>
      </c>
      <c r="M457" s="717">
        <v>158.16823609500705</v>
      </c>
      <c r="N457" s="717">
        <v>180.8183388639454</v>
      </c>
      <c r="O457" s="717">
        <v>203.46844161618952</v>
      </c>
      <c r="P457" s="717">
        <v>226.11854438512788</v>
      </c>
      <c r="Q457" s="718">
        <v>248.76864715406623</v>
      </c>
    </row>
    <row r="458" spans="1:17" ht="12.75" x14ac:dyDescent="0.2">
      <c r="A458" s="613" t="s">
        <v>2359</v>
      </c>
      <c r="B458" s="5" t="s">
        <v>2360</v>
      </c>
      <c r="C458" s="5" t="s">
        <v>2349</v>
      </c>
      <c r="D458" s="5" t="s">
        <v>2329</v>
      </c>
      <c r="E458" s="5" t="s">
        <v>2328</v>
      </c>
      <c r="F458" s="5" t="s">
        <v>235</v>
      </c>
      <c r="G458" s="717">
        <v>0.28251475076508703</v>
      </c>
      <c r="H458" s="717">
        <v>0.56988218798826151</v>
      </c>
      <c r="I458" s="717">
        <v>0.85724960117693239</v>
      </c>
      <c r="J458" s="717">
        <v>1.1446170143656031</v>
      </c>
      <c r="K458" s="717">
        <v>1.4319844515887779</v>
      </c>
      <c r="L458" s="717">
        <v>1.7193518647774486</v>
      </c>
      <c r="M458" s="717">
        <v>2.0067192779661198</v>
      </c>
      <c r="N458" s="717">
        <v>2.2940866911547899</v>
      </c>
      <c r="O458" s="717">
        <v>2.5814541283779651</v>
      </c>
      <c r="P458" s="717">
        <v>2.8688215415666356</v>
      </c>
      <c r="Q458" s="718">
        <v>3.156188954755307</v>
      </c>
    </row>
    <row r="459" spans="1:17" ht="12.75" x14ac:dyDescent="0.2">
      <c r="A459" s="613" t="s">
        <v>2359</v>
      </c>
      <c r="B459" s="5" t="s">
        <v>2360</v>
      </c>
      <c r="C459" s="5" t="s">
        <v>2349</v>
      </c>
      <c r="D459" s="5" t="s">
        <v>2329</v>
      </c>
      <c r="E459" s="5" t="s">
        <v>943</v>
      </c>
      <c r="F459" s="5" t="s">
        <v>235</v>
      </c>
      <c r="G459" s="717">
        <v>4.6678627167212359E-5</v>
      </c>
      <c r="H459" s="717">
        <v>9.416243345106196E-5</v>
      </c>
      <c r="I459" s="717">
        <v>1.4164623973491157E-4</v>
      </c>
      <c r="J459" s="717">
        <v>1.8913004601876118E-4</v>
      </c>
      <c r="K459" s="717">
        <v>2.3661385230261075E-4</v>
      </c>
      <c r="L459" s="717">
        <v>2.840867777875869E-4</v>
      </c>
      <c r="M459" s="717">
        <v>3.315705840714365E-4</v>
      </c>
      <c r="N459" s="717">
        <v>3.7905439035528605E-4</v>
      </c>
      <c r="O459" s="717">
        <v>4.2653819663913565E-4</v>
      </c>
      <c r="P459" s="717">
        <v>4.7402200292298525E-4</v>
      </c>
      <c r="Q459" s="718">
        <v>5.2150580920683491E-4</v>
      </c>
    </row>
    <row r="460" spans="1:17" ht="12.75" x14ac:dyDescent="0.2">
      <c r="A460" s="613" t="s">
        <v>2359</v>
      </c>
      <c r="B460" s="5" t="s">
        <v>2360</v>
      </c>
      <c r="C460" s="5" t="s">
        <v>2349</v>
      </c>
      <c r="D460" s="5" t="s">
        <v>2330</v>
      </c>
      <c r="E460" s="5" t="s">
        <v>941</v>
      </c>
      <c r="F460" s="5" t="s">
        <v>235</v>
      </c>
      <c r="G460" s="717">
        <v>6.1783132389862438E-2</v>
      </c>
      <c r="H460" s="717">
        <v>0.12187309431192635</v>
      </c>
      <c r="I460" s="717">
        <v>0.18196305623399026</v>
      </c>
      <c r="J460" s="717">
        <v>0.24205301815605418</v>
      </c>
      <c r="K460" s="717">
        <v>0.30214298007811813</v>
      </c>
      <c r="L460" s="717">
        <v>0.36223294200018202</v>
      </c>
      <c r="M460" s="717">
        <v>0.42232290392224586</v>
      </c>
      <c r="N460" s="717">
        <v>0.48241286584430981</v>
      </c>
      <c r="O460" s="717">
        <v>0.54250282776637371</v>
      </c>
      <c r="P460" s="717">
        <v>0.60259278968843766</v>
      </c>
      <c r="Q460" s="718">
        <v>0.66268275161050161</v>
      </c>
    </row>
    <row r="461" spans="1:17" ht="12.75" x14ac:dyDescent="0.2">
      <c r="A461" s="613" t="s">
        <v>2359</v>
      </c>
      <c r="B461" s="5" t="s">
        <v>2360</v>
      </c>
      <c r="C461" s="5" t="s">
        <v>2349</v>
      </c>
      <c r="D461" s="5" t="s">
        <v>2330</v>
      </c>
      <c r="E461" s="5" t="s">
        <v>1866</v>
      </c>
      <c r="F461" s="5" t="s">
        <v>235</v>
      </c>
      <c r="G461" s="717">
        <v>2.6925368269492566E-3</v>
      </c>
      <c r="H461" s="717">
        <v>5.3112933651156607E-3</v>
      </c>
      <c r="I461" s="717">
        <v>7.9300499032820652E-3</v>
      </c>
      <c r="J461" s="717">
        <v>1.0548785803605455E-2</v>
      </c>
      <c r="K461" s="717">
        <v>1.3167542341771856E-2</v>
      </c>
      <c r="L461" s="717">
        <v>1.5786298879938262E-2</v>
      </c>
      <c r="M461" s="717">
        <v>1.8405034780261651E-2</v>
      </c>
      <c r="N461" s="717">
        <v>2.1023791318428058E-2</v>
      </c>
      <c r="O461" s="717">
        <v>2.3642547856594458E-2</v>
      </c>
      <c r="P461" s="717">
        <v>2.6261304394760862E-2</v>
      </c>
      <c r="Q461" s="718">
        <v>2.8880040295084248E-2</v>
      </c>
    </row>
    <row r="462" spans="1:17" ht="12.75" x14ac:dyDescent="0.2">
      <c r="A462" s="613" t="s">
        <v>2359</v>
      </c>
      <c r="B462" s="5" t="s">
        <v>2360</v>
      </c>
      <c r="C462" s="5" t="s">
        <v>2349</v>
      </c>
      <c r="D462" s="5" t="s">
        <v>2330</v>
      </c>
      <c r="E462" s="5" t="s">
        <v>939</v>
      </c>
      <c r="F462" s="5" t="s">
        <v>235</v>
      </c>
      <c r="G462" s="717">
        <v>18.614384139593803</v>
      </c>
      <c r="H462" s="717">
        <v>36.718638291153972</v>
      </c>
      <c r="I462" s="717">
        <v>54.822892441601994</v>
      </c>
      <c r="J462" s="717">
        <v>72.927146593162163</v>
      </c>
      <c r="K462" s="717">
        <v>91.031400743610192</v>
      </c>
      <c r="L462" s="717">
        <v>109.13565489517036</v>
      </c>
      <c r="M462" s="717">
        <v>127.23990904561838</v>
      </c>
      <c r="N462" s="717">
        <v>145.34416319717857</v>
      </c>
      <c r="O462" s="717">
        <v>163.44841734762659</v>
      </c>
      <c r="P462" s="717">
        <v>181.55267149918674</v>
      </c>
      <c r="Q462" s="718">
        <v>199.65692564963476</v>
      </c>
    </row>
    <row r="463" spans="1:17" ht="12.75" x14ac:dyDescent="0.2">
      <c r="A463" s="613" t="s">
        <v>2359</v>
      </c>
      <c r="B463" s="5" t="s">
        <v>2360</v>
      </c>
      <c r="C463" s="5" t="s">
        <v>2349</v>
      </c>
      <c r="D463" s="5" t="s">
        <v>2330</v>
      </c>
      <c r="E463" s="5" t="s">
        <v>2328</v>
      </c>
      <c r="F463" s="5" t="s">
        <v>235</v>
      </c>
      <c r="G463" s="717">
        <v>0.23644930657313432</v>
      </c>
      <c r="H463" s="717">
        <v>0.4664186673144935</v>
      </c>
      <c r="I463" s="717">
        <v>0.69638802805585276</v>
      </c>
      <c r="J463" s="717">
        <v>0.92635738879721186</v>
      </c>
      <c r="K463" s="717">
        <v>1.1563267735652449</v>
      </c>
      <c r="L463" s="717">
        <v>1.386296134306604</v>
      </c>
      <c r="M463" s="717">
        <v>1.6162654950479631</v>
      </c>
      <c r="N463" s="717">
        <v>1.846234879815996</v>
      </c>
      <c r="O463" s="717">
        <v>2.0762042405573555</v>
      </c>
      <c r="P463" s="717">
        <v>2.3061736012987146</v>
      </c>
      <c r="Q463" s="718">
        <v>2.5361429620400742</v>
      </c>
    </row>
    <row r="464" spans="1:17" ht="12.75" x14ac:dyDescent="0.2">
      <c r="A464" s="613" t="s">
        <v>2359</v>
      </c>
      <c r="B464" s="5" t="s">
        <v>2360</v>
      </c>
      <c r="C464" s="5" t="s">
        <v>2349</v>
      </c>
      <c r="D464" s="5" t="s">
        <v>2330</v>
      </c>
      <c r="E464" s="5" t="s">
        <v>943</v>
      </c>
      <c r="F464" s="5" t="s">
        <v>235</v>
      </c>
      <c r="G464" s="717">
        <v>4.8356756341242175E-5</v>
      </c>
      <c r="H464" s="717">
        <v>9.53803462942318E-5</v>
      </c>
      <c r="I464" s="717">
        <v>1.4241300540632519E-4</v>
      </c>
      <c r="J464" s="717">
        <v>1.8944566451841856E-4</v>
      </c>
      <c r="K464" s="717">
        <v>2.3646925447140819E-4</v>
      </c>
      <c r="L464" s="717">
        <v>2.8350191358350162E-4</v>
      </c>
      <c r="M464" s="717">
        <v>3.3053457269559494E-4</v>
      </c>
      <c r="N464" s="717">
        <v>3.775581626485846E-4</v>
      </c>
      <c r="O464" s="717">
        <v>4.2459082176067798E-4</v>
      </c>
      <c r="P464" s="717">
        <v>4.7161441171366769E-4</v>
      </c>
      <c r="Q464" s="718">
        <v>5.1864707082576106E-4</v>
      </c>
    </row>
    <row r="465" spans="1:17" ht="12.75" x14ac:dyDescent="0.2">
      <c r="A465" s="613" t="s">
        <v>2359</v>
      </c>
      <c r="B465" s="5" t="s">
        <v>2360</v>
      </c>
      <c r="C465" s="5" t="s">
        <v>2349</v>
      </c>
      <c r="D465" s="5" t="s">
        <v>2338</v>
      </c>
      <c r="E465" s="5" t="s">
        <v>941</v>
      </c>
      <c r="F465" s="5" t="s">
        <v>235</v>
      </c>
      <c r="G465" s="717">
        <v>6.3007508720211922E-2</v>
      </c>
      <c r="H465" s="717">
        <v>0.12287510217365483</v>
      </c>
      <c r="I465" s="717">
        <v>0.18274269562709777</v>
      </c>
      <c r="J465" s="717">
        <v>0.24261028908054064</v>
      </c>
      <c r="K465" s="717">
        <v>0.30247788253398361</v>
      </c>
      <c r="L465" s="717">
        <v>0.36234547598742645</v>
      </c>
      <c r="M465" s="717">
        <v>0.42221306944086939</v>
      </c>
      <c r="N465" s="717">
        <v>0.48208066289431228</v>
      </c>
      <c r="O465" s="717">
        <v>0.54194826822351505</v>
      </c>
      <c r="P465" s="717">
        <v>0.601815861676958</v>
      </c>
      <c r="Q465" s="718">
        <v>0.66168345513040094</v>
      </c>
    </row>
    <row r="466" spans="1:17" ht="12.75" x14ac:dyDescent="0.2">
      <c r="A466" s="613" t="s">
        <v>2359</v>
      </c>
      <c r="B466" s="5" t="s">
        <v>2360</v>
      </c>
      <c r="C466" s="5" t="s">
        <v>2349</v>
      </c>
      <c r="D466" s="5" t="s">
        <v>2338</v>
      </c>
      <c r="E466" s="5" t="s">
        <v>1866</v>
      </c>
      <c r="F466" s="5" t="s">
        <v>235</v>
      </c>
      <c r="G466" s="717">
        <v>2.7555372003731211E-3</v>
      </c>
      <c r="H466" s="717">
        <v>5.3737681591467497E-3</v>
      </c>
      <c r="I466" s="717">
        <v>7.9919991179203762E-3</v>
      </c>
      <c r="J466" s="717">
        <v>1.0610230076694005E-2</v>
      </c>
      <c r="K466" s="717">
        <v>1.3228440618182638E-2</v>
      </c>
      <c r="L466" s="717">
        <v>1.5846671576956264E-2</v>
      </c>
      <c r="M466" s="717">
        <v>1.8464902535729893E-2</v>
      </c>
      <c r="N466" s="717">
        <v>2.1083133494503518E-2</v>
      </c>
      <c r="O466" s="717">
        <v>2.3701364453277148E-2</v>
      </c>
      <c r="P466" s="717">
        <v>2.6319574994765782E-2</v>
      </c>
      <c r="Q466" s="718">
        <v>2.8937805953539408E-2</v>
      </c>
    </row>
    <row r="467" spans="1:17" ht="12.75" x14ac:dyDescent="0.2">
      <c r="A467" s="613" t="s">
        <v>2359</v>
      </c>
      <c r="B467" s="5" t="s">
        <v>2360</v>
      </c>
      <c r="C467" s="5" t="s">
        <v>2349</v>
      </c>
      <c r="D467" s="5" t="s">
        <v>2338</v>
      </c>
      <c r="E467" s="5" t="s">
        <v>939</v>
      </c>
      <c r="F467" s="5" t="s">
        <v>235</v>
      </c>
      <c r="G467" s="717">
        <v>19.060531847588411</v>
      </c>
      <c r="H467" s="717">
        <v>37.171201437756523</v>
      </c>
      <c r="I467" s="717">
        <v>55.281871027924637</v>
      </c>
      <c r="J467" s="717">
        <v>73.392540618092752</v>
      </c>
      <c r="K467" s="717">
        <v>91.503210208260867</v>
      </c>
      <c r="L467" s="717">
        <v>109.61387979842898</v>
      </c>
      <c r="M467" s="717">
        <v>127.7245493885971</v>
      </c>
      <c r="N467" s="717">
        <v>145.8352189787652</v>
      </c>
      <c r="O467" s="717">
        <v>163.94588856893333</v>
      </c>
      <c r="P467" s="717">
        <v>182.05655815910146</v>
      </c>
      <c r="Q467" s="718">
        <v>200.16722774926953</v>
      </c>
    </row>
    <row r="468" spans="1:17" ht="12.75" x14ac:dyDescent="0.2">
      <c r="A468" s="613" t="s">
        <v>2359</v>
      </c>
      <c r="B468" s="5" t="s">
        <v>2360</v>
      </c>
      <c r="C468" s="5" t="s">
        <v>2349</v>
      </c>
      <c r="D468" s="5" t="s">
        <v>2338</v>
      </c>
      <c r="E468" s="5" t="s">
        <v>2328</v>
      </c>
      <c r="F468" s="5" t="s">
        <v>235</v>
      </c>
      <c r="G468" s="717">
        <v>0.24289128548748823</v>
      </c>
      <c r="H468" s="717">
        <v>0.47367833522570629</v>
      </c>
      <c r="I468" s="717">
        <v>0.70446540892265008</v>
      </c>
      <c r="J468" s="717">
        <v>0.93525245866086815</v>
      </c>
      <c r="K468" s="717">
        <v>1.1660395083990862</v>
      </c>
      <c r="L468" s="717">
        <v>1.3968265581373045</v>
      </c>
      <c r="M468" s="717">
        <v>1.6276136078755223</v>
      </c>
      <c r="N468" s="717">
        <v>1.8584006576137404</v>
      </c>
      <c r="O468" s="717">
        <v>2.0891877073519587</v>
      </c>
      <c r="P468" s="717">
        <v>2.3199747810489026</v>
      </c>
      <c r="Q468" s="718">
        <v>2.5507618307871205</v>
      </c>
    </row>
    <row r="469" spans="1:17" ht="12.75" x14ac:dyDescent="0.2">
      <c r="A469" s="613" t="s">
        <v>2359</v>
      </c>
      <c r="B469" s="5" t="s">
        <v>2360</v>
      </c>
      <c r="C469" s="5" t="s">
        <v>2349</v>
      </c>
      <c r="D469" s="5" t="s">
        <v>2338</v>
      </c>
      <c r="E469" s="5" t="s">
        <v>943</v>
      </c>
      <c r="F469" s="5" t="s">
        <v>235</v>
      </c>
      <c r="G469" s="717">
        <v>4.9240154699635619E-5</v>
      </c>
      <c r="H469" s="717">
        <v>9.6031362713281396E-5</v>
      </c>
      <c r="I469" s="717">
        <v>1.4282257072692719E-4</v>
      </c>
      <c r="J469" s="717">
        <v>1.8961377874057296E-4</v>
      </c>
      <c r="K469" s="717">
        <v>2.3640498675421874E-4</v>
      </c>
      <c r="L469" s="717">
        <v>2.8318531056037124E-4</v>
      </c>
      <c r="M469" s="717">
        <v>3.2997651857401701E-4</v>
      </c>
      <c r="N469" s="717">
        <v>3.7676772658766278E-4</v>
      </c>
      <c r="O469" s="717">
        <v>4.235589346013086E-4</v>
      </c>
      <c r="P469" s="717">
        <v>4.7035014261495443E-4</v>
      </c>
      <c r="Q469" s="718">
        <v>5.171304664211069E-4</v>
      </c>
    </row>
    <row r="470" spans="1:17" ht="12.75" x14ac:dyDescent="0.2">
      <c r="A470" s="613" t="s">
        <v>2359</v>
      </c>
      <c r="B470" s="5" t="s">
        <v>2360</v>
      </c>
      <c r="C470" s="5" t="s">
        <v>2349</v>
      </c>
      <c r="D470" s="5" t="s">
        <v>2334</v>
      </c>
      <c r="E470" s="5" t="s">
        <v>941</v>
      </c>
      <c r="F470" s="5" t="s">
        <v>235</v>
      </c>
      <c r="G470" s="717">
        <v>6.4668676005234779E-2</v>
      </c>
      <c r="H470" s="717">
        <v>0.12466061067916445</v>
      </c>
      <c r="I470" s="717">
        <v>0.18465254535309414</v>
      </c>
      <c r="J470" s="717">
        <v>0.24464449189129461</v>
      </c>
      <c r="K470" s="717">
        <v>0.30463642656522427</v>
      </c>
      <c r="L470" s="717">
        <v>0.36462836123915393</v>
      </c>
      <c r="M470" s="717">
        <v>0.42462030777735449</v>
      </c>
      <c r="N470" s="717">
        <v>0.48461224245128409</v>
      </c>
      <c r="O470" s="717">
        <v>0.54460418898948459</v>
      </c>
      <c r="P470" s="717">
        <v>0.60459612366341431</v>
      </c>
      <c r="Q470" s="718">
        <v>0.66458805833734402</v>
      </c>
    </row>
    <row r="471" spans="1:17" ht="12.75" x14ac:dyDescent="0.2">
      <c r="A471" s="613" t="s">
        <v>2359</v>
      </c>
      <c r="B471" s="5" t="s">
        <v>2360</v>
      </c>
      <c r="C471" s="5" t="s">
        <v>2349</v>
      </c>
      <c r="D471" s="5" t="s">
        <v>2334</v>
      </c>
      <c r="E471" s="5" t="s">
        <v>1866</v>
      </c>
      <c r="F471" s="5" t="s">
        <v>235</v>
      </c>
      <c r="G471" s="717">
        <v>2.87992881362183E-3</v>
      </c>
      <c r="H471" s="717">
        <v>5.5515969965953199E-3</v>
      </c>
      <c r="I471" s="717">
        <v>8.2232446390193836E-3</v>
      </c>
      <c r="J471" s="717">
        <v>1.0894912821992873E-2</v>
      </c>
      <c r="K471" s="717">
        <v>1.3566581004966365E-2</v>
      </c>
      <c r="L471" s="717">
        <v>1.6238228647390426E-2</v>
      </c>
      <c r="M471" s="717">
        <v>1.8909896830363915E-2</v>
      </c>
      <c r="N471" s="717">
        <v>2.1581565013337405E-2</v>
      </c>
      <c r="O471" s="717">
        <v>2.4253212655761473E-2</v>
      </c>
      <c r="P471" s="717">
        <v>2.6924880838734965E-2</v>
      </c>
      <c r="Q471" s="718">
        <v>2.9596549021708451E-2</v>
      </c>
    </row>
    <row r="472" spans="1:17" ht="12.75" x14ac:dyDescent="0.2">
      <c r="A472" s="613" t="s">
        <v>2359</v>
      </c>
      <c r="B472" s="5" t="s">
        <v>2360</v>
      </c>
      <c r="C472" s="5" t="s">
        <v>2349</v>
      </c>
      <c r="D472" s="5" t="s">
        <v>2334</v>
      </c>
      <c r="E472" s="5" t="s">
        <v>939</v>
      </c>
      <c r="F472" s="5" t="s">
        <v>235</v>
      </c>
      <c r="G472" s="717">
        <v>19.977440217633539</v>
      </c>
      <c r="H472" s="717">
        <v>38.510144967013311</v>
      </c>
      <c r="I472" s="717">
        <v>57.042849716393079</v>
      </c>
      <c r="J472" s="717">
        <v>75.575554465772854</v>
      </c>
      <c r="K472" s="717">
        <v>94.108259215152614</v>
      </c>
      <c r="L472" s="717">
        <v>112.64096396453239</v>
      </c>
      <c r="M472" s="717">
        <v>131.17366871391218</v>
      </c>
      <c r="N472" s="717">
        <v>149.70637346329192</v>
      </c>
      <c r="O472" s="717">
        <v>168.2390782126717</v>
      </c>
      <c r="P472" s="717">
        <v>186.77178296205147</v>
      </c>
      <c r="Q472" s="718">
        <v>205.30448771143125</v>
      </c>
    </row>
    <row r="473" spans="1:17" ht="12.75" x14ac:dyDescent="0.2">
      <c r="A473" s="613" t="s">
        <v>2359</v>
      </c>
      <c r="B473" s="5" t="s">
        <v>2360</v>
      </c>
      <c r="C473" s="5" t="s">
        <v>2349</v>
      </c>
      <c r="D473" s="5" t="s">
        <v>2334</v>
      </c>
      <c r="E473" s="5" t="s">
        <v>2328</v>
      </c>
      <c r="F473" s="5" t="s">
        <v>235</v>
      </c>
      <c r="G473" s="717">
        <v>0.25871436499175554</v>
      </c>
      <c r="H473" s="717">
        <v>0.49871890701187654</v>
      </c>
      <c r="I473" s="717">
        <v>0.73872347293006779</v>
      </c>
      <c r="J473" s="717">
        <v>0.97872803884825876</v>
      </c>
      <c r="K473" s="717">
        <v>1.2187326047664502</v>
      </c>
      <c r="L473" s="717">
        <v>1.4587371467865711</v>
      </c>
      <c r="M473" s="717">
        <v>1.6987417127047622</v>
      </c>
      <c r="N473" s="717">
        <v>1.9387462786229532</v>
      </c>
      <c r="O473" s="717">
        <v>2.178750844541145</v>
      </c>
      <c r="P473" s="717">
        <v>2.4187553865612657</v>
      </c>
      <c r="Q473" s="718">
        <v>2.658759952479457</v>
      </c>
    </row>
    <row r="474" spans="1:17" ht="12.75" x14ac:dyDescent="0.2">
      <c r="A474" s="613" t="s">
        <v>2359</v>
      </c>
      <c r="B474" s="5" t="s">
        <v>2360</v>
      </c>
      <c r="C474" s="5" t="s">
        <v>2349</v>
      </c>
      <c r="D474" s="5" t="s">
        <v>2334</v>
      </c>
      <c r="E474" s="5" t="s">
        <v>943</v>
      </c>
      <c r="F474" s="5" t="s">
        <v>235</v>
      </c>
      <c r="G474" s="717">
        <v>5.0170654517987988E-5</v>
      </c>
      <c r="H474" s="717">
        <v>9.6705596601823652E-5</v>
      </c>
      <c r="I474" s="717">
        <v>1.4324053868565936E-4</v>
      </c>
      <c r="J474" s="717">
        <v>1.8978636613606434E-4</v>
      </c>
      <c r="K474" s="717">
        <v>2.3632130821989999E-4</v>
      </c>
      <c r="L474" s="717">
        <v>2.8286713567030497E-4</v>
      </c>
      <c r="M474" s="717">
        <v>3.2940207775414065E-4</v>
      </c>
      <c r="N474" s="717">
        <v>3.7593701983797638E-4</v>
      </c>
      <c r="O474" s="717">
        <v>4.2248284728838134E-4</v>
      </c>
      <c r="P474" s="717">
        <v>4.6901778937221702E-4</v>
      </c>
      <c r="Q474" s="718">
        <v>5.155527314560527E-4</v>
      </c>
    </row>
    <row r="475" spans="1:17" ht="12.75" x14ac:dyDescent="0.2">
      <c r="A475" s="613" t="s">
        <v>2359</v>
      </c>
      <c r="B475" s="5" t="s">
        <v>2360</v>
      </c>
      <c r="C475" s="5" t="s">
        <v>2349</v>
      </c>
      <c r="D475" s="5" t="s">
        <v>2331</v>
      </c>
      <c r="E475" s="5" t="s">
        <v>941</v>
      </c>
      <c r="F475" s="5" t="s">
        <v>235</v>
      </c>
      <c r="G475" s="717">
        <v>5.5295854551073574E-2</v>
      </c>
      <c r="H475" s="717">
        <v>0.10283488156004245</v>
      </c>
      <c r="I475" s="717">
        <v>0.15037390856901134</v>
      </c>
      <c r="J475" s="717">
        <v>0.19791293557798018</v>
      </c>
      <c r="K475" s="717">
        <v>0.24545196258694907</v>
      </c>
      <c r="L475" s="717">
        <v>0.29299098959591796</v>
      </c>
      <c r="M475" s="717">
        <v>0.34053001660488685</v>
      </c>
      <c r="N475" s="717">
        <v>0.38806904361385569</v>
      </c>
      <c r="O475" s="717">
        <v>0.43560807062282458</v>
      </c>
      <c r="P475" s="717">
        <v>0.48314709763179342</v>
      </c>
      <c r="Q475" s="718">
        <v>0.53068612464076237</v>
      </c>
    </row>
    <row r="476" spans="1:17" ht="12.75" x14ac:dyDescent="0.2">
      <c r="A476" s="613" t="s">
        <v>2359</v>
      </c>
      <c r="B476" s="5" t="s">
        <v>2360</v>
      </c>
      <c r="C476" s="5" t="s">
        <v>2349</v>
      </c>
      <c r="D476" s="5" t="s">
        <v>2331</v>
      </c>
      <c r="E476" s="5" t="s">
        <v>1866</v>
      </c>
      <c r="F476" s="5" t="s">
        <v>235</v>
      </c>
      <c r="G476" s="717">
        <v>3.138495855061635E-3</v>
      </c>
      <c r="H476" s="717">
        <v>5.8367411961382735E-3</v>
      </c>
      <c r="I476" s="717">
        <v>8.5349704720231873E-3</v>
      </c>
      <c r="J476" s="717">
        <v>1.1233215813099825E-2</v>
      </c>
      <c r="K476" s="717">
        <v>1.3931445088984739E-2</v>
      </c>
      <c r="L476" s="717">
        <v>1.6629690430061378E-2</v>
      </c>
      <c r="M476" s="717">
        <v>1.9327919705946293E-2</v>
      </c>
      <c r="N476" s="717">
        <v>2.2026165047022931E-2</v>
      </c>
      <c r="O476" s="717">
        <v>2.4724394322907843E-2</v>
      </c>
      <c r="P476" s="717">
        <v>2.7422639663984484E-2</v>
      </c>
      <c r="Q476" s="718">
        <v>3.0120868939869396E-2</v>
      </c>
    </row>
    <row r="477" spans="1:17" ht="12.75" x14ac:dyDescent="0.2">
      <c r="A477" s="613" t="s">
        <v>2359</v>
      </c>
      <c r="B477" s="5" t="s">
        <v>2360</v>
      </c>
      <c r="C477" s="5" t="s">
        <v>2349</v>
      </c>
      <c r="D477" s="5" t="s">
        <v>2331</v>
      </c>
      <c r="E477" s="5" t="s">
        <v>939</v>
      </c>
      <c r="F477" s="5" t="s">
        <v>235</v>
      </c>
      <c r="G477" s="717">
        <v>21.835787818111026</v>
      </c>
      <c r="H477" s="717">
        <v>40.60848234387106</v>
      </c>
      <c r="I477" s="717">
        <v>59.381176890046049</v>
      </c>
      <c r="J477" s="717">
        <v>78.153871415806108</v>
      </c>
      <c r="K477" s="717">
        <v>96.926565941566125</v>
      </c>
      <c r="L477" s="717">
        <v>115.69926046732616</v>
      </c>
      <c r="M477" s="717">
        <v>134.4719549930862</v>
      </c>
      <c r="N477" s="717">
        <v>153.24464953926119</v>
      </c>
      <c r="O477" s="717">
        <v>172.01734406502123</v>
      </c>
      <c r="P477" s="717">
        <v>190.79003859078125</v>
      </c>
      <c r="Q477" s="718">
        <v>209.5627331165413</v>
      </c>
    </row>
    <row r="478" spans="1:17" ht="12.75" x14ac:dyDescent="0.2">
      <c r="A478" s="613" t="s">
        <v>2359</v>
      </c>
      <c r="B478" s="5" t="s">
        <v>2360</v>
      </c>
      <c r="C478" s="5" t="s">
        <v>2349</v>
      </c>
      <c r="D478" s="5" t="s">
        <v>2331</v>
      </c>
      <c r="E478" s="5" t="s">
        <v>2328</v>
      </c>
      <c r="F478" s="5" t="s">
        <v>235</v>
      </c>
      <c r="G478" s="717">
        <v>0.23000598971309541</v>
      </c>
      <c r="H478" s="717">
        <v>0.42774705685210074</v>
      </c>
      <c r="I478" s="717">
        <v>0.62548812399110598</v>
      </c>
      <c r="J478" s="717">
        <v>0.82322919113011128</v>
      </c>
      <c r="K478" s="717">
        <v>1.0209702741791478</v>
      </c>
      <c r="L478" s="717">
        <v>1.218711341318153</v>
      </c>
      <c r="M478" s="717">
        <v>1.4164524084571581</v>
      </c>
      <c r="N478" s="717">
        <v>1.6141934915061946</v>
      </c>
      <c r="O478" s="717">
        <v>1.8119345586452</v>
      </c>
      <c r="P478" s="717">
        <v>2.009675625784205</v>
      </c>
      <c r="Q478" s="718">
        <v>2.2074166929232106</v>
      </c>
    </row>
    <row r="479" spans="1:17" ht="12.75" x14ac:dyDescent="0.2">
      <c r="A479" s="613" t="s">
        <v>2359</v>
      </c>
      <c r="B479" s="5" t="s">
        <v>2360</v>
      </c>
      <c r="C479" s="5" t="s">
        <v>2349</v>
      </c>
      <c r="D479" s="5" t="s">
        <v>2331</v>
      </c>
      <c r="E479" s="5" t="s">
        <v>943</v>
      </c>
      <c r="F479" s="5" t="s">
        <v>235</v>
      </c>
      <c r="G479" s="717">
        <v>5.3183499603639182E-5</v>
      </c>
      <c r="H479" s="717">
        <v>9.8907806490551744E-5</v>
      </c>
      <c r="I479" s="717">
        <v>1.4463211337746433E-4</v>
      </c>
      <c r="J479" s="717">
        <v>1.9035642026437685E-4</v>
      </c>
      <c r="K479" s="717">
        <v>2.3608072715128946E-4</v>
      </c>
      <c r="L479" s="717">
        <v>2.8179414470576883E-4</v>
      </c>
      <c r="M479" s="717">
        <v>3.2751845159268139E-4</v>
      </c>
      <c r="N479" s="717">
        <v>3.7324275847959394E-4</v>
      </c>
      <c r="O479" s="717">
        <v>4.1896706536650649E-4</v>
      </c>
      <c r="P479" s="717">
        <v>4.6469137225341905E-4</v>
      </c>
      <c r="Q479" s="718">
        <v>5.104156791403316E-4</v>
      </c>
    </row>
    <row r="480" spans="1:17" ht="12.75" x14ac:dyDescent="0.2">
      <c r="A480" s="613" t="s">
        <v>2359</v>
      </c>
      <c r="B480" s="5" t="s">
        <v>2361</v>
      </c>
      <c r="C480" s="5" t="s">
        <v>34</v>
      </c>
      <c r="D480" s="5" t="s">
        <v>2329</v>
      </c>
      <c r="E480" s="5" t="s">
        <v>941</v>
      </c>
      <c r="F480" s="5" t="s">
        <v>2362</v>
      </c>
      <c r="G480" s="717">
        <v>0.17</v>
      </c>
      <c r="H480" s="717">
        <v>0.39100000000000001</v>
      </c>
      <c r="I480" s="717">
        <v>0.70799999999999996</v>
      </c>
      <c r="J480" s="717">
        <v>1.121</v>
      </c>
      <c r="K480" s="717">
        <v>1.6300000000000001</v>
      </c>
      <c r="L480" s="717">
        <v>2.2349999999999999</v>
      </c>
      <c r="M480" s="717">
        <v>2.9359999999999999</v>
      </c>
      <c r="N480" s="717">
        <v>3.7329999999999997</v>
      </c>
      <c r="O480" s="717">
        <v>4.6260000000000003</v>
      </c>
      <c r="P480" s="717">
        <v>5.6150000000000002</v>
      </c>
      <c r="Q480" s="718">
        <v>6.6999999999999993</v>
      </c>
    </row>
    <row r="481" spans="1:17" ht="12.75" x14ac:dyDescent="0.2">
      <c r="A481" s="613" t="s">
        <v>2359</v>
      </c>
      <c r="B481" s="5" t="s">
        <v>2361</v>
      </c>
      <c r="C481" s="5" t="s">
        <v>34</v>
      </c>
      <c r="D481" s="5" t="s">
        <v>2329</v>
      </c>
      <c r="E481" s="5" t="s">
        <v>1866</v>
      </c>
      <c r="F481" s="5" t="s">
        <v>2362</v>
      </c>
      <c r="G481" s="717">
        <v>1.7174043181698933E-3</v>
      </c>
      <c r="H481" s="717">
        <v>4.0253890840634384E-3</v>
      </c>
      <c r="I481" s="717">
        <v>6.3333537176765084E-3</v>
      </c>
      <c r="J481" s="717">
        <v>8.6413384835700522E-3</v>
      </c>
      <c r="K481" s="717">
        <v>1.0949323249463599E-2</v>
      </c>
      <c r="L481" s="717">
        <v>1.3257287883076669E-2</v>
      </c>
      <c r="M481" s="717">
        <v>1.5565272648970212E-2</v>
      </c>
      <c r="N481" s="717">
        <v>1.7873257414863758E-2</v>
      </c>
      <c r="O481" s="717">
        <v>2.0181222048476829E-2</v>
      </c>
      <c r="P481" s="717">
        <v>2.2489206814370374E-2</v>
      </c>
      <c r="Q481" s="718">
        <v>2.479719158026392E-2</v>
      </c>
    </row>
    <row r="482" spans="1:17" ht="12.75" x14ac:dyDescent="0.2">
      <c r="A482" s="613" t="s">
        <v>2359</v>
      </c>
      <c r="B482" s="5" t="s">
        <v>2361</v>
      </c>
      <c r="C482" s="5" t="s">
        <v>34</v>
      </c>
      <c r="D482" s="5" t="s">
        <v>2329</v>
      </c>
      <c r="E482" s="5" t="s">
        <v>939</v>
      </c>
      <c r="F482" s="5" t="s">
        <v>2362</v>
      </c>
      <c r="G482" s="717">
        <v>6.4088433258355157E-2</v>
      </c>
      <c r="H482" s="717">
        <v>0.15021545737911796</v>
      </c>
      <c r="I482" s="717">
        <v>0.23634245655538028</v>
      </c>
      <c r="J482" s="717">
        <v>0.32246948067614312</v>
      </c>
      <c r="K482" s="717">
        <v>0.40859647985240538</v>
      </c>
      <c r="L482" s="717">
        <v>0.49472350397316822</v>
      </c>
      <c r="M482" s="717">
        <v>0.58085050314943065</v>
      </c>
      <c r="N482" s="717">
        <v>0.66697752727019344</v>
      </c>
      <c r="O482" s="717">
        <v>0.75310452644645565</v>
      </c>
      <c r="P482" s="717">
        <v>0.83923155056721854</v>
      </c>
      <c r="Q482" s="718">
        <v>0.92535854974348086</v>
      </c>
    </row>
    <row r="483" spans="1:17" ht="12.75" x14ac:dyDescent="0.2">
      <c r="A483" s="613" t="s">
        <v>2359</v>
      </c>
      <c r="B483" s="5" t="s">
        <v>2361</v>
      </c>
      <c r="C483" s="5" t="s">
        <v>34</v>
      </c>
      <c r="D483" s="5" t="s">
        <v>2329</v>
      </c>
      <c r="E483" s="5" t="s">
        <v>2328</v>
      </c>
      <c r="F483" s="5" t="s">
        <v>2362</v>
      </c>
      <c r="G483" s="717">
        <v>6.450732131997193E-2</v>
      </c>
      <c r="H483" s="717">
        <v>0.15119724717230271</v>
      </c>
      <c r="I483" s="717">
        <v>0.23788719014472443</v>
      </c>
      <c r="J483" s="717">
        <v>0.32457711599705524</v>
      </c>
      <c r="K483" s="717">
        <v>0.41126704184938606</v>
      </c>
      <c r="L483" s="717">
        <v>0.49795698482180778</v>
      </c>
      <c r="M483" s="717">
        <v>0.58464691067413854</v>
      </c>
      <c r="N483" s="717">
        <v>0.67133685364656037</v>
      </c>
      <c r="O483" s="717">
        <v>0.75802677949889119</v>
      </c>
      <c r="P483" s="717">
        <v>0.84471670535122201</v>
      </c>
      <c r="Q483" s="718">
        <v>0.93140664832364362</v>
      </c>
    </row>
    <row r="484" spans="1:17" ht="12.75" x14ac:dyDescent="0.2">
      <c r="A484" s="613" t="s">
        <v>2359</v>
      </c>
      <c r="B484" s="5" t="s">
        <v>2361</v>
      </c>
      <c r="C484" s="5" t="s">
        <v>34</v>
      </c>
      <c r="D484" s="5" t="s">
        <v>2329</v>
      </c>
      <c r="E484" s="5" t="s">
        <v>943</v>
      </c>
      <c r="F484" s="5" t="s">
        <v>2362</v>
      </c>
      <c r="G484" s="717">
        <v>8.3781304490167255E-5</v>
      </c>
      <c r="H484" s="717">
        <v>1.9635691201864581E-4</v>
      </c>
      <c r="I484" s="717">
        <v>3.0894857883493151E-4</v>
      </c>
      <c r="J484" s="717">
        <v>4.2152418636341E-4</v>
      </c>
      <c r="K484" s="717">
        <v>5.3411585317969577E-4</v>
      </c>
      <c r="L484" s="717">
        <v>6.4669146070817432E-4</v>
      </c>
      <c r="M484" s="717">
        <v>7.5928312752445999E-4</v>
      </c>
      <c r="N484" s="717">
        <v>8.7185873505293853E-4</v>
      </c>
      <c r="O484" s="717">
        <v>9.8445040186922409E-4</v>
      </c>
      <c r="P484" s="717">
        <v>1.0970260093977027E-3</v>
      </c>
      <c r="Q484" s="718">
        <v>1.2096176762139885E-3</v>
      </c>
    </row>
    <row r="485" spans="1:17" ht="12.75" x14ac:dyDescent="0.2">
      <c r="A485" s="613" t="s">
        <v>2359</v>
      </c>
      <c r="B485" s="5" t="s">
        <v>2363</v>
      </c>
      <c r="C485" s="5" t="s">
        <v>34</v>
      </c>
      <c r="D485" s="5" t="s">
        <v>2329</v>
      </c>
      <c r="E485" s="5" t="s">
        <v>941</v>
      </c>
      <c r="F485" s="5" t="s">
        <v>2362</v>
      </c>
      <c r="G485" s="717">
        <v>0.17</v>
      </c>
      <c r="H485" s="717">
        <v>0.39100000000000001</v>
      </c>
      <c r="I485" s="717">
        <v>0.70799999999999996</v>
      </c>
      <c r="J485" s="717">
        <v>1.121</v>
      </c>
      <c r="K485" s="717">
        <v>1.6300000000000001</v>
      </c>
      <c r="L485" s="717">
        <v>2.2349999999999999</v>
      </c>
      <c r="M485" s="717">
        <v>2.9359999999999999</v>
      </c>
      <c r="N485" s="717">
        <v>3.7329999999999997</v>
      </c>
      <c r="O485" s="717">
        <v>4.6260000000000003</v>
      </c>
      <c r="P485" s="717">
        <v>5.6150000000000002</v>
      </c>
      <c r="Q485" s="718">
        <v>6.6999999999999993</v>
      </c>
    </row>
    <row r="486" spans="1:17" ht="12.75" x14ac:dyDescent="0.2">
      <c r="A486" s="613" t="s">
        <v>2359</v>
      </c>
      <c r="B486" s="5" t="s">
        <v>2363</v>
      </c>
      <c r="C486" s="5" t="s">
        <v>34</v>
      </c>
      <c r="D486" s="5" t="s">
        <v>2329</v>
      </c>
      <c r="E486" s="5" t="s">
        <v>1866</v>
      </c>
      <c r="F486" s="5" t="s">
        <v>2362</v>
      </c>
      <c r="G486" s="717">
        <v>7.7550968657687973E-4</v>
      </c>
      <c r="H486" s="717">
        <v>3.3382521558712633E-3</v>
      </c>
      <c r="I486" s="717">
        <v>5.9010146279948076E-3</v>
      </c>
      <c r="J486" s="717">
        <v>8.4637570972891912E-3</v>
      </c>
      <c r="K486" s="717">
        <v>1.1026519569412736E-2</v>
      </c>
      <c r="L486" s="717">
        <v>1.358926203870712E-2</v>
      </c>
      <c r="M486" s="717">
        <v>1.6152024510830663E-2</v>
      </c>
      <c r="N486" s="717">
        <v>1.8714766980125051E-2</v>
      </c>
      <c r="O486" s="717">
        <v>2.1277529452248596E-2</v>
      </c>
      <c r="P486" s="717">
        <v>2.3840271921542977E-2</v>
      </c>
      <c r="Q486" s="718">
        <v>2.6403014390837361E-2</v>
      </c>
    </row>
    <row r="487" spans="1:17" ht="12.75" x14ac:dyDescent="0.2">
      <c r="A487" s="613" t="s">
        <v>2359</v>
      </c>
      <c r="B487" s="5" t="s">
        <v>2363</v>
      </c>
      <c r="C487" s="5" t="s">
        <v>34</v>
      </c>
      <c r="D487" s="5" t="s">
        <v>2329</v>
      </c>
      <c r="E487" s="5" t="s">
        <v>939</v>
      </c>
      <c r="F487" s="5" t="s">
        <v>2362</v>
      </c>
      <c r="G487" s="717">
        <v>2.8939764045272477E-2</v>
      </c>
      <c r="H487" s="717">
        <v>0.12457412844521916</v>
      </c>
      <c r="I487" s="717">
        <v>0.2202084928451658</v>
      </c>
      <c r="J487" s="717">
        <v>0.31584285724511246</v>
      </c>
      <c r="K487" s="717">
        <v>0.41147722164505918</v>
      </c>
      <c r="L487" s="717">
        <v>0.50711156116124501</v>
      </c>
      <c r="M487" s="717">
        <v>0.60274592556119178</v>
      </c>
      <c r="N487" s="717">
        <v>0.69838028996113855</v>
      </c>
      <c r="O487" s="717">
        <v>0.79401465436108498</v>
      </c>
      <c r="P487" s="717">
        <v>0.88964901876103164</v>
      </c>
      <c r="Q487" s="718">
        <v>0.98528338316097841</v>
      </c>
    </row>
    <row r="488" spans="1:17" ht="12.75" x14ac:dyDescent="0.2">
      <c r="A488" s="613" t="s">
        <v>2359</v>
      </c>
      <c r="B488" s="5" t="s">
        <v>2363</v>
      </c>
      <c r="C488" s="5" t="s">
        <v>34</v>
      </c>
      <c r="D488" s="5" t="s">
        <v>2329</v>
      </c>
      <c r="E488" s="5" t="s">
        <v>2328</v>
      </c>
      <c r="F488" s="5" t="s">
        <v>2362</v>
      </c>
      <c r="G488" s="717">
        <v>2.9128909832901749E-2</v>
      </c>
      <c r="H488" s="717">
        <v>0.12538833075142697</v>
      </c>
      <c r="I488" s="717">
        <v>0.22164776874628433</v>
      </c>
      <c r="J488" s="717">
        <v>0.31790718966480958</v>
      </c>
      <c r="K488" s="717">
        <v>0.41416661058333476</v>
      </c>
      <c r="L488" s="717">
        <v>0.51042603150185994</v>
      </c>
      <c r="M488" s="717">
        <v>0.60668545242038519</v>
      </c>
      <c r="N488" s="717">
        <v>0.70294487333891043</v>
      </c>
      <c r="O488" s="717">
        <v>0.79920429425743567</v>
      </c>
      <c r="P488" s="717">
        <v>0.89546371517596091</v>
      </c>
      <c r="Q488" s="718">
        <v>0.99172313609448615</v>
      </c>
    </row>
    <row r="489" spans="1:17" ht="12.75" x14ac:dyDescent="0.2">
      <c r="A489" s="613" t="s">
        <v>2359</v>
      </c>
      <c r="B489" s="5" t="s">
        <v>2363</v>
      </c>
      <c r="C489" s="5" t="s">
        <v>34</v>
      </c>
      <c r="D489" s="5" t="s">
        <v>2329</v>
      </c>
      <c r="E489" s="5" t="s">
        <v>943</v>
      </c>
      <c r="F489" s="5" t="s">
        <v>2362</v>
      </c>
      <c r="G489" s="717">
        <v>3.7826476972684927E-5</v>
      </c>
      <c r="H489" s="717">
        <v>1.6283599051053057E-4</v>
      </c>
      <c r="I489" s="717">
        <v>2.8786176650623206E-4</v>
      </c>
      <c r="J489" s="717">
        <v>4.128712800440777E-4</v>
      </c>
      <c r="K489" s="717">
        <v>5.3788079358192339E-4</v>
      </c>
      <c r="L489" s="717">
        <v>6.6289030711976903E-4</v>
      </c>
      <c r="M489" s="717">
        <v>7.8789982065761478E-4</v>
      </c>
      <c r="N489" s="717">
        <v>9.1290933419546031E-4</v>
      </c>
      <c r="O489" s="717">
        <v>1.0379351101911618E-3</v>
      </c>
      <c r="P489" s="717">
        <v>1.1629446237290076E-3</v>
      </c>
      <c r="Q489" s="718">
        <v>1.2879541372668531E-3</v>
      </c>
    </row>
    <row r="490" spans="1:17" ht="12.75" x14ac:dyDescent="0.2">
      <c r="A490" s="613" t="s">
        <v>2359</v>
      </c>
      <c r="B490" s="5" t="s">
        <v>2363</v>
      </c>
      <c r="C490" s="5" t="s">
        <v>34</v>
      </c>
      <c r="D490" s="5" t="s">
        <v>2331</v>
      </c>
      <c r="E490" s="5" t="s">
        <v>941</v>
      </c>
      <c r="F490" s="5" t="s">
        <v>2362</v>
      </c>
      <c r="G490" s="717">
        <v>1.3979715748704352E-2</v>
      </c>
      <c r="H490" s="717">
        <v>5.3025841866401115E-2</v>
      </c>
      <c r="I490" s="717">
        <v>9.2072006620561572E-2</v>
      </c>
      <c r="J490" s="717">
        <v>0.13111817137472204</v>
      </c>
      <c r="K490" s="717">
        <v>0.17016429749241876</v>
      </c>
      <c r="L490" s="717">
        <v>0.20921046224657924</v>
      </c>
      <c r="M490" s="717">
        <v>0.24825662700073969</v>
      </c>
      <c r="N490" s="717">
        <v>0.28730279175490014</v>
      </c>
      <c r="O490" s="717">
        <v>0.3263489178725969</v>
      </c>
      <c r="P490" s="717">
        <v>0.36539508262675741</v>
      </c>
      <c r="Q490" s="718">
        <v>0.4044412473809178</v>
      </c>
    </row>
    <row r="491" spans="1:17" ht="12.75" x14ac:dyDescent="0.2">
      <c r="A491" s="613" t="s">
        <v>2359</v>
      </c>
      <c r="B491" s="5" t="s">
        <v>2363</v>
      </c>
      <c r="C491" s="5" t="s">
        <v>34</v>
      </c>
      <c r="D491" s="5" t="s">
        <v>2331</v>
      </c>
      <c r="E491" s="5" t="s">
        <v>1866</v>
      </c>
      <c r="F491" s="5" t="s">
        <v>2362</v>
      </c>
      <c r="G491" s="717">
        <v>2.7151037619228553E-4</v>
      </c>
      <c r="H491" s="717">
        <v>1.0298145052039329E-3</v>
      </c>
      <c r="I491" s="717">
        <v>1.7881386438239665E-3</v>
      </c>
      <c r="J491" s="717">
        <v>2.546442772835614E-3</v>
      </c>
      <c r="K491" s="717">
        <v>3.3047669114556477E-3</v>
      </c>
      <c r="L491" s="717">
        <v>4.0630910500756819E-3</v>
      </c>
      <c r="M491" s="717">
        <v>4.8213951790873283E-3</v>
      </c>
      <c r="N491" s="717">
        <v>5.5797193177073625E-3</v>
      </c>
      <c r="O491" s="717">
        <v>6.3380434563273958E-3</v>
      </c>
      <c r="P491" s="717">
        <v>7.0963475853390431E-3</v>
      </c>
      <c r="Q491" s="718">
        <v>7.8546717239590755E-3</v>
      </c>
    </row>
    <row r="492" spans="1:17" ht="12.75" x14ac:dyDescent="0.2">
      <c r="A492" s="613" t="s">
        <v>2359</v>
      </c>
      <c r="B492" s="5" t="s">
        <v>2363</v>
      </c>
      <c r="C492" s="5" t="s">
        <v>34</v>
      </c>
      <c r="D492" s="5" t="s">
        <v>2331</v>
      </c>
      <c r="E492" s="5" t="s">
        <v>939</v>
      </c>
      <c r="F492" s="5" t="s">
        <v>2362</v>
      </c>
      <c r="G492" s="717">
        <v>3.3772019311349738E-2</v>
      </c>
      <c r="H492" s="717">
        <v>0.1280993089848273</v>
      </c>
      <c r="I492" s="717">
        <v>0.22242659865830483</v>
      </c>
      <c r="J492" s="717">
        <v>0.31675388833178236</v>
      </c>
      <c r="K492" s="717">
        <v>0.4110811780052599</v>
      </c>
      <c r="L492" s="717">
        <v>0.50540844278872066</v>
      </c>
      <c r="M492" s="717">
        <v>0.59973573246219813</v>
      </c>
      <c r="N492" s="717">
        <v>0.69406302213567572</v>
      </c>
      <c r="O492" s="717">
        <v>0.78839031180915331</v>
      </c>
      <c r="P492" s="717">
        <v>0.8827176014826309</v>
      </c>
      <c r="Q492" s="718">
        <v>0.97704489115610826</v>
      </c>
    </row>
    <row r="493" spans="1:17" ht="12.75" x14ac:dyDescent="0.2">
      <c r="A493" s="613" t="s">
        <v>2359</v>
      </c>
      <c r="B493" s="5" t="s">
        <v>2363</v>
      </c>
      <c r="C493" s="5" t="s">
        <v>34</v>
      </c>
      <c r="D493" s="5" t="s">
        <v>2331</v>
      </c>
      <c r="E493" s="5" t="s">
        <v>2328</v>
      </c>
      <c r="F493" s="5" t="s">
        <v>2362</v>
      </c>
      <c r="G493" s="717">
        <v>2.9357433921256108E-3</v>
      </c>
      <c r="H493" s="717">
        <v>1.1135422884424409E-2</v>
      </c>
      <c r="I493" s="717">
        <v>1.9335119458107713E-2</v>
      </c>
      <c r="J493" s="717">
        <v>2.7534816031791014E-2</v>
      </c>
      <c r="K493" s="717">
        <v>3.5734512605474313E-2</v>
      </c>
      <c r="L493" s="717">
        <v>4.3934192097773113E-2</v>
      </c>
      <c r="M493" s="717">
        <v>5.2133888671456421E-2</v>
      </c>
      <c r="N493" s="717">
        <v>6.0333585245139716E-2</v>
      </c>
      <c r="O493" s="717">
        <v>6.8533281818823011E-2</v>
      </c>
      <c r="P493" s="717">
        <v>7.6732961311121825E-2</v>
      </c>
      <c r="Q493" s="718">
        <v>8.4932657884805127E-2</v>
      </c>
    </row>
    <row r="494" spans="1:17" ht="12.75" x14ac:dyDescent="0.2">
      <c r="A494" s="613" t="s">
        <v>2359</v>
      </c>
      <c r="B494" s="5" t="s">
        <v>2363</v>
      </c>
      <c r="C494" s="5" t="s">
        <v>34</v>
      </c>
      <c r="D494" s="5" t="s">
        <v>2331</v>
      </c>
      <c r="E494" s="5" t="s">
        <v>943</v>
      </c>
      <c r="F494" s="5" t="s">
        <v>2362</v>
      </c>
      <c r="G494" s="717">
        <v>4.4151296896355799E-5</v>
      </c>
      <c r="H494" s="717">
        <v>1.6744631501628232E-4</v>
      </c>
      <c r="I494" s="717">
        <v>2.9075760111590536E-4</v>
      </c>
      <c r="J494" s="717">
        <v>4.1405261923583187E-4</v>
      </c>
      <c r="K494" s="717">
        <v>5.3736390533545494E-4</v>
      </c>
      <c r="L494" s="717">
        <v>6.6065892345538145E-4</v>
      </c>
      <c r="M494" s="717">
        <v>7.8397020955500436E-4</v>
      </c>
      <c r="N494" s="717">
        <v>9.0726522767493076E-4</v>
      </c>
      <c r="O494" s="717">
        <v>1.0305765137745538E-3</v>
      </c>
      <c r="P494" s="717">
        <v>1.1538715318944804E-3</v>
      </c>
      <c r="Q494" s="718">
        <v>1.2771828179941036E-3</v>
      </c>
    </row>
    <row r="495" spans="1:17" ht="12.75" x14ac:dyDescent="0.2">
      <c r="A495" s="613" t="s">
        <v>2359</v>
      </c>
      <c r="B495" s="5" t="s">
        <v>2364</v>
      </c>
      <c r="C495" s="5" t="s">
        <v>34</v>
      </c>
      <c r="D495" s="5" t="s">
        <v>2329</v>
      </c>
      <c r="E495" s="5" t="s">
        <v>941</v>
      </c>
      <c r="F495" s="5" t="s">
        <v>2362</v>
      </c>
      <c r="G495" s="717">
        <v>0.17</v>
      </c>
      <c r="H495" s="717">
        <v>0.39100000000000001</v>
      </c>
      <c r="I495" s="717">
        <v>0.70799999999999996</v>
      </c>
      <c r="J495" s="717">
        <v>1.121</v>
      </c>
      <c r="K495" s="717">
        <v>1.6300000000000001</v>
      </c>
      <c r="L495" s="717">
        <v>2.2349999999999999</v>
      </c>
      <c r="M495" s="717">
        <v>2.9359999999999999</v>
      </c>
      <c r="N495" s="717">
        <v>3.7329999999999997</v>
      </c>
      <c r="O495" s="717">
        <v>4.6260000000000003</v>
      </c>
      <c r="P495" s="717">
        <v>5.6150000000000002</v>
      </c>
      <c r="Q495" s="718">
        <v>6.6999999999999993</v>
      </c>
    </row>
    <row r="496" spans="1:17" ht="12.75" x14ac:dyDescent="0.2">
      <c r="A496" s="613" t="s">
        <v>2359</v>
      </c>
      <c r="B496" s="5" t="s">
        <v>2364</v>
      </c>
      <c r="C496" s="5" t="s">
        <v>34</v>
      </c>
      <c r="D496" s="5" t="s">
        <v>2329</v>
      </c>
      <c r="E496" s="5" t="s">
        <v>1866</v>
      </c>
      <c r="F496" s="5" t="s">
        <v>2362</v>
      </c>
      <c r="G496" s="717">
        <v>4.3239149298881244E-4</v>
      </c>
      <c r="H496" s="717">
        <v>3.0879539443134756E-3</v>
      </c>
      <c r="I496" s="717">
        <v>5.74351639563814E-3</v>
      </c>
      <c r="J496" s="717">
        <v>8.3990788469628028E-3</v>
      </c>
      <c r="K496" s="717">
        <v>1.1054641298287466E-2</v>
      </c>
      <c r="L496" s="717">
        <v>1.3710203749612127E-2</v>
      </c>
      <c r="M496" s="717">
        <v>1.6365746216120143E-2</v>
      </c>
      <c r="N496" s="717">
        <v>1.9021308667444808E-2</v>
      </c>
      <c r="O496" s="717">
        <v>2.167687111876947E-2</v>
      </c>
      <c r="P496" s="717">
        <v>2.4332433570094136E-2</v>
      </c>
      <c r="Q496" s="718">
        <v>2.6987996021418801E-2</v>
      </c>
    </row>
    <row r="497" spans="1:17" ht="12.75" x14ac:dyDescent="0.2">
      <c r="A497" s="613" t="s">
        <v>2359</v>
      </c>
      <c r="B497" s="5" t="s">
        <v>2364</v>
      </c>
      <c r="C497" s="5" t="s">
        <v>34</v>
      </c>
      <c r="D497" s="5" t="s">
        <v>2329</v>
      </c>
      <c r="E497" s="5" t="s">
        <v>939</v>
      </c>
      <c r="F497" s="5" t="s">
        <v>2362</v>
      </c>
      <c r="G497" s="717">
        <v>1.6135414388862856E-2</v>
      </c>
      <c r="H497" s="717">
        <v>0.1152332039849521</v>
      </c>
      <c r="I497" s="717">
        <v>0.21433101844020883</v>
      </c>
      <c r="J497" s="717">
        <v>0.31342883289546547</v>
      </c>
      <c r="K497" s="717">
        <v>0.41252662249155475</v>
      </c>
      <c r="L497" s="717">
        <v>0.51162443694681148</v>
      </c>
      <c r="M497" s="717">
        <v>0.61072225140206815</v>
      </c>
      <c r="N497" s="717">
        <v>0.70982006585732482</v>
      </c>
      <c r="O497" s="717">
        <v>0.8089178554534141</v>
      </c>
      <c r="P497" s="717">
        <v>0.90801566990867078</v>
      </c>
      <c r="Q497" s="718">
        <v>1.0071134843639276</v>
      </c>
    </row>
    <row r="498" spans="1:17" ht="12.75" x14ac:dyDescent="0.2">
      <c r="A498" s="613" t="s">
        <v>2359</v>
      </c>
      <c r="B498" s="5" t="s">
        <v>2364</v>
      </c>
      <c r="C498" s="5" t="s">
        <v>34</v>
      </c>
      <c r="D498" s="5" t="s">
        <v>2329</v>
      </c>
      <c r="E498" s="5" t="s">
        <v>2328</v>
      </c>
      <c r="F498" s="5" t="s">
        <v>2362</v>
      </c>
      <c r="G498" s="717">
        <v>1.6240862194729561E-2</v>
      </c>
      <c r="H498" s="717">
        <v>0.11598636624947505</v>
      </c>
      <c r="I498" s="717">
        <v>0.21573187030422059</v>
      </c>
      <c r="J498" s="717">
        <v>0.31547739141917908</v>
      </c>
      <c r="K498" s="717">
        <v>0.41522289547392466</v>
      </c>
      <c r="L498" s="717">
        <v>0.51496839952867013</v>
      </c>
      <c r="M498" s="717">
        <v>0.6147139035834156</v>
      </c>
      <c r="N498" s="717">
        <v>0.71445940763816118</v>
      </c>
      <c r="O498" s="717">
        <v>0.81420491169290665</v>
      </c>
      <c r="P498" s="717">
        <v>0.91395041574765201</v>
      </c>
      <c r="Q498" s="718">
        <v>1.0136959198023976</v>
      </c>
    </row>
    <row r="499" spans="1:17" ht="12.75" x14ac:dyDescent="0.2">
      <c r="A499" s="613" t="s">
        <v>2359</v>
      </c>
      <c r="B499" s="5" t="s">
        <v>2364</v>
      </c>
      <c r="C499" s="5" t="s">
        <v>34</v>
      </c>
      <c r="D499" s="5" t="s">
        <v>2329</v>
      </c>
      <c r="E499" s="5" t="s">
        <v>943</v>
      </c>
      <c r="F499" s="5" t="s">
        <v>2362</v>
      </c>
      <c r="G499" s="717">
        <v>2.1089634814938129E-5</v>
      </c>
      <c r="H499" s="717">
        <v>1.5063328533843713E-4</v>
      </c>
      <c r="I499" s="717">
        <v>2.8017693586193611E-4</v>
      </c>
      <c r="J499" s="717">
        <v>4.0970433859281968E-4</v>
      </c>
      <c r="K499" s="717">
        <v>5.3924798911631866E-4</v>
      </c>
      <c r="L499" s="717">
        <v>6.6879163963981753E-4</v>
      </c>
      <c r="M499" s="717">
        <v>7.983352901633165E-4</v>
      </c>
      <c r="N499" s="717">
        <v>9.2786269289420013E-4</v>
      </c>
      <c r="O499" s="717">
        <v>1.0574063434176989E-3</v>
      </c>
      <c r="P499" s="717">
        <v>1.1869499939411979E-3</v>
      </c>
      <c r="Q499" s="718">
        <v>1.3164936444646971E-3</v>
      </c>
    </row>
    <row r="500" spans="1:17" ht="12.75" x14ac:dyDescent="0.2">
      <c r="A500" s="613" t="s">
        <v>2359</v>
      </c>
      <c r="B500" s="5" t="s">
        <v>2364</v>
      </c>
      <c r="C500" s="5" t="s">
        <v>34</v>
      </c>
      <c r="D500" s="5" t="s">
        <v>2331</v>
      </c>
      <c r="E500" s="5" t="s">
        <v>941</v>
      </c>
      <c r="F500" s="5" t="s">
        <v>2362</v>
      </c>
      <c r="G500" s="717">
        <v>7.8418223111544529E-3</v>
      </c>
      <c r="H500" s="717">
        <v>4.8548196402445738E-2</v>
      </c>
      <c r="I500" s="717">
        <v>8.9254609089940887E-2</v>
      </c>
      <c r="J500" s="717">
        <v>0.12996098318123214</v>
      </c>
      <c r="K500" s="717">
        <v>0.17066735727252344</v>
      </c>
      <c r="L500" s="717">
        <v>0.21137376996001855</v>
      </c>
      <c r="M500" s="717">
        <v>0.25208014405130985</v>
      </c>
      <c r="N500" s="717">
        <v>0.29278651814260115</v>
      </c>
      <c r="O500" s="717">
        <v>0.33349293083009629</v>
      </c>
      <c r="P500" s="717">
        <v>0.37419930492138759</v>
      </c>
      <c r="Q500" s="718">
        <v>0.41490567901267889</v>
      </c>
    </row>
    <row r="501" spans="1:17" ht="12.75" x14ac:dyDescent="0.2">
      <c r="A501" s="613" t="s">
        <v>2359</v>
      </c>
      <c r="B501" s="5" t="s">
        <v>2364</v>
      </c>
      <c r="C501" s="5" t="s">
        <v>34</v>
      </c>
      <c r="D501" s="5" t="s">
        <v>2331</v>
      </c>
      <c r="E501" s="5" t="s">
        <v>1866</v>
      </c>
      <c r="F501" s="5" t="s">
        <v>2362</v>
      </c>
      <c r="G501" s="717">
        <v>1.5229443677565455E-4</v>
      </c>
      <c r="H501" s="717">
        <v>9.4285028064980305E-4</v>
      </c>
      <c r="I501" s="717">
        <v>1.7334261132937083E-3</v>
      </c>
      <c r="J501" s="717">
        <v>2.5239819571678565E-3</v>
      </c>
      <c r="K501" s="717">
        <v>3.3145378010420055E-3</v>
      </c>
      <c r="L501" s="717">
        <v>4.1050936449161532E-3</v>
      </c>
      <c r="M501" s="717">
        <v>4.8956694775600584E-3</v>
      </c>
      <c r="N501" s="717">
        <v>5.6862253214342061E-3</v>
      </c>
      <c r="O501" s="717">
        <v>6.4767811653083564E-3</v>
      </c>
      <c r="P501" s="717">
        <v>7.2673370091825042E-3</v>
      </c>
      <c r="Q501" s="718">
        <v>8.0579128418264093E-3</v>
      </c>
    </row>
    <row r="502" spans="1:17" ht="12.75" x14ac:dyDescent="0.2">
      <c r="A502" s="613" t="s">
        <v>2359</v>
      </c>
      <c r="B502" s="5" t="s">
        <v>2364</v>
      </c>
      <c r="C502" s="5" t="s">
        <v>34</v>
      </c>
      <c r="D502" s="5" t="s">
        <v>2331</v>
      </c>
      <c r="E502" s="5" t="s">
        <v>939</v>
      </c>
      <c r="F502" s="5" t="s">
        <v>2362</v>
      </c>
      <c r="G502" s="717">
        <v>1.8944191607531986E-2</v>
      </c>
      <c r="H502" s="717">
        <v>0.11728225176237859</v>
      </c>
      <c r="I502" s="717">
        <v>0.21562031191722522</v>
      </c>
      <c r="J502" s="717">
        <v>0.31395837207207178</v>
      </c>
      <c r="K502" s="717">
        <v>0.41229643222691847</v>
      </c>
      <c r="L502" s="717">
        <v>0.51063449238176506</v>
      </c>
      <c r="M502" s="717">
        <v>0.60897255253661164</v>
      </c>
      <c r="N502" s="717">
        <v>0.70731061269145823</v>
      </c>
      <c r="O502" s="717">
        <v>0.80564867284630504</v>
      </c>
      <c r="P502" s="717">
        <v>0.90398673300115151</v>
      </c>
      <c r="Q502" s="718">
        <v>1.0023247931559982</v>
      </c>
    </row>
    <row r="503" spans="1:17" ht="12.75" x14ac:dyDescent="0.2">
      <c r="A503" s="613" t="s">
        <v>2359</v>
      </c>
      <c r="B503" s="5" t="s">
        <v>2364</v>
      </c>
      <c r="C503" s="5" t="s">
        <v>34</v>
      </c>
      <c r="D503" s="5" t="s">
        <v>2331</v>
      </c>
      <c r="E503" s="5" t="s">
        <v>2328</v>
      </c>
      <c r="F503" s="5" t="s">
        <v>2362</v>
      </c>
      <c r="G503" s="717">
        <v>1.6467894631751762E-3</v>
      </c>
      <c r="H503" s="717">
        <v>1.0195116257333285E-2</v>
      </c>
      <c r="I503" s="717">
        <v>1.8743460115075754E-2</v>
      </c>
      <c r="J503" s="717">
        <v>2.7291803972818225E-2</v>
      </c>
      <c r="K503" s="717">
        <v>3.5840147830560692E-2</v>
      </c>
      <c r="L503" s="717">
        <v>4.4388491688303174E-2</v>
      </c>
      <c r="M503" s="717">
        <v>5.2936835546045634E-2</v>
      </c>
      <c r="N503" s="717">
        <v>6.1485162340203743E-2</v>
      </c>
      <c r="O503" s="717">
        <v>7.0033506197946224E-2</v>
      </c>
      <c r="P503" s="717">
        <v>7.8581850055688698E-2</v>
      </c>
      <c r="Q503" s="718">
        <v>8.7130193913431159E-2</v>
      </c>
    </row>
    <row r="504" spans="1:17" ht="12.75" x14ac:dyDescent="0.2">
      <c r="A504" s="613" t="s">
        <v>2359</v>
      </c>
      <c r="B504" s="5" t="s">
        <v>2364</v>
      </c>
      <c r="C504" s="5" t="s">
        <v>34</v>
      </c>
      <c r="D504" s="5" t="s">
        <v>2331</v>
      </c>
      <c r="E504" s="5" t="s">
        <v>943</v>
      </c>
      <c r="F504" s="5" t="s">
        <v>2362</v>
      </c>
      <c r="G504" s="717">
        <v>2.4766578250198995E-5</v>
      </c>
      <c r="H504" s="717">
        <v>1.5331226982439456E-4</v>
      </c>
      <c r="I504" s="717">
        <v>2.8185796139859013E-4</v>
      </c>
      <c r="J504" s="717">
        <v>4.104036529727857E-4</v>
      </c>
      <c r="K504" s="717">
        <v>5.3894934454698127E-4</v>
      </c>
      <c r="L504" s="717">
        <v>6.6749503612117684E-4</v>
      </c>
      <c r="M504" s="717">
        <v>7.960407276953722E-4</v>
      </c>
      <c r="N504" s="717">
        <v>9.2458641926956798E-4</v>
      </c>
      <c r="O504" s="717">
        <v>1.0531321108437637E-3</v>
      </c>
      <c r="P504" s="717">
        <v>1.1816778024179592E-3</v>
      </c>
      <c r="Q504" s="718">
        <v>1.3102234939921546E-3</v>
      </c>
    </row>
    <row r="505" spans="1:17" ht="12.75" x14ac:dyDescent="0.2">
      <c r="A505" s="613" t="s">
        <v>2359</v>
      </c>
      <c r="B505" s="5" t="s">
        <v>2365</v>
      </c>
      <c r="C505" s="5" t="s">
        <v>34</v>
      </c>
      <c r="D505" s="5" t="s">
        <v>2329</v>
      </c>
      <c r="E505" s="5" t="s">
        <v>941</v>
      </c>
      <c r="F505" s="5" t="s">
        <v>2362</v>
      </c>
      <c r="G505" s="717">
        <v>0.17</v>
      </c>
      <c r="H505" s="717">
        <v>0.39100000000000001</v>
      </c>
      <c r="I505" s="717">
        <v>0.70799999999999996</v>
      </c>
      <c r="J505" s="717">
        <v>1.121</v>
      </c>
      <c r="K505" s="717">
        <v>1.6300000000000001</v>
      </c>
      <c r="L505" s="717">
        <v>2.2349999999999999</v>
      </c>
      <c r="M505" s="717">
        <v>2.9359999999999999</v>
      </c>
      <c r="N505" s="717">
        <v>3.7329999999999997</v>
      </c>
      <c r="O505" s="717">
        <v>4.6260000000000003</v>
      </c>
      <c r="P505" s="717">
        <v>5.6150000000000002</v>
      </c>
      <c r="Q505" s="718">
        <v>6.6999999999999993</v>
      </c>
    </row>
    <row r="506" spans="1:17" ht="12.75" x14ac:dyDescent="0.2">
      <c r="A506" s="613" t="s">
        <v>2359</v>
      </c>
      <c r="B506" s="5" t="s">
        <v>2365</v>
      </c>
      <c r="C506" s="5" t="s">
        <v>34</v>
      </c>
      <c r="D506" s="5" t="s">
        <v>2329</v>
      </c>
      <c r="E506" s="5" t="s">
        <v>1866</v>
      </c>
      <c r="F506" s="5" t="s">
        <v>2362</v>
      </c>
      <c r="G506" s="717">
        <v>3.456788059128784E-4</v>
      </c>
      <c r="H506" s="717">
        <v>3.0246945468074215E-3</v>
      </c>
      <c r="I506" s="717">
        <v>5.7037102877019628E-3</v>
      </c>
      <c r="J506" s="717">
        <v>8.3827260285965054E-3</v>
      </c>
      <c r="K506" s="717">
        <v>1.1061741769491047E-2</v>
      </c>
      <c r="L506" s="717">
        <v>1.3740757510385592E-2</v>
      </c>
      <c r="M506" s="717">
        <v>1.6419773251280131E-2</v>
      </c>
      <c r="N506" s="717">
        <v>1.9098788992174674E-2</v>
      </c>
      <c r="O506" s="717">
        <v>2.1777804733069214E-2</v>
      </c>
      <c r="P506" s="717">
        <v>2.4456820473963761E-2</v>
      </c>
      <c r="Q506" s="718">
        <v>2.7135836214858301E-2</v>
      </c>
    </row>
    <row r="507" spans="1:17" ht="12.75" x14ac:dyDescent="0.2">
      <c r="A507" s="613" t="s">
        <v>2359</v>
      </c>
      <c r="B507" s="5" t="s">
        <v>2365</v>
      </c>
      <c r="C507" s="5" t="s">
        <v>34</v>
      </c>
      <c r="D507" s="5" t="s">
        <v>2329</v>
      </c>
      <c r="E507" s="5" t="s">
        <v>939</v>
      </c>
      <c r="F507" s="5" t="s">
        <v>2362</v>
      </c>
      <c r="G507" s="717">
        <v>1.2899840549054055E-2</v>
      </c>
      <c r="H507" s="717">
        <v>0.11287282813209652</v>
      </c>
      <c r="I507" s="717">
        <v>0.212845815715139</v>
      </c>
      <c r="J507" s="717">
        <v>0.31281882815168954</v>
      </c>
      <c r="K507" s="717">
        <v>0.412791815734732</v>
      </c>
      <c r="L507" s="717">
        <v>0.51276480331777452</v>
      </c>
      <c r="M507" s="717">
        <v>0.61273781575432507</v>
      </c>
      <c r="N507" s="717">
        <v>0.71271080333736747</v>
      </c>
      <c r="O507" s="717">
        <v>0.81268379092040988</v>
      </c>
      <c r="P507" s="717">
        <v>0.91265680335696053</v>
      </c>
      <c r="Q507" s="718">
        <v>1.012629790940003</v>
      </c>
    </row>
    <row r="508" spans="1:17" ht="12.75" x14ac:dyDescent="0.2">
      <c r="A508" s="613" t="s">
        <v>2359</v>
      </c>
      <c r="B508" s="5" t="s">
        <v>2365</v>
      </c>
      <c r="C508" s="5" t="s">
        <v>34</v>
      </c>
      <c r="D508" s="5" t="s">
        <v>2329</v>
      </c>
      <c r="E508" s="5" t="s">
        <v>2328</v>
      </c>
      <c r="F508" s="5" t="s">
        <v>2362</v>
      </c>
      <c r="G508" s="717">
        <v>1.2984147494976138E-2</v>
      </c>
      <c r="H508" s="717">
        <v>0.11361056995114165</v>
      </c>
      <c r="I508" s="717">
        <v>0.21423697535097819</v>
      </c>
      <c r="J508" s="717">
        <v>0.31486339780714367</v>
      </c>
      <c r="K508" s="717">
        <v>0.4154898032069802</v>
      </c>
      <c r="L508" s="717">
        <v>0.51611620860681673</v>
      </c>
      <c r="M508" s="717">
        <v>0.61674263106298222</v>
      </c>
      <c r="N508" s="717">
        <v>0.7173690364628188</v>
      </c>
      <c r="O508" s="717">
        <v>0.8179954589189844</v>
      </c>
      <c r="P508" s="717">
        <v>0.91862186431882087</v>
      </c>
      <c r="Q508" s="718">
        <v>1.0192482867749864</v>
      </c>
    </row>
    <row r="509" spans="1:17" ht="12.75" x14ac:dyDescent="0.2">
      <c r="A509" s="613" t="s">
        <v>2359</v>
      </c>
      <c r="B509" s="5" t="s">
        <v>2365</v>
      </c>
      <c r="C509" s="5" t="s">
        <v>34</v>
      </c>
      <c r="D509" s="5" t="s">
        <v>2329</v>
      </c>
      <c r="E509" s="5" t="s">
        <v>943</v>
      </c>
      <c r="F509" s="5" t="s">
        <v>2362</v>
      </c>
      <c r="G509" s="717">
        <v>1.686139849218812E-5</v>
      </c>
      <c r="H509" s="717">
        <v>1.4754535886757678E-4</v>
      </c>
      <c r="I509" s="717">
        <v>2.7822931924296541E-4</v>
      </c>
      <c r="J509" s="717">
        <v>4.0891327961835403E-4</v>
      </c>
      <c r="K509" s="717">
        <v>5.3959723999374271E-4</v>
      </c>
      <c r="L509" s="717">
        <v>6.7028120036913134E-4</v>
      </c>
      <c r="M509" s="717">
        <v>8.0096516074452007E-4</v>
      </c>
      <c r="N509" s="717">
        <v>9.316491211199088E-4</v>
      </c>
      <c r="O509" s="717">
        <v>1.0623330814952974E-3</v>
      </c>
      <c r="P509" s="717">
        <v>1.1930170418706862E-3</v>
      </c>
      <c r="Q509" s="718">
        <v>1.3237010022460747E-3</v>
      </c>
    </row>
    <row r="510" spans="1:17" ht="12.75" x14ac:dyDescent="0.2">
      <c r="A510" s="613" t="s">
        <v>2359</v>
      </c>
      <c r="B510" s="5" t="s">
        <v>2365</v>
      </c>
      <c r="C510" s="5" t="s">
        <v>34</v>
      </c>
      <c r="D510" s="5" t="s">
        <v>2331</v>
      </c>
      <c r="E510" s="5" t="s">
        <v>941</v>
      </c>
      <c r="F510" s="5" t="s">
        <v>2362</v>
      </c>
      <c r="G510" s="717">
        <v>2.1976459254854711E-2</v>
      </c>
      <c r="H510" s="717">
        <v>0.1659283608677127</v>
      </c>
      <c r="I510" s="717">
        <v>0.30988027791495154</v>
      </c>
      <c r="J510" s="717">
        <v>0.45383217952780947</v>
      </c>
      <c r="K510" s="717">
        <v>0.59778409657504838</v>
      </c>
      <c r="L510" s="717">
        <v>0.74173599818790636</v>
      </c>
      <c r="M510" s="717">
        <v>0.88568791523514523</v>
      </c>
      <c r="N510" s="717">
        <v>1.0296398322823841</v>
      </c>
      <c r="O510" s="717">
        <v>1.173591733895242</v>
      </c>
      <c r="P510" s="717">
        <v>1.3175436509424809</v>
      </c>
      <c r="Q510" s="718">
        <v>1.4614955525553388</v>
      </c>
    </row>
    <row r="511" spans="1:17" ht="12.75" x14ac:dyDescent="0.2">
      <c r="A511" s="613" t="s">
        <v>2359</v>
      </c>
      <c r="B511" s="5" t="s">
        <v>2365</v>
      </c>
      <c r="C511" s="5" t="s">
        <v>34</v>
      </c>
      <c r="D511" s="5" t="s">
        <v>2331</v>
      </c>
      <c r="E511" s="5" t="s">
        <v>1866</v>
      </c>
      <c r="F511" s="5" t="s">
        <v>2362</v>
      </c>
      <c r="G511" s="717">
        <v>3.6583716614072633E-4</v>
      </c>
      <c r="H511" s="717">
        <v>2.7621535357133047E-3</v>
      </c>
      <c r="I511" s="717">
        <v>5.1584499218278543E-3</v>
      </c>
      <c r="J511" s="717">
        <v>7.5547662914004325E-3</v>
      </c>
      <c r="K511" s="717">
        <v>9.9510826609730124E-3</v>
      </c>
      <c r="L511" s="717">
        <v>1.2347399030545591E-2</v>
      </c>
      <c r="M511" s="717">
        <v>1.474369541666014E-2</v>
      </c>
      <c r="N511" s="717">
        <v>1.7140011786232721E-2</v>
      </c>
      <c r="O511" s="717">
        <v>1.9536328155805298E-2</v>
      </c>
      <c r="P511" s="717">
        <v>2.1932644525377874E-2</v>
      </c>
      <c r="Q511" s="718">
        <v>2.4328960894950454E-2</v>
      </c>
    </row>
    <row r="512" spans="1:17" ht="12.75" x14ac:dyDescent="0.2">
      <c r="A512" s="613" t="s">
        <v>2359</v>
      </c>
      <c r="B512" s="5" t="s">
        <v>2365</v>
      </c>
      <c r="C512" s="5" t="s">
        <v>34</v>
      </c>
      <c r="D512" s="5" t="s">
        <v>2331</v>
      </c>
      <c r="E512" s="5" t="s">
        <v>939</v>
      </c>
      <c r="F512" s="5" t="s">
        <v>2362</v>
      </c>
      <c r="G512" s="717">
        <v>1.5168703435462477E-2</v>
      </c>
      <c r="H512" s="717">
        <v>0.11452799015235597</v>
      </c>
      <c r="I512" s="717">
        <v>0.21388727686924944</v>
      </c>
      <c r="J512" s="717">
        <v>0.31324658844361969</v>
      </c>
      <c r="K512" s="717">
        <v>0.41260587516051311</v>
      </c>
      <c r="L512" s="717">
        <v>0.5119651618774067</v>
      </c>
      <c r="M512" s="717">
        <v>0.61132444859430013</v>
      </c>
      <c r="N512" s="717">
        <v>0.71068373531119378</v>
      </c>
      <c r="O512" s="717">
        <v>0.81004302202808709</v>
      </c>
      <c r="P512" s="717">
        <v>0.90940230874498063</v>
      </c>
      <c r="Q512" s="718">
        <v>1.008761595461874</v>
      </c>
    </row>
    <row r="513" spans="1:17" ht="12.75" x14ac:dyDescent="0.2">
      <c r="A513" s="613" t="s">
        <v>2359</v>
      </c>
      <c r="B513" s="5" t="s">
        <v>2365</v>
      </c>
      <c r="C513" s="5" t="s">
        <v>34</v>
      </c>
      <c r="D513" s="5" t="s">
        <v>2331</v>
      </c>
      <c r="E513" s="5" t="s">
        <v>2328</v>
      </c>
      <c r="F513" s="5" t="s">
        <v>2362</v>
      </c>
      <c r="G513" s="717">
        <v>1.3185795199827147E-3</v>
      </c>
      <c r="H513" s="717">
        <v>9.955697587437121E-3</v>
      </c>
      <c r="I513" s="717">
        <v>1.8592815654891529E-2</v>
      </c>
      <c r="J513" s="717">
        <v>2.7229933722345934E-2</v>
      </c>
      <c r="K513" s="717">
        <v>3.586705178980034E-2</v>
      </c>
      <c r="L513" s="717">
        <v>4.4504169857254743E-2</v>
      </c>
      <c r="M513" s="717">
        <v>5.3141270865655919E-2</v>
      </c>
      <c r="N513" s="717">
        <v>6.1778388933110322E-2</v>
      </c>
      <c r="O513" s="717">
        <v>7.0415507000564731E-2</v>
      </c>
      <c r="P513" s="717">
        <v>7.9052625068019133E-2</v>
      </c>
      <c r="Q513" s="718">
        <v>8.7689743135473536E-2</v>
      </c>
    </row>
    <row r="514" spans="1:17" ht="12.75" x14ac:dyDescent="0.2">
      <c r="A514" s="613" t="s">
        <v>2359</v>
      </c>
      <c r="B514" s="5" t="s">
        <v>2365</v>
      </c>
      <c r="C514" s="5" t="s">
        <v>34</v>
      </c>
      <c r="D514" s="5" t="s">
        <v>2331</v>
      </c>
      <c r="E514" s="5" t="s">
        <v>943</v>
      </c>
      <c r="F514" s="5" t="s">
        <v>2362</v>
      </c>
      <c r="G514" s="717">
        <v>1.982106259546807E-5</v>
      </c>
      <c r="H514" s="717">
        <v>1.4971400968626089E-4</v>
      </c>
      <c r="I514" s="717">
        <v>2.7959071000443445E-4</v>
      </c>
      <c r="J514" s="717">
        <v>4.0946741032260803E-4</v>
      </c>
      <c r="K514" s="717">
        <v>5.3936035741340086E-4</v>
      </c>
      <c r="L514" s="717">
        <v>6.6923705773157445E-4</v>
      </c>
      <c r="M514" s="717">
        <v>7.9911375804974792E-4</v>
      </c>
      <c r="N514" s="717">
        <v>9.290067051405407E-4</v>
      </c>
      <c r="O514" s="717">
        <v>1.0588834054587144E-3</v>
      </c>
      <c r="P514" s="717">
        <v>1.188760105776888E-3</v>
      </c>
      <c r="Q514" s="718">
        <v>1.3186530528676806E-3</v>
      </c>
    </row>
    <row r="515" spans="1:17" ht="12.75" x14ac:dyDescent="0.2">
      <c r="A515" s="613" t="s">
        <v>2366</v>
      </c>
      <c r="B515" s="5" t="s">
        <v>2367</v>
      </c>
      <c r="C515" s="5" t="s">
        <v>94</v>
      </c>
      <c r="D515" s="5" t="s">
        <v>2327</v>
      </c>
      <c r="E515" s="5" t="s">
        <v>941</v>
      </c>
      <c r="F515" s="5" t="s">
        <v>321</v>
      </c>
      <c r="G515" s="717">
        <v>0.12109238447843328</v>
      </c>
      <c r="H515" s="717">
        <v>0.37898748469016713</v>
      </c>
      <c r="I515" s="717">
        <v>0.63688258490190086</v>
      </c>
      <c r="J515" s="717">
        <v>0.89477767386800022</v>
      </c>
      <c r="K515" s="717">
        <v>1.1526727740797342</v>
      </c>
      <c r="L515" s="717">
        <v>1.4105678630458334</v>
      </c>
      <c r="M515" s="717">
        <v>1.6684629632575674</v>
      </c>
      <c r="N515" s="717">
        <v>1.9263580522236665</v>
      </c>
      <c r="O515" s="717">
        <v>2.1842531524354003</v>
      </c>
      <c r="P515" s="717">
        <v>2.4421482414015001</v>
      </c>
      <c r="Q515" s="718">
        <v>2.7000433416132337</v>
      </c>
    </row>
    <row r="516" spans="1:17" ht="12.75" x14ac:dyDescent="0.2">
      <c r="A516" s="613" t="s">
        <v>2366</v>
      </c>
      <c r="B516" s="5" t="s">
        <v>2367</v>
      </c>
      <c r="C516" s="5" t="s">
        <v>94</v>
      </c>
      <c r="D516" s="5" t="s">
        <v>2327</v>
      </c>
      <c r="E516" s="5" t="s">
        <v>1866</v>
      </c>
      <c r="F516" s="5" t="s">
        <v>321</v>
      </c>
      <c r="G516" s="717">
        <v>1.9459310254346187E-2</v>
      </c>
      <c r="H516" s="717">
        <v>6.0902558765477857E-2</v>
      </c>
      <c r="I516" s="717">
        <v>0.10234580727660951</v>
      </c>
      <c r="J516" s="717">
        <v>0.14378905578774118</v>
      </c>
      <c r="K516" s="717">
        <v>0.18523230429887286</v>
      </c>
      <c r="L516" s="717">
        <v>0.22667555281000451</v>
      </c>
      <c r="M516" s="717">
        <v>0.26811880132113619</v>
      </c>
      <c r="N516" s="717">
        <v>0.30956204983226782</v>
      </c>
      <c r="O516" s="717">
        <v>0.35100529834339955</v>
      </c>
      <c r="P516" s="717">
        <v>0.39244854685453118</v>
      </c>
      <c r="Q516" s="718">
        <v>0.4338917953656628</v>
      </c>
    </row>
    <row r="517" spans="1:17" ht="12.75" x14ac:dyDescent="0.2">
      <c r="A517" s="613" t="s">
        <v>2366</v>
      </c>
      <c r="B517" s="5" t="s">
        <v>2367</v>
      </c>
      <c r="C517" s="5" t="s">
        <v>94</v>
      </c>
      <c r="D517" s="5" t="s">
        <v>2327</v>
      </c>
      <c r="E517" s="5" t="s">
        <v>939</v>
      </c>
      <c r="F517" s="5" t="s">
        <v>321</v>
      </c>
      <c r="G517" s="717">
        <v>4.7847698225531997E-2</v>
      </c>
      <c r="H517" s="717">
        <v>0.1497507577476079</v>
      </c>
      <c r="I517" s="717">
        <v>0.2516538374497902</v>
      </c>
      <c r="J517" s="717">
        <v>0.3535568969718661</v>
      </c>
      <c r="K517" s="717">
        <v>0.455459956493942</v>
      </c>
      <c r="L517" s="717">
        <v>0.55736303619612426</v>
      </c>
      <c r="M517" s="717">
        <v>0.65926609571820016</v>
      </c>
      <c r="N517" s="717">
        <v>0.76116915524027606</v>
      </c>
      <c r="O517" s="717">
        <v>0.86307223494245844</v>
      </c>
      <c r="P517" s="717">
        <v>0.96497529446453423</v>
      </c>
      <c r="Q517" s="718">
        <v>1.0668783539866102</v>
      </c>
    </row>
    <row r="518" spans="1:17" ht="12.75" x14ac:dyDescent="0.2">
      <c r="A518" s="613" t="s">
        <v>2366</v>
      </c>
      <c r="B518" s="5" t="s">
        <v>2367</v>
      </c>
      <c r="C518" s="5" t="s">
        <v>94</v>
      </c>
      <c r="D518" s="5" t="s">
        <v>2327</v>
      </c>
      <c r="E518" s="5" t="s">
        <v>2328</v>
      </c>
      <c r="F518" s="5" t="s">
        <v>321</v>
      </c>
      <c r="G518" s="717">
        <v>3.0712684979831945E-2</v>
      </c>
      <c r="H518" s="717">
        <v>9.6122642514488085E-2</v>
      </c>
      <c r="I518" s="717">
        <v>0.16153261930180093</v>
      </c>
      <c r="J518" s="717">
        <v>0.22694257683645705</v>
      </c>
      <c r="K518" s="717">
        <v>0.29235255362376988</v>
      </c>
      <c r="L518" s="717">
        <v>0.35776253041108269</v>
      </c>
      <c r="M518" s="717">
        <v>0.42317248794573875</v>
      </c>
      <c r="N518" s="717">
        <v>0.48858246473305156</v>
      </c>
      <c r="O518" s="717">
        <v>0.55399242226770773</v>
      </c>
      <c r="P518" s="717">
        <v>0.61940239905502059</v>
      </c>
      <c r="Q518" s="718">
        <v>0.68481235658967676</v>
      </c>
    </row>
    <row r="519" spans="1:17" ht="12.75" x14ac:dyDescent="0.2">
      <c r="A519" s="613" t="s">
        <v>2366</v>
      </c>
      <c r="B519" s="5" t="s">
        <v>2367</v>
      </c>
      <c r="C519" s="5" t="s">
        <v>94</v>
      </c>
      <c r="D519" s="5" t="s">
        <v>2327</v>
      </c>
      <c r="E519" s="5" t="s">
        <v>943</v>
      </c>
      <c r="F519" s="5" t="s">
        <v>321</v>
      </c>
      <c r="G519" s="717">
        <v>3.130053105665981E-5</v>
      </c>
      <c r="H519" s="717">
        <v>9.797126068786256E-5</v>
      </c>
      <c r="I519" s="717">
        <v>1.6464199031906529E-4</v>
      </c>
      <c r="J519" s="717">
        <v>2.3131271995026803E-4</v>
      </c>
      <c r="K519" s="717">
        <v>2.9798344958147083E-4</v>
      </c>
      <c r="L519" s="717">
        <v>3.6464220960232685E-4</v>
      </c>
      <c r="M519" s="717">
        <v>4.3131293923352954E-4</v>
      </c>
      <c r="N519" s="717">
        <v>4.9798366886473228E-4</v>
      </c>
      <c r="O519" s="717">
        <v>5.6465439849593497E-4</v>
      </c>
      <c r="P519" s="717">
        <v>6.3132512812713777E-4</v>
      </c>
      <c r="Q519" s="718">
        <v>6.9799585775834057E-4</v>
      </c>
    </row>
    <row r="520" spans="1:17" ht="12.75" x14ac:dyDescent="0.2">
      <c r="A520" s="613" t="s">
        <v>2366</v>
      </c>
      <c r="B520" s="5" t="s">
        <v>2367</v>
      </c>
      <c r="C520" s="5" t="s">
        <v>94</v>
      </c>
      <c r="D520" s="5" t="s">
        <v>2329</v>
      </c>
      <c r="E520" s="5" t="s">
        <v>941</v>
      </c>
      <c r="F520" s="5" t="s">
        <v>321</v>
      </c>
      <c r="G520" s="717">
        <v>0.14016125981288977</v>
      </c>
      <c r="H520" s="717">
        <v>0.42628106092702606</v>
      </c>
      <c r="I520" s="717">
        <v>0.71240086204116226</v>
      </c>
      <c r="J520" s="717">
        <v>0.99852066315529853</v>
      </c>
      <c r="K520" s="717">
        <v>1.2846404754509095</v>
      </c>
      <c r="L520" s="717">
        <v>1.5707602765650457</v>
      </c>
      <c r="M520" s="717">
        <v>1.8568800776791821</v>
      </c>
      <c r="N520" s="717">
        <v>2.1429998787933182</v>
      </c>
      <c r="O520" s="717">
        <v>2.4291196799074548</v>
      </c>
      <c r="P520" s="717">
        <v>2.7152394810215914</v>
      </c>
      <c r="Q520" s="718">
        <v>3.0013592821357267</v>
      </c>
    </row>
    <row r="521" spans="1:17" ht="12.75" x14ac:dyDescent="0.2">
      <c r="A521" s="613" t="s">
        <v>2366</v>
      </c>
      <c r="B521" s="5" t="s">
        <v>2367</v>
      </c>
      <c r="C521" s="5" t="s">
        <v>94</v>
      </c>
      <c r="D521" s="5" t="s">
        <v>2329</v>
      </c>
      <c r="E521" s="5" t="s">
        <v>1866</v>
      </c>
      <c r="F521" s="5" t="s">
        <v>321</v>
      </c>
      <c r="G521" s="717">
        <v>1.4317862850495041E-2</v>
      </c>
      <c r="H521" s="717">
        <v>4.354579936155166E-2</v>
      </c>
      <c r="I521" s="717">
        <v>7.2773718836943627E-2</v>
      </c>
      <c r="J521" s="717">
        <v>0.10200165534800025</v>
      </c>
      <c r="K521" s="717">
        <v>0.13122959185905686</v>
      </c>
      <c r="L521" s="717">
        <v>0.16045751133444885</v>
      </c>
      <c r="M521" s="717">
        <v>0.18968544784550545</v>
      </c>
      <c r="N521" s="717">
        <v>0.2189133843565621</v>
      </c>
      <c r="O521" s="717">
        <v>0.24814130383195404</v>
      </c>
      <c r="P521" s="717">
        <v>0.27736924034301069</v>
      </c>
      <c r="Q521" s="718">
        <v>0.30659715981840263</v>
      </c>
    </row>
    <row r="522" spans="1:17" ht="12.75" x14ac:dyDescent="0.2">
      <c r="A522" s="613" t="s">
        <v>2366</v>
      </c>
      <c r="B522" s="5" t="s">
        <v>2367</v>
      </c>
      <c r="C522" s="5" t="s">
        <v>94</v>
      </c>
      <c r="D522" s="5" t="s">
        <v>2329</v>
      </c>
      <c r="E522" s="5" t="s">
        <v>939</v>
      </c>
      <c r="F522" s="5" t="s">
        <v>321</v>
      </c>
      <c r="G522" s="717">
        <v>5.0491769277355068E-2</v>
      </c>
      <c r="H522" s="717">
        <v>0.15356370775167255</v>
      </c>
      <c r="I522" s="717">
        <v>0.25663564622599</v>
      </c>
      <c r="J522" s="717">
        <v>0.35970758470030761</v>
      </c>
      <c r="K522" s="717">
        <v>0.46277952317462501</v>
      </c>
      <c r="L522" s="717">
        <v>0.56585148187577206</v>
      </c>
      <c r="M522" s="717">
        <v>0.66892342035008956</v>
      </c>
      <c r="N522" s="717">
        <v>0.77199535882440684</v>
      </c>
      <c r="O522" s="717">
        <v>0.87506729729872434</v>
      </c>
      <c r="P522" s="717">
        <v>0.97813923577304196</v>
      </c>
      <c r="Q522" s="718">
        <v>1.0812111944741889</v>
      </c>
    </row>
    <row r="523" spans="1:17" ht="12.75" x14ac:dyDescent="0.2">
      <c r="A523" s="613" t="s">
        <v>2366</v>
      </c>
      <c r="B523" s="5" t="s">
        <v>2367</v>
      </c>
      <c r="C523" s="5" t="s">
        <v>94</v>
      </c>
      <c r="D523" s="5" t="s">
        <v>2329</v>
      </c>
      <c r="E523" s="5" t="s">
        <v>2328</v>
      </c>
      <c r="F523" s="5" t="s">
        <v>321</v>
      </c>
      <c r="G523" s="717">
        <v>2.764276346178041E-2</v>
      </c>
      <c r="H523" s="717">
        <v>8.4071630149839399E-2</v>
      </c>
      <c r="I523" s="717">
        <v>0.14050049683789839</v>
      </c>
      <c r="J523" s="717">
        <v>0.19692936352595738</v>
      </c>
      <c r="K523" s="717">
        <v>0.25335823021401643</v>
      </c>
      <c r="L523" s="717">
        <v>0.3097870969020754</v>
      </c>
      <c r="M523" s="717">
        <v>0.36621596359013442</v>
      </c>
      <c r="N523" s="717">
        <v>0.42264483027819338</v>
      </c>
      <c r="O523" s="717">
        <v>0.4790736969662524</v>
      </c>
      <c r="P523" s="717">
        <v>0.53550256365431137</v>
      </c>
      <c r="Q523" s="718">
        <v>0.59193143034237028</v>
      </c>
    </row>
    <row r="524" spans="1:17" ht="12.75" x14ac:dyDescent="0.2">
      <c r="A524" s="613" t="s">
        <v>2366</v>
      </c>
      <c r="B524" s="5" t="s">
        <v>2367</v>
      </c>
      <c r="C524" s="5" t="s">
        <v>94</v>
      </c>
      <c r="D524" s="5" t="s">
        <v>2329</v>
      </c>
      <c r="E524" s="5" t="s">
        <v>943</v>
      </c>
      <c r="F524" s="5" t="s">
        <v>321</v>
      </c>
      <c r="G524" s="717">
        <v>3.2672701840836196E-5</v>
      </c>
      <c r="H524" s="717">
        <v>9.9367083415167324E-5</v>
      </c>
      <c r="I524" s="717">
        <v>1.6607289700553793E-4</v>
      </c>
      <c r="J524" s="717">
        <v>2.3276727857986907E-4</v>
      </c>
      <c r="K524" s="717">
        <v>2.9946166015420018E-4</v>
      </c>
      <c r="L524" s="717">
        <v>3.661560417285313E-4</v>
      </c>
      <c r="M524" s="717">
        <v>4.3286185531890196E-4</v>
      </c>
      <c r="N524" s="717">
        <v>4.9955623689323307E-4</v>
      </c>
      <c r="O524" s="717">
        <v>5.6625061846756418E-4</v>
      </c>
      <c r="P524" s="717">
        <v>6.329450000418953E-4</v>
      </c>
      <c r="Q524" s="718">
        <v>6.9965081363226585E-4</v>
      </c>
    </row>
    <row r="525" spans="1:17" ht="12.75" x14ac:dyDescent="0.2">
      <c r="A525" s="613" t="s">
        <v>2366</v>
      </c>
      <c r="B525" s="5" t="s">
        <v>2367</v>
      </c>
      <c r="C525" s="5" t="s">
        <v>94</v>
      </c>
      <c r="D525" s="5" t="s">
        <v>2330</v>
      </c>
      <c r="E525" s="5" t="s">
        <v>941</v>
      </c>
      <c r="F525" s="5" t="s">
        <v>321</v>
      </c>
      <c r="G525" s="717">
        <v>0.2038625596408159</v>
      </c>
      <c r="H525" s="717">
        <v>0.60178000538771426</v>
      </c>
      <c r="I525" s="717">
        <v>0.9996974401000005</v>
      </c>
      <c r="J525" s="717">
        <v>1.3976148858468989</v>
      </c>
      <c r="K525" s="717">
        <v>1.795532331593797</v>
      </c>
      <c r="L525" s="717">
        <v>2.1934497663060837</v>
      </c>
      <c r="M525" s="717">
        <v>2.5913672120529818</v>
      </c>
      <c r="N525" s="717">
        <v>2.98928465779988</v>
      </c>
      <c r="O525" s="717">
        <v>3.3872020925121662</v>
      </c>
      <c r="P525" s="717">
        <v>3.7851195382590643</v>
      </c>
      <c r="Q525" s="718">
        <v>4.183036972971351</v>
      </c>
    </row>
    <row r="526" spans="1:17" ht="12.75" x14ac:dyDescent="0.2">
      <c r="A526" s="613" t="s">
        <v>2366</v>
      </c>
      <c r="B526" s="5" t="s">
        <v>2367</v>
      </c>
      <c r="C526" s="5" t="s">
        <v>94</v>
      </c>
      <c r="D526" s="5" t="s">
        <v>2330</v>
      </c>
      <c r="E526" s="5" t="s">
        <v>1866</v>
      </c>
      <c r="F526" s="5" t="s">
        <v>321</v>
      </c>
      <c r="G526" s="717">
        <v>1.8449769293212643E-2</v>
      </c>
      <c r="H526" s="717">
        <v>5.4461714380036289E-2</v>
      </c>
      <c r="I526" s="717">
        <v>9.0473659466859924E-2</v>
      </c>
      <c r="J526" s="717">
        <v>0.12648560455368357</v>
      </c>
      <c r="K526" s="717">
        <v>0.16249753258321031</v>
      </c>
      <c r="L526" s="717">
        <v>0.19850947767003399</v>
      </c>
      <c r="M526" s="717">
        <v>0.23452142275685761</v>
      </c>
      <c r="N526" s="717">
        <v>0.27053336784368126</v>
      </c>
      <c r="O526" s="717">
        <v>0.30654531293050497</v>
      </c>
      <c r="P526" s="717">
        <v>0.3425572580173285</v>
      </c>
      <c r="Q526" s="718">
        <v>0.37856918604685535</v>
      </c>
    </row>
    <row r="527" spans="1:17" ht="12.75" x14ac:dyDescent="0.2">
      <c r="A527" s="613" t="s">
        <v>2366</v>
      </c>
      <c r="B527" s="5" t="s">
        <v>2367</v>
      </c>
      <c r="C527" s="5" t="s">
        <v>94</v>
      </c>
      <c r="D527" s="5" t="s">
        <v>2330</v>
      </c>
      <c r="E527" s="5" t="s">
        <v>939</v>
      </c>
      <c r="F527" s="5" t="s">
        <v>321</v>
      </c>
      <c r="G527" s="717">
        <v>0.12745678334754912</v>
      </c>
      <c r="H527" s="717">
        <v>0.37623847267788268</v>
      </c>
      <c r="I527" s="717">
        <v>0.62502018230606093</v>
      </c>
      <c r="J527" s="717">
        <v>0.87380187163639444</v>
      </c>
      <c r="K527" s="717">
        <v>1.1225835609667281</v>
      </c>
      <c r="L527" s="717">
        <v>1.3713652705949064</v>
      </c>
      <c r="M527" s="717">
        <v>1.6201469599252398</v>
      </c>
      <c r="N527" s="717">
        <v>1.868928669553418</v>
      </c>
      <c r="O527" s="717">
        <v>2.1177103588837518</v>
      </c>
      <c r="P527" s="717">
        <v>2.3664920685119299</v>
      </c>
      <c r="Q527" s="718">
        <v>2.6152737578422633</v>
      </c>
    </row>
    <row r="528" spans="1:17" ht="12.75" x14ac:dyDescent="0.2">
      <c r="A528" s="613" t="s">
        <v>2366</v>
      </c>
      <c r="B528" s="5" t="s">
        <v>2367</v>
      </c>
      <c r="C528" s="5" t="s">
        <v>94</v>
      </c>
      <c r="D528" s="5" t="s">
        <v>2330</v>
      </c>
      <c r="E528" s="5" t="s">
        <v>2328</v>
      </c>
      <c r="F528" s="5" t="s">
        <v>321</v>
      </c>
      <c r="G528" s="717">
        <v>3.3095952783380844E-2</v>
      </c>
      <c r="H528" s="717">
        <v>9.7695624845694856E-2</v>
      </c>
      <c r="I528" s="717">
        <v>0.16229531627471211</v>
      </c>
      <c r="J528" s="717">
        <v>0.22689498833702612</v>
      </c>
      <c r="K528" s="717">
        <v>0.29149467976604343</v>
      </c>
      <c r="L528" s="717">
        <v>0.35609435182835741</v>
      </c>
      <c r="M528" s="717">
        <v>0.42069402389067145</v>
      </c>
      <c r="N528" s="717">
        <v>0.48529371531968868</v>
      </c>
      <c r="O528" s="717">
        <v>0.54989338738200277</v>
      </c>
      <c r="P528" s="717">
        <v>0.61449307881102</v>
      </c>
      <c r="Q528" s="718">
        <v>0.67909275087333398</v>
      </c>
    </row>
    <row r="529" spans="1:17" ht="12.75" x14ac:dyDescent="0.2">
      <c r="A529" s="613" t="s">
        <v>2366</v>
      </c>
      <c r="B529" s="5" t="s">
        <v>2367</v>
      </c>
      <c r="C529" s="5" t="s">
        <v>94</v>
      </c>
      <c r="D529" s="5" t="s">
        <v>2330</v>
      </c>
      <c r="E529" s="5" t="s">
        <v>943</v>
      </c>
      <c r="F529" s="5" t="s">
        <v>321</v>
      </c>
      <c r="G529" s="717">
        <v>3.6726102652236443E-5</v>
      </c>
      <c r="H529" s="717">
        <v>1.0842075052711196E-4</v>
      </c>
      <c r="I529" s="717">
        <v>1.8011539840198746E-4</v>
      </c>
      <c r="J529" s="717">
        <v>2.5181004627686297E-4</v>
      </c>
      <c r="K529" s="717">
        <v>3.2350469415173849E-4</v>
      </c>
      <c r="L529" s="717">
        <v>3.9519934202661395E-4</v>
      </c>
      <c r="M529" s="717">
        <v>4.6689398990148946E-4</v>
      </c>
      <c r="N529" s="717">
        <v>5.3858863777636503E-4</v>
      </c>
      <c r="O529" s="717">
        <v>6.1028328565124038E-4</v>
      </c>
      <c r="P529" s="717">
        <v>6.8197793352611595E-4</v>
      </c>
      <c r="Q529" s="718">
        <v>7.5367258140099141E-4</v>
      </c>
    </row>
    <row r="530" spans="1:17" ht="12.75" x14ac:dyDescent="0.2">
      <c r="A530" s="613" t="s">
        <v>2366</v>
      </c>
      <c r="B530" s="5" t="s">
        <v>2367</v>
      </c>
      <c r="C530" s="5" t="s">
        <v>94</v>
      </c>
      <c r="D530" s="5" t="s">
        <v>2338</v>
      </c>
      <c r="E530" s="5" t="s">
        <v>941</v>
      </c>
      <c r="F530" s="5" t="s">
        <v>321</v>
      </c>
      <c r="G530" s="717">
        <v>0.13241241249515853</v>
      </c>
      <c r="H530" s="717">
        <v>0.38490680172974667</v>
      </c>
      <c r="I530" s="717">
        <v>0.6374011909643349</v>
      </c>
      <c r="J530" s="717">
        <v>0.8898955801989229</v>
      </c>
      <c r="K530" s="717">
        <v>1.1423899694335113</v>
      </c>
      <c r="L530" s="717">
        <v>1.3948843474179482</v>
      </c>
      <c r="M530" s="717">
        <v>1.6473787366525361</v>
      </c>
      <c r="N530" s="717">
        <v>1.8998731258871242</v>
      </c>
      <c r="O530" s="717">
        <v>2.1523675151217123</v>
      </c>
      <c r="P530" s="717">
        <v>2.4048619043563009</v>
      </c>
      <c r="Q530" s="718">
        <v>2.657356293590889</v>
      </c>
    </row>
    <row r="531" spans="1:17" ht="12.75" x14ac:dyDescent="0.2">
      <c r="A531" s="613" t="s">
        <v>2366</v>
      </c>
      <c r="B531" s="5" t="s">
        <v>2367</v>
      </c>
      <c r="C531" s="5" t="s">
        <v>94</v>
      </c>
      <c r="D531" s="5" t="s">
        <v>2338</v>
      </c>
      <c r="E531" s="5" t="s">
        <v>1866</v>
      </c>
      <c r="F531" s="5" t="s">
        <v>321</v>
      </c>
      <c r="G531" s="717">
        <v>1.2874010785619944E-2</v>
      </c>
      <c r="H531" s="717">
        <v>3.7423185838878499E-2</v>
      </c>
      <c r="I531" s="717">
        <v>6.1972360892137049E-2</v>
      </c>
      <c r="J531" s="717">
        <v>8.6521535945395592E-2</v>
      </c>
      <c r="K531" s="717">
        <v>0.11107071099865415</v>
      </c>
      <c r="L531" s="717">
        <v>0.13561988605191272</v>
      </c>
      <c r="M531" s="717">
        <v>0.16016906110517123</v>
      </c>
      <c r="N531" s="717">
        <v>0.1847182361584298</v>
      </c>
      <c r="O531" s="717">
        <v>0.20926741121168838</v>
      </c>
      <c r="P531" s="717">
        <v>0.23381658626494689</v>
      </c>
      <c r="Q531" s="718">
        <v>0.25836576131820549</v>
      </c>
    </row>
    <row r="532" spans="1:17" ht="12.75" x14ac:dyDescent="0.2">
      <c r="A532" s="613" t="s">
        <v>2366</v>
      </c>
      <c r="B532" s="5" t="s">
        <v>2367</v>
      </c>
      <c r="C532" s="5" t="s">
        <v>94</v>
      </c>
      <c r="D532" s="5" t="s">
        <v>2338</v>
      </c>
      <c r="E532" s="5" t="s">
        <v>939</v>
      </c>
      <c r="F532" s="5" t="s">
        <v>321</v>
      </c>
      <c r="G532" s="717">
        <v>4.6462582393941243E-2</v>
      </c>
      <c r="H532" s="717">
        <v>0.13506106911888288</v>
      </c>
      <c r="I532" s="717">
        <v>0.22365957642167408</v>
      </c>
      <c r="J532" s="717">
        <v>0.31225806314661569</v>
      </c>
      <c r="K532" s="717">
        <v>0.40085657044940692</v>
      </c>
      <c r="L532" s="717">
        <v>0.48945505717434851</v>
      </c>
      <c r="M532" s="717">
        <v>0.57805356447713974</v>
      </c>
      <c r="N532" s="717">
        <v>0.66665205120208126</v>
      </c>
      <c r="O532" s="717">
        <v>0.75525055850487255</v>
      </c>
      <c r="P532" s="717">
        <v>0.8438490452298143</v>
      </c>
      <c r="Q532" s="718">
        <v>0.93244755253260536</v>
      </c>
    </row>
    <row r="533" spans="1:17" ht="12.75" x14ac:dyDescent="0.2">
      <c r="A533" s="613" t="s">
        <v>2366</v>
      </c>
      <c r="B533" s="5" t="s">
        <v>2367</v>
      </c>
      <c r="C533" s="5" t="s">
        <v>94</v>
      </c>
      <c r="D533" s="5" t="s">
        <v>2338</v>
      </c>
      <c r="E533" s="5" t="s">
        <v>2328</v>
      </c>
      <c r="F533" s="5" t="s">
        <v>321</v>
      </c>
      <c r="G533" s="717">
        <v>1.1556262054873645E-2</v>
      </c>
      <c r="H533" s="717">
        <v>3.3592678105191578E-2</v>
      </c>
      <c r="I533" s="717">
        <v>5.5629074478644687E-2</v>
      </c>
      <c r="J533" s="717">
        <v>7.7665470852097809E-2</v>
      </c>
      <c r="K533" s="717">
        <v>9.9701886902415743E-2</v>
      </c>
      <c r="L533" s="717">
        <v>0.12173828327586884</v>
      </c>
      <c r="M533" s="717">
        <v>0.14377467964932197</v>
      </c>
      <c r="N533" s="717">
        <v>0.16581107602277509</v>
      </c>
      <c r="O533" s="717">
        <v>0.18784749207309304</v>
      </c>
      <c r="P533" s="717">
        <v>0.20988388844654612</v>
      </c>
      <c r="Q533" s="718">
        <v>0.23192028481999924</v>
      </c>
    </row>
    <row r="534" spans="1:17" ht="12.75" x14ac:dyDescent="0.2">
      <c r="A534" s="613" t="s">
        <v>2366</v>
      </c>
      <c r="B534" s="5" t="s">
        <v>2367</v>
      </c>
      <c r="C534" s="5" t="s">
        <v>94</v>
      </c>
      <c r="D534" s="5" t="s">
        <v>2338</v>
      </c>
      <c r="E534" s="5" t="s">
        <v>943</v>
      </c>
      <c r="F534" s="5" t="s">
        <v>321</v>
      </c>
      <c r="G534" s="717">
        <v>3.4630189877054122E-5</v>
      </c>
      <c r="H534" s="717">
        <v>1.0067532072078032E-4</v>
      </c>
      <c r="I534" s="717">
        <v>1.6672045156450652E-4</v>
      </c>
      <c r="J534" s="717">
        <v>2.3276558240823263E-4</v>
      </c>
      <c r="K534" s="717">
        <v>2.988107132519589E-4</v>
      </c>
      <c r="L534" s="717">
        <v>3.6485584409568503E-4</v>
      </c>
      <c r="M534" s="717">
        <v>4.3088945074976824E-4</v>
      </c>
      <c r="N534" s="717">
        <v>4.9693458159349448E-4</v>
      </c>
      <c r="O534" s="717">
        <v>5.6297971243722056E-4</v>
      </c>
      <c r="P534" s="717">
        <v>6.2902484328094675E-4</v>
      </c>
      <c r="Q534" s="718">
        <v>6.9506997412467294E-4</v>
      </c>
    </row>
    <row r="535" spans="1:17" ht="12.75" x14ac:dyDescent="0.2">
      <c r="A535" s="613" t="s">
        <v>2366</v>
      </c>
      <c r="B535" s="5" t="s">
        <v>2367</v>
      </c>
      <c r="C535" s="5" t="s">
        <v>94</v>
      </c>
      <c r="D535" s="5" t="s">
        <v>2334</v>
      </c>
      <c r="E535" s="5" t="s">
        <v>941</v>
      </c>
      <c r="F535" s="5" t="s">
        <v>321</v>
      </c>
      <c r="G535" s="717">
        <v>9.5978575182819256E-2</v>
      </c>
      <c r="H535" s="717">
        <v>0.27466716881677233</v>
      </c>
      <c r="I535" s="717">
        <v>0.45335575091908703</v>
      </c>
      <c r="J535" s="717">
        <v>0.63204434455304004</v>
      </c>
      <c r="K535" s="717">
        <v>0.8107329381869931</v>
      </c>
      <c r="L535" s="717">
        <v>0.98942152028930785</v>
      </c>
      <c r="M535" s="717">
        <v>1.1681101139232608</v>
      </c>
      <c r="N535" s="717">
        <v>1.3467986960255758</v>
      </c>
      <c r="O535" s="717">
        <v>1.5254872896595286</v>
      </c>
      <c r="P535" s="717">
        <v>1.7041758717618434</v>
      </c>
      <c r="Q535" s="718">
        <v>1.8828644653957962</v>
      </c>
    </row>
    <row r="536" spans="1:17" ht="12.75" x14ac:dyDescent="0.2">
      <c r="A536" s="613" t="s">
        <v>2366</v>
      </c>
      <c r="B536" s="5" t="s">
        <v>2367</v>
      </c>
      <c r="C536" s="5" t="s">
        <v>94</v>
      </c>
      <c r="D536" s="5" t="s">
        <v>2334</v>
      </c>
      <c r="E536" s="5" t="s">
        <v>1866</v>
      </c>
      <c r="F536" s="5" t="s">
        <v>321</v>
      </c>
      <c r="G536" s="717">
        <v>7.6453656211769245E-3</v>
      </c>
      <c r="H536" s="717">
        <v>2.1879142902341452E-2</v>
      </c>
      <c r="I536" s="717">
        <v>3.6112937218786209E-2</v>
      </c>
      <c r="J536" s="717">
        <v>5.0346714499950727E-2</v>
      </c>
      <c r="K536" s="717">
        <v>6.4580508816395474E-2</v>
      </c>
      <c r="L536" s="717">
        <v>7.8814303132840227E-2</v>
      </c>
      <c r="M536" s="717">
        <v>9.3048080414004752E-2</v>
      </c>
      <c r="N536" s="717">
        <v>0.10728187473044952</v>
      </c>
      <c r="O536" s="717">
        <v>0.12151565201161402</v>
      </c>
      <c r="P536" s="717">
        <v>0.1357494463280588</v>
      </c>
      <c r="Q536" s="718">
        <v>0.14998322360922331</v>
      </c>
    </row>
    <row r="537" spans="1:17" ht="12.75" x14ac:dyDescent="0.2">
      <c r="A537" s="613" t="s">
        <v>2366</v>
      </c>
      <c r="B537" s="5" t="s">
        <v>2367</v>
      </c>
      <c r="C537" s="5" t="s">
        <v>94</v>
      </c>
      <c r="D537" s="5" t="s">
        <v>2334</v>
      </c>
      <c r="E537" s="5" t="s">
        <v>939</v>
      </c>
      <c r="F537" s="5" t="s">
        <v>321</v>
      </c>
      <c r="G537" s="717">
        <v>2.1661129141197732E-2</v>
      </c>
      <c r="H537" s="717">
        <v>6.1988838947250061E-2</v>
      </c>
      <c r="I537" s="717">
        <v>0.10231652672079328</v>
      </c>
      <c r="J537" s="717">
        <v>0.14264423652684563</v>
      </c>
      <c r="K537" s="717">
        <v>0.18297194633289796</v>
      </c>
      <c r="L537" s="717">
        <v>0.22329965613895025</v>
      </c>
      <c r="M537" s="717">
        <v>0.26362736594500263</v>
      </c>
      <c r="N537" s="717">
        <v>0.30395505371854586</v>
      </c>
      <c r="O537" s="717">
        <v>0.34428276352459819</v>
      </c>
      <c r="P537" s="717">
        <v>0.38461047333065052</v>
      </c>
      <c r="Q537" s="718">
        <v>0.42493818313670284</v>
      </c>
    </row>
    <row r="538" spans="1:17" ht="12.75" x14ac:dyDescent="0.2">
      <c r="A538" s="613" t="s">
        <v>2366</v>
      </c>
      <c r="B538" s="5" t="s">
        <v>2367</v>
      </c>
      <c r="C538" s="5" t="s">
        <v>94</v>
      </c>
      <c r="D538" s="5" t="s">
        <v>2334</v>
      </c>
      <c r="E538" s="5" t="s">
        <v>2328</v>
      </c>
      <c r="F538" s="5" t="s">
        <v>321</v>
      </c>
      <c r="G538" s="717">
        <v>3.8055070110626058E-3</v>
      </c>
      <c r="H538" s="717">
        <v>1.0890434225695347E-2</v>
      </c>
      <c r="I538" s="717">
        <v>1.7975361440328089E-2</v>
      </c>
      <c r="J538" s="717">
        <v>2.5060288654960829E-2</v>
      </c>
      <c r="K538" s="717">
        <v>3.2145237411987722E-2</v>
      </c>
      <c r="L538" s="717">
        <v>3.9230164626620455E-2</v>
      </c>
      <c r="M538" s="717">
        <v>4.6315091841253202E-2</v>
      </c>
      <c r="N538" s="717">
        <v>5.3400019055885942E-2</v>
      </c>
      <c r="O538" s="717">
        <v>6.0484946270518675E-2</v>
      </c>
      <c r="P538" s="717">
        <v>6.7569873485151422E-2</v>
      </c>
      <c r="Q538" s="718">
        <v>7.4654800699784168E-2</v>
      </c>
    </row>
    <row r="539" spans="1:17" ht="12.75" x14ac:dyDescent="0.2">
      <c r="A539" s="613" t="s">
        <v>2366</v>
      </c>
      <c r="B539" s="5" t="s">
        <v>2367</v>
      </c>
      <c r="C539" s="5" t="s">
        <v>94</v>
      </c>
      <c r="D539" s="5" t="s">
        <v>2334</v>
      </c>
      <c r="E539" s="5" t="s">
        <v>943</v>
      </c>
      <c r="F539" s="5" t="s">
        <v>321</v>
      </c>
      <c r="G539" s="717">
        <v>3.4572078908853193E-5</v>
      </c>
      <c r="H539" s="717">
        <v>9.8945312664525695E-5</v>
      </c>
      <c r="I539" s="717">
        <v>1.6331854642019818E-4</v>
      </c>
      <c r="J539" s="717">
        <v>2.2769178017587066E-4</v>
      </c>
      <c r="K539" s="717">
        <v>2.9206501393154319E-4</v>
      </c>
      <c r="L539" s="717">
        <v>3.5643824768721567E-4</v>
      </c>
      <c r="M539" s="717">
        <v>4.2081148144288821E-4</v>
      </c>
      <c r="N539" s="717">
        <v>4.8518471519856069E-4</v>
      </c>
      <c r="O539" s="717">
        <v>5.4955794895423322E-4</v>
      </c>
      <c r="P539" s="717">
        <v>6.1393118270990554E-4</v>
      </c>
      <c r="Q539" s="718">
        <v>6.7830441646557819E-4</v>
      </c>
    </row>
    <row r="540" spans="1:17" ht="12.75" x14ac:dyDescent="0.2">
      <c r="A540" s="613" t="s">
        <v>2366</v>
      </c>
      <c r="B540" s="5" t="s">
        <v>2367</v>
      </c>
      <c r="C540" s="5" t="s">
        <v>94</v>
      </c>
      <c r="D540" s="5" t="s">
        <v>2335</v>
      </c>
      <c r="E540" s="5" t="s">
        <v>941</v>
      </c>
      <c r="F540" s="5" t="s">
        <v>321</v>
      </c>
      <c r="G540" s="717">
        <v>6.7127100277679139E-2</v>
      </c>
      <c r="H540" s="717">
        <v>0.18967522151510069</v>
      </c>
      <c r="I540" s="717">
        <v>0.31222334275252228</v>
      </c>
      <c r="J540" s="717">
        <v>0.43477145200411521</v>
      </c>
      <c r="K540" s="717">
        <v>0.5573195732415368</v>
      </c>
      <c r="L540" s="717">
        <v>0.67986769447895823</v>
      </c>
      <c r="M540" s="717">
        <v>0.80241580373055132</v>
      </c>
      <c r="N540" s="717">
        <v>0.92496392496797275</v>
      </c>
      <c r="O540" s="717">
        <v>1.0475120462053944</v>
      </c>
      <c r="P540" s="717">
        <v>1.1700601554569874</v>
      </c>
      <c r="Q540" s="718">
        <v>1.2926082766944089</v>
      </c>
    </row>
    <row r="541" spans="1:17" ht="12.75" x14ac:dyDescent="0.2">
      <c r="A541" s="613" t="s">
        <v>2366</v>
      </c>
      <c r="B541" s="5" t="s">
        <v>2367</v>
      </c>
      <c r="C541" s="5" t="s">
        <v>94</v>
      </c>
      <c r="D541" s="5" t="s">
        <v>2335</v>
      </c>
      <c r="E541" s="5" t="s">
        <v>1866</v>
      </c>
      <c r="F541" s="5" t="s">
        <v>321</v>
      </c>
      <c r="G541" s="717">
        <v>8.1020013385157789E-3</v>
      </c>
      <c r="H541" s="717">
        <v>2.2893140899155492E-2</v>
      </c>
      <c r="I541" s="717">
        <v>3.7684263392314551E-2</v>
      </c>
      <c r="J541" s="717">
        <v>5.2475402952954268E-2</v>
      </c>
      <c r="K541" s="717">
        <v>6.7266525446113321E-2</v>
      </c>
      <c r="L541" s="717">
        <v>8.2057665006753031E-2</v>
      </c>
      <c r="M541" s="717">
        <v>9.6848804567392727E-2</v>
      </c>
      <c r="N541" s="717">
        <v>0.11163992706055179</v>
      </c>
      <c r="O541" s="717">
        <v>0.1264310666211915</v>
      </c>
      <c r="P541" s="717">
        <v>0.14122218911435055</v>
      </c>
      <c r="Q541" s="718">
        <v>0.15601332867499026</v>
      </c>
    </row>
    <row r="542" spans="1:17" ht="12.75" x14ac:dyDescent="0.2">
      <c r="A542" s="613" t="s">
        <v>2366</v>
      </c>
      <c r="B542" s="5" t="s">
        <v>2367</v>
      </c>
      <c r="C542" s="5" t="s">
        <v>94</v>
      </c>
      <c r="D542" s="5" t="s">
        <v>2335</v>
      </c>
      <c r="E542" s="5" t="s">
        <v>939</v>
      </c>
      <c r="F542" s="5" t="s">
        <v>321</v>
      </c>
      <c r="G542" s="717">
        <v>2.2923910633656546E-2</v>
      </c>
      <c r="H542" s="717">
        <v>6.4774085844863508E-2</v>
      </c>
      <c r="I542" s="717">
        <v>0.10662423925068869</v>
      </c>
      <c r="J542" s="717">
        <v>0.14847441446189563</v>
      </c>
      <c r="K542" s="717">
        <v>0.19032458967310259</v>
      </c>
      <c r="L542" s="717">
        <v>0.23217476488430955</v>
      </c>
      <c r="M542" s="717">
        <v>0.27402494009551648</v>
      </c>
      <c r="N542" s="717">
        <v>0.31587511530672346</v>
      </c>
      <c r="O542" s="717">
        <v>0.35772529051793045</v>
      </c>
      <c r="P542" s="717">
        <v>0.39957546572913738</v>
      </c>
      <c r="Q542" s="718">
        <v>0.44142564094034431</v>
      </c>
    </row>
    <row r="543" spans="1:17" ht="12.75" x14ac:dyDescent="0.2">
      <c r="A543" s="613" t="s">
        <v>2366</v>
      </c>
      <c r="B543" s="5" t="s">
        <v>2367</v>
      </c>
      <c r="C543" s="5" t="s">
        <v>94</v>
      </c>
      <c r="D543" s="5" t="s">
        <v>2335</v>
      </c>
      <c r="E543" s="5" t="s">
        <v>2328</v>
      </c>
      <c r="F543" s="5" t="s">
        <v>321</v>
      </c>
      <c r="G543" s="717">
        <v>2.7204463694560899E-3</v>
      </c>
      <c r="H543" s="717">
        <v>7.686940616697422E-3</v>
      </c>
      <c r="I543" s="717">
        <v>1.2653434863938754E-2</v>
      </c>
      <c r="J543" s="717">
        <v>1.7619929111180085E-2</v>
      </c>
      <c r="K543" s="717">
        <v>2.2586423358421415E-2</v>
      </c>
      <c r="L543" s="717">
        <v>2.7552917605662756E-2</v>
      </c>
      <c r="M543" s="717">
        <v>3.2519411852904086E-2</v>
      </c>
      <c r="N543" s="717">
        <v>3.7485906100145412E-2</v>
      </c>
      <c r="O543" s="717">
        <v>4.2452378632803885E-2</v>
      </c>
      <c r="P543" s="717">
        <v>4.7418872880045225E-2</v>
      </c>
      <c r="Q543" s="718">
        <v>5.2385367127286558E-2</v>
      </c>
    </row>
    <row r="544" spans="1:17" ht="12.75" x14ac:dyDescent="0.2">
      <c r="A544" s="613" t="s">
        <v>2366</v>
      </c>
      <c r="B544" s="5" t="s">
        <v>2367</v>
      </c>
      <c r="C544" s="5" t="s">
        <v>94</v>
      </c>
      <c r="D544" s="5" t="s">
        <v>2335</v>
      </c>
      <c r="E544" s="5" t="s">
        <v>943</v>
      </c>
      <c r="F544" s="5" t="s">
        <v>321</v>
      </c>
      <c r="G544" s="717">
        <v>3.3464729489666587E-5</v>
      </c>
      <c r="H544" s="717">
        <v>9.4565220096617215E-5</v>
      </c>
      <c r="I544" s="717">
        <v>1.5566571070356784E-4</v>
      </c>
      <c r="J544" s="717">
        <v>2.1677772101085917E-4</v>
      </c>
      <c r="K544" s="717">
        <v>2.7787821161780977E-4</v>
      </c>
      <c r="L544" s="717">
        <v>3.3897870222476047E-4</v>
      </c>
      <c r="M544" s="717">
        <v>4.0007919283171101E-4</v>
      </c>
      <c r="N544" s="717">
        <v>4.6117968343866171E-4</v>
      </c>
      <c r="O544" s="717">
        <v>5.2228017404561231E-4</v>
      </c>
      <c r="P544" s="717">
        <v>5.8338066465256312E-4</v>
      </c>
      <c r="Q544" s="718">
        <v>6.4448115525951371E-4</v>
      </c>
    </row>
    <row r="545" spans="1:17" ht="12.75" x14ac:dyDescent="0.2">
      <c r="A545" s="613" t="s">
        <v>2366</v>
      </c>
      <c r="B545" s="5" t="s">
        <v>2367</v>
      </c>
      <c r="C545" s="5" t="s">
        <v>94</v>
      </c>
      <c r="D545" s="5" t="s">
        <v>2339</v>
      </c>
      <c r="E545" s="5" t="s">
        <v>941</v>
      </c>
      <c r="F545" s="5" t="s">
        <v>321</v>
      </c>
      <c r="G545" s="717">
        <v>6.5056869211972554E-2</v>
      </c>
      <c r="H545" s="717">
        <v>0.18086238324033807</v>
      </c>
      <c r="I545" s="717">
        <v>0.29666790929145165</v>
      </c>
      <c r="J545" s="717">
        <v>0.41247342331981718</v>
      </c>
      <c r="K545" s="717">
        <v>0.52827893734818276</v>
      </c>
      <c r="L545" s="717">
        <v>0.64408446339929626</v>
      </c>
      <c r="M545" s="717">
        <v>0.75988997742766184</v>
      </c>
      <c r="N545" s="717">
        <v>0.87569550347877545</v>
      </c>
      <c r="O545" s="717">
        <v>0.99150101750714092</v>
      </c>
      <c r="P545" s="717">
        <v>1.1073065315355064</v>
      </c>
      <c r="Q545" s="718">
        <v>1.2231120575866199</v>
      </c>
    </row>
    <row r="546" spans="1:17" ht="12.75" x14ac:dyDescent="0.2">
      <c r="A546" s="613" t="s">
        <v>2366</v>
      </c>
      <c r="B546" s="5" t="s">
        <v>2367</v>
      </c>
      <c r="C546" s="5" t="s">
        <v>94</v>
      </c>
      <c r="D546" s="5" t="s">
        <v>2339</v>
      </c>
      <c r="E546" s="5" t="s">
        <v>1866</v>
      </c>
      <c r="F546" s="5" t="s">
        <v>321</v>
      </c>
      <c r="G546" s="717">
        <v>7.4310189071501154E-4</v>
      </c>
      <c r="H546" s="717">
        <v>2.0658634139907191E-3</v>
      </c>
      <c r="I546" s="717">
        <v>3.3886249372664253E-3</v>
      </c>
      <c r="J546" s="717">
        <v>4.7113864605421328E-3</v>
      </c>
      <c r="K546" s="717">
        <v>6.0341479838178398E-3</v>
      </c>
      <c r="L546" s="717">
        <v>7.356909507093546E-3</v>
      </c>
      <c r="M546" s="717">
        <v>8.6796710303692539E-3</v>
      </c>
      <c r="N546" s="717">
        <v>1.0002432553644962E-2</v>
      </c>
      <c r="O546" s="717">
        <v>1.1325194076920668E-2</v>
      </c>
      <c r="P546" s="717">
        <v>1.2647955600196374E-2</v>
      </c>
      <c r="Q546" s="718">
        <v>1.397071712347208E-2</v>
      </c>
    </row>
    <row r="547" spans="1:17" ht="12.75" x14ac:dyDescent="0.2">
      <c r="A547" s="613" t="s">
        <v>2366</v>
      </c>
      <c r="B547" s="5" t="s">
        <v>2367</v>
      </c>
      <c r="C547" s="5" t="s">
        <v>94</v>
      </c>
      <c r="D547" s="5" t="s">
        <v>2339</v>
      </c>
      <c r="E547" s="5" t="s">
        <v>939</v>
      </c>
      <c r="F547" s="5" t="s">
        <v>321</v>
      </c>
      <c r="G547" s="717">
        <v>2.2074822697314148E-2</v>
      </c>
      <c r="H547" s="717">
        <v>6.1369458217462244E-2</v>
      </c>
      <c r="I547" s="717">
        <v>0.10066409373761033</v>
      </c>
      <c r="J547" s="717">
        <v>0.13995872925775843</v>
      </c>
      <c r="K547" s="717">
        <v>0.17925336477790649</v>
      </c>
      <c r="L547" s="717">
        <v>0.21854800029805463</v>
      </c>
      <c r="M547" s="717">
        <v>0.25784265778488341</v>
      </c>
      <c r="N547" s="717">
        <v>0.29713729330503152</v>
      </c>
      <c r="O547" s="717">
        <v>0.33643192882517958</v>
      </c>
      <c r="P547" s="717">
        <v>0.37572656434532764</v>
      </c>
      <c r="Q547" s="718">
        <v>0.41502119986547575</v>
      </c>
    </row>
    <row r="548" spans="1:17" ht="12.75" x14ac:dyDescent="0.2">
      <c r="A548" s="613" t="s">
        <v>2366</v>
      </c>
      <c r="B548" s="5" t="s">
        <v>2367</v>
      </c>
      <c r="C548" s="5" t="s">
        <v>94</v>
      </c>
      <c r="D548" s="5" t="s">
        <v>2339</v>
      </c>
      <c r="E548" s="5" t="s">
        <v>2328</v>
      </c>
      <c r="F548" s="5" t="s">
        <v>321</v>
      </c>
      <c r="G548" s="717">
        <v>2.8974634167425266E-3</v>
      </c>
      <c r="H548" s="717">
        <v>8.0551688927391965E-3</v>
      </c>
      <c r="I548" s="717">
        <v>1.3212852613884288E-2</v>
      </c>
      <c r="J548" s="717">
        <v>1.8370558089880959E-2</v>
      </c>
      <c r="K548" s="717">
        <v>2.3528241811026054E-2</v>
      </c>
      <c r="L548" s="717">
        <v>2.8685947287022721E-2</v>
      </c>
      <c r="M548" s="717">
        <v>3.384363100816782E-2</v>
      </c>
      <c r="N548" s="717">
        <v>3.9001336484164484E-2</v>
      </c>
      <c r="O548" s="717">
        <v>4.4159020205309582E-2</v>
      </c>
      <c r="P548" s="717">
        <v>4.9316725681306246E-2</v>
      </c>
      <c r="Q548" s="718">
        <v>5.4474409402451338E-2</v>
      </c>
    </row>
    <row r="549" spans="1:17" ht="12.75" x14ac:dyDescent="0.2">
      <c r="A549" s="613" t="s">
        <v>2366</v>
      </c>
      <c r="B549" s="5" t="s">
        <v>2367</v>
      </c>
      <c r="C549" s="5" t="s">
        <v>94</v>
      </c>
      <c r="D549" s="5" t="s">
        <v>2339</v>
      </c>
      <c r="E549" s="5" t="s">
        <v>943</v>
      </c>
      <c r="F549" s="5" t="s">
        <v>321</v>
      </c>
      <c r="G549" s="717">
        <v>3.2393185256952045E-5</v>
      </c>
      <c r="H549" s="717">
        <v>9.0041057538305596E-5</v>
      </c>
      <c r="I549" s="717">
        <v>1.4770092729568025E-4</v>
      </c>
      <c r="J549" s="717">
        <v>2.053607970530549E-4</v>
      </c>
      <c r="K549" s="717">
        <v>2.6300866933440844E-4</v>
      </c>
      <c r="L549" s="717">
        <v>3.2066853909178312E-4</v>
      </c>
      <c r="M549" s="717">
        <v>3.7832840884915775E-4</v>
      </c>
      <c r="N549" s="717">
        <v>4.3597628113051126E-4</v>
      </c>
      <c r="O549" s="717">
        <v>4.9363615088788594E-4</v>
      </c>
      <c r="P549" s="717">
        <v>5.5128402316923951E-4</v>
      </c>
      <c r="Q549" s="718">
        <v>6.0894389292661408E-4</v>
      </c>
    </row>
    <row r="550" spans="1:17" ht="12.75" x14ac:dyDescent="0.2">
      <c r="A550" s="613" t="s">
        <v>2366</v>
      </c>
      <c r="B550" s="5" t="s">
        <v>2367</v>
      </c>
      <c r="C550" s="5" t="s">
        <v>94</v>
      </c>
      <c r="D550" s="5" t="s">
        <v>2340</v>
      </c>
      <c r="E550" s="5" t="s">
        <v>941</v>
      </c>
      <c r="F550" s="5" t="s">
        <v>321</v>
      </c>
      <c r="G550" s="717">
        <v>6.0394022886581675E-2</v>
      </c>
      <c r="H550" s="717">
        <v>0.16624672492071152</v>
      </c>
      <c r="I550" s="717">
        <v>0.2720994153678668</v>
      </c>
      <c r="J550" s="717">
        <v>0.37795211740199669</v>
      </c>
      <c r="K550" s="717">
        <v>0.48380480784915197</v>
      </c>
      <c r="L550" s="717">
        <v>0.58965750988328169</v>
      </c>
      <c r="M550" s="717">
        <v>0.69551020033043698</v>
      </c>
      <c r="N550" s="717">
        <v>0.80136290236456709</v>
      </c>
      <c r="O550" s="717">
        <v>0.90721559281172237</v>
      </c>
      <c r="P550" s="717">
        <v>1.013068294845852</v>
      </c>
      <c r="Q550" s="718">
        <v>1.1189209968799818</v>
      </c>
    </row>
    <row r="551" spans="1:17" ht="12.75" x14ac:dyDescent="0.2">
      <c r="A551" s="613" t="s">
        <v>2366</v>
      </c>
      <c r="B551" s="5" t="s">
        <v>2367</v>
      </c>
      <c r="C551" s="5" t="s">
        <v>94</v>
      </c>
      <c r="D551" s="5" t="s">
        <v>2340</v>
      </c>
      <c r="E551" s="5" t="s">
        <v>1866</v>
      </c>
      <c r="F551" s="5" t="s">
        <v>321</v>
      </c>
      <c r="G551" s="717">
        <v>7.0447936982983325E-4</v>
      </c>
      <c r="H551" s="717">
        <v>1.9392279020285954E-3</v>
      </c>
      <c r="I551" s="717">
        <v>3.1739764342273579E-3</v>
      </c>
      <c r="J551" s="717">
        <v>4.4087249664261207E-3</v>
      </c>
      <c r="K551" s="717">
        <v>5.6434734986248822E-3</v>
      </c>
      <c r="L551" s="717">
        <v>6.8782220308236438E-3</v>
      </c>
      <c r="M551" s="717">
        <v>8.1129705630224053E-3</v>
      </c>
      <c r="N551" s="717">
        <v>9.3477190952211704E-3</v>
      </c>
      <c r="O551" s="717">
        <v>1.058246762741993E-2</v>
      </c>
      <c r="P551" s="717">
        <v>1.1817216159618693E-2</v>
      </c>
      <c r="Q551" s="718">
        <v>1.3051964691817455E-2</v>
      </c>
    </row>
    <row r="552" spans="1:17" ht="12.75" x14ac:dyDescent="0.2">
      <c r="A552" s="613" t="s">
        <v>2366</v>
      </c>
      <c r="B552" s="5" t="s">
        <v>2367</v>
      </c>
      <c r="C552" s="5" t="s">
        <v>94</v>
      </c>
      <c r="D552" s="5" t="s">
        <v>2340</v>
      </c>
      <c r="E552" s="5" t="s">
        <v>939</v>
      </c>
      <c r="F552" s="5" t="s">
        <v>321</v>
      </c>
      <c r="G552" s="717">
        <v>8.6435288376794442E-3</v>
      </c>
      <c r="H552" s="717">
        <v>2.3793060524881459E-2</v>
      </c>
      <c r="I552" s="717">
        <v>3.8942592212083474E-2</v>
      </c>
      <c r="J552" s="717">
        <v>5.4092123899285485E-2</v>
      </c>
      <c r="K552" s="717">
        <v>6.9241655586487511E-2</v>
      </c>
      <c r="L552" s="717">
        <v>8.4391187273689536E-2</v>
      </c>
      <c r="M552" s="717">
        <v>9.9540718960891533E-2</v>
      </c>
      <c r="N552" s="717">
        <v>0.11469025064809356</v>
      </c>
      <c r="O552" s="717">
        <v>0.12983978233529558</v>
      </c>
      <c r="P552" s="717">
        <v>0.1449893140224976</v>
      </c>
      <c r="Q552" s="718">
        <v>0.16013884570969961</v>
      </c>
    </row>
    <row r="553" spans="1:17" ht="12.75" x14ac:dyDescent="0.2">
      <c r="A553" s="613" t="s">
        <v>2366</v>
      </c>
      <c r="B553" s="5" t="s">
        <v>2367</v>
      </c>
      <c r="C553" s="5" t="s">
        <v>94</v>
      </c>
      <c r="D553" s="5" t="s">
        <v>2340</v>
      </c>
      <c r="E553" s="5" t="s">
        <v>2328</v>
      </c>
      <c r="F553" s="5" t="s">
        <v>321</v>
      </c>
      <c r="G553" s="717">
        <v>1.4129575501238012E-3</v>
      </c>
      <c r="H553" s="717">
        <v>3.8894444184791456E-3</v>
      </c>
      <c r="I553" s="717">
        <v>6.3659519435046181E-3</v>
      </c>
      <c r="J553" s="717">
        <v>8.8424388118599623E-3</v>
      </c>
      <c r="K553" s="717">
        <v>1.1318925680215306E-2</v>
      </c>
      <c r="L553" s="717">
        <v>1.3795433205240779E-2</v>
      </c>
      <c r="M553" s="717">
        <v>1.6271920073596124E-2</v>
      </c>
      <c r="N553" s="717">
        <v>1.8748406941951467E-2</v>
      </c>
      <c r="O553" s="717">
        <v>2.1224914466976941E-2</v>
      </c>
      <c r="P553" s="717">
        <v>2.3701401335332287E-2</v>
      </c>
      <c r="Q553" s="718">
        <v>2.6177888203687629E-2</v>
      </c>
    </row>
    <row r="554" spans="1:17" ht="12.75" x14ac:dyDescent="0.2">
      <c r="A554" s="613" t="s">
        <v>2366</v>
      </c>
      <c r="B554" s="5" t="s">
        <v>2367</v>
      </c>
      <c r="C554" s="5" t="s">
        <v>94</v>
      </c>
      <c r="D554" s="5" t="s">
        <v>2340</v>
      </c>
      <c r="E554" s="5" t="s">
        <v>943</v>
      </c>
      <c r="F554" s="5" t="s">
        <v>321</v>
      </c>
      <c r="G554" s="717">
        <v>3.0319463796673459E-5</v>
      </c>
      <c r="H554" s="717">
        <v>8.3467178843766272E-5</v>
      </c>
      <c r="I554" s="717">
        <v>1.3660381221549479E-4</v>
      </c>
      <c r="J554" s="717">
        <v>1.8975152726258761E-4</v>
      </c>
      <c r="K554" s="717">
        <v>2.4288816063431609E-4</v>
      </c>
      <c r="L554" s="717">
        <v>2.9603587568140894E-4</v>
      </c>
      <c r="M554" s="717">
        <v>3.491725090531375E-4</v>
      </c>
      <c r="N554" s="717">
        <v>4.023202241002303E-4</v>
      </c>
      <c r="O554" s="717">
        <v>4.5545685747195881E-4</v>
      </c>
      <c r="P554" s="717">
        <v>5.0860457251905166E-4</v>
      </c>
      <c r="Q554" s="718">
        <v>5.6174120589078005E-4</v>
      </c>
    </row>
    <row r="555" spans="1:17" ht="12.75" x14ac:dyDescent="0.2">
      <c r="A555" s="613" t="s">
        <v>2366</v>
      </c>
      <c r="B555" s="5" t="s">
        <v>2367</v>
      </c>
      <c r="C555" s="5" t="s">
        <v>94</v>
      </c>
      <c r="D555" s="5" t="s">
        <v>2331</v>
      </c>
      <c r="E555" s="5" t="s">
        <v>941</v>
      </c>
      <c r="F555" s="5" t="s">
        <v>321</v>
      </c>
      <c r="G555" s="717">
        <v>6.8703299093802753E-2</v>
      </c>
      <c r="H555" s="717">
        <v>0.18724165578724999</v>
      </c>
      <c r="I555" s="717">
        <v>0.30578001248069719</v>
      </c>
      <c r="J555" s="717">
        <v>0.42431836917414439</v>
      </c>
      <c r="K555" s="717">
        <v>0.54285672586759171</v>
      </c>
      <c r="L555" s="717">
        <v>0.66139508256103885</v>
      </c>
      <c r="M555" s="717">
        <v>0.77993343925448599</v>
      </c>
      <c r="N555" s="717">
        <v>0.89847179594793314</v>
      </c>
      <c r="O555" s="717">
        <v>1.0170101526413806</v>
      </c>
      <c r="P555" s="717">
        <v>1.1355485093348276</v>
      </c>
      <c r="Q555" s="718">
        <v>1.2540868660282749</v>
      </c>
    </row>
    <row r="556" spans="1:17" ht="12.75" x14ac:dyDescent="0.2">
      <c r="A556" s="613" t="s">
        <v>2366</v>
      </c>
      <c r="B556" s="5" t="s">
        <v>2367</v>
      </c>
      <c r="C556" s="5" t="s">
        <v>94</v>
      </c>
      <c r="D556" s="5" t="s">
        <v>2331</v>
      </c>
      <c r="E556" s="5" t="s">
        <v>1866</v>
      </c>
      <c r="F556" s="5" t="s">
        <v>321</v>
      </c>
      <c r="G556" s="717">
        <v>1.2230289695389478E-4</v>
      </c>
      <c r="H556" s="717">
        <v>3.3329038662255491E-4</v>
      </c>
      <c r="I556" s="717">
        <v>5.4429551443614633E-4</v>
      </c>
      <c r="J556" s="717">
        <v>7.5530064224973775E-4</v>
      </c>
      <c r="K556" s="717">
        <v>9.6630577006332928E-4</v>
      </c>
      <c r="L556" s="717">
        <v>1.1773108978769208E-3</v>
      </c>
      <c r="M556" s="717">
        <v>1.3883160256905121E-3</v>
      </c>
      <c r="N556" s="717">
        <v>1.5993211535041036E-3</v>
      </c>
      <c r="O556" s="717">
        <v>1.8103262813176952E-3</v>
      </c>
      <c r="P556" s="717">
        <v>2.0213314091312865E-3</v>
      </c>
      <c r="Q556" s="718">
        <v>2.232336536944878E-3</v>
      </c>
    </row>
    <row r="557" spans="1:17" ht="12.75" x14ac:dyDescent="0.2">
      <c r="A557" s="613" t="s">
        <v>2366</v>
      </c>
      <c r="B557" s="5" t="s">
        <v>2367</v>
      </c>
      <c r="C557" s="5" t="s">
        <v>94</v>
      </c>
      <c r="D557" s="5" t="s">
        <v>2331</v>
      </c>
      <c r="E557" s="5" t="s">
        <v>939</v>
      </c>
      <c r="F557" s="5" t="s">
        <v>321</v>
      </c>
      <c r="G557" s="717">
        <v>2.4351285286593745E-3</v>
      </c>
      <c r="H557" s="717">
        <v>6.6366342900004193E-3</v>
      </c>
      <c r="I557" s="717">
        <v>1.0838116637319479E-2</v>
      </c>
      <c r="J557" s="717">
        <v>1.5039622398660524E-2</v>
      </c>
      <c r="K557" s="717">
        <v>1.9241104745979586E-2</v>
      </c>
      <c r="L557" s="717">
        <v>2.3442610507320629E-2</v>
      </c>
      <c r="M557" s="717">
        <v>2.7644116268661673E-2</v>
      </c>
      <c r="N557" s="717">
        <v>3.1845598615980734E-2</v>
      </c>
      <c r="O557" s="717">
        <v>3.6047104377321774E-2</v>
      </c>
      <c r="P557" s="717">
        <v>4.0248586724640836E-2</v>
      </c>
      <c r="Q557" s="718">
        <v>4.4450092485981883E-2</v>
      </c>
    </row>
    <row r="558" spans="1:17" ht="12.75" x14ac:dyDescent="0.2">
      <c r="A558" s="613" t="s">
        <v>2366</v>
      </c>
      <c r="B558" s="5" t="s">
        <v>2367</v>
      </c>
      <c r="C558" s="5" t="s">
        <v>94</v>
      </c>
      <c r="D558" s="5" t="s">
        <v>2331</v>
      </c>
      <c r="E558" s="5" t="s">
        <v>2328</v>
      </c>
      <c r="F558" s="5" t="s">
        <v>321</v>
      </c>
      <c r="G558" s="717">
        <v>4.7052683992049045E-4</v>
      </c>
      <c r="H558" s="717">
        <v>1.2823516586068378E-3</v>
      </c>
      <c r="I558" s="717">
        <v>2.0941764772931851E-3</v>
      </c>
      <c r="J558" s="717">
        <v>2.9060012959795322E-3</v>
      </c>
      <c r="K558" s="717">
        <v>3.7178261146658793E-3</v>
      </c>
      <c r="L558" s="717">
        <v>4.5296751698228107E-3</v>
      </c>
      <c r="M558" s="717">
        <v>5.3414999885091578E-3</v>
      </c>
      <c r="N558" s="717">
        <v>6.1533248071955048E-3</v>
      </c>
      <c r="O558" s="717">
        <v>6.9651496258818519E-3</v>
      </c>
      <c r="P558" s="717">
        <v>7.7769744445681998E-3</v>
      </c>
      <c r="Q558" s="718">
        <v>8.5887992632545478E-3</v>
      </c>
    </row>
    <row r="559" spans="1:17" ht="12.75" x14ac:dyDescent="0.2">
      <c r="A559" s="613" t="s">
        <v>2366</v>
      </c>
      <c r="B559" s="5" t="s">
        <v>2367</v>
      </c>
      <c r="C559" s="5" t="s">
        <v>94</v>
      </c>
      <c r="D559" s="5" t="s">
        <v>2331</v>
      </c>
      <c r="E559" s="5" t="s">
        <v>943</v>
      </c>
      <c r="F559" s="5" t="s">
        <v>321</v>
      </c>
      <c r="G559" s="717">
        <v>3.6090428809820126E-5</v>
      </c>
      <c r="H559" s="717">
        <v>9.837993197743609E-5</v>
      </c>
      <c r="I559" s="717">
        <v>1.6065642020498362E-4</v>
      </c>
      <c r="J559" s="717">
        <v>2.2293290843253114E-4</v>
      </c>
      <c r="K559" s="717">
        <v>2.8520939666007867E-4</v>
      </c>
      <c r="L559" s="717">
        <v>3.474858848876262E-4</v>
      </c>
      <c r="M559" s="717">
        <v>4.0976237311517372E-4</v>
      </c>
      <c r="N559" s="717">
        <v>4.7205187628278963E-4</v>
      </c>
      <c r="O559" s="717">
        <v>5.3432836451033721E-4</v>
      </c>
      <c r="P559" s="717">
        <v>5.9660485273788468E-4</v>
      </c>
      <c r="Q559" s="718">
        <v>6.5888134096543226E-4</v>
      </c>
    </row>
    <row r="560" spans="1:17" ht="12.75" x14ac:dyDescent="0.2">
      <c r="A560" s="613" t="s">
        <v>2368</v>
      </c>
      <c r="B560" s="5" t="s">
        <v>2369</v>
      </c>
      <c r="C560" s="5" t="s">
        <v>94</v>
      </c>
      <c r="D560" s="5" t="s">
        <v>2327</v>
      </c>
      <c r="E560" s="5" t="s">
        <v>941</v>
      </c>
      <c r="F560" s="5" t="s">
        <v>321</v>
      </c>
      <c r="G560" s="717">
        <v>8.4281232604795975E-2</v>
      </c>
      <c r="H560" s="717">
        <v>0.31513126275525433</v>
      </c>
      <c r="I560" s="717">
        <v>0.54598130479326279</v>
      </c>
      <c r="J560" s="717">
        <v>0.77683133494372092</v>
      </c>
      <c r="K560" s="717">
        <v>1.0076813769817294</v>
      </c>
      <c r="L560" s="717">
        <v>1.2385314071321878</v>
      </c>
      <c r="M560" s="717">
        <v>1.4693814491701964</v>
      </c>
      <c r="N560" s="717">
        <v>1.7002314912082046</v>
      </c>
      <c r="O560" s="717">
        <v>1.9310815213586632</v>
      </c>
      <c r="P560" s="717">
        <v>2.1619315633966716</v>
      </c>
      <c r="Q560" s="718">
        <v>2.3927815935471299</v>
      </c>
    </row>
    <row r="561" spans="1:17" ht="12.75" x14ac:dyDescent="0.2">
      <c r="A561" s="613" t="s">
        <v>2368</v>
      </c>
      <c r="B561" s="5" t="s">
        <v>2369</v>
      </c>
      <c r="C561" s="5" t="s">
        <v>94</v>
      </c>
      <c r="D561" s="5" t="s">
        <v>2327</v>
      </c>
      <c r="E561" s="5" t="s">
        <v>1866</v>
      </c>
      <c r="F561" s="5" t="s">
        <v>321</v>
      </c>
      <c r="G561" s="717">
        <v>2.891191776198368E-2</v>
      </c>
      <c r="H561" s="717">
        <v>0.10810295755733365</v>
      </c>
      <c r="I561" s="717">
        <v>0.18729397990825941</v>
      </c>
      <c r="J561" s="717">
        <v>0.26648501970360938</v>
      </c>
      <c r="K561" s="717">
        <v>0.34567604205453512</v>
      </c>
      <c r="L561" s="717">
        <v>0.42486708184988509</v>
      </c>
      <c r="M561" s="717">
        <v>0.50405812164523511</v>
      </c>
      <c r="N561" s="717">
        <v>0.58324914399616079</v>
      </c>
      <c r="O561" s="717">
        <v>0.66244018379151093</v>
      </c>
      <c r="P561" s="717">
        <v>0.74163120614243649</v>
      </c>
      <c r="Q561" s="718">
        <v>0.82082224593778652</v>
      </c>
    </row>
    <row r="562" spans="1:17" ht="12.75" x14ac:dyDescent="0.2">
      <c r="A562" s="613" t="s">
        <v>2368</v>
      </c>
      <c r="B562" s="5" t="s">
        <v>2369</v>
      </c>
      <c r="C562" s="5" t="s">
        <v>94</v>
      </c>
      <c r="D562" s="5" t="s">
        <v>2327</v>
      </c>
      <c r="E562" s="5" t="s">
        <v>939</v>
      </c>
      <c r="F562" s="5" t="s">
        <v>321</v>
      </c>
      <c r="G562" s="717">
        <v>0.11670339852424839</v>
      </c>
      <c r="H562" s="717">
        <v>0.43635919517250493</v>
      </c>
      <c r="I562" s="717">
        <v>0.75601499182076159</v>
      </c>
      <c r="J562" s="717">
        <v>1.0756707884690182</v>
      </c>
      <c r="K562" s="717">
        <v>1.3953265851172747</v>
      </c>
      <c r="L562" s="717">
        <v>1.7149823817655312</v>
      </c>
      <c r="M562" s="717">
        <v>2.0346381784137879</v>
      </c>
      <c r="N562" s="717">
        <v>2.3542939750620442</v>
      </c>
      <c r="O562" s="717">
        <v>2.6739497717103013</v>
      </c>
      <c r="P562" s="717">
        <v>2.9936055683585576</v>
      </c>
      <c r="Q562" s="718">
        <v>3.3132613650068139</v>
      </c>
    </row>
    <row r="563" spans="1:17" ht="12.75" x14ac:dyDescent="0.2">
      <c r="A563" s="613" t="s">
        <v>2368</v>
      </c>
      <c r="B563" s="5" t="s">
        <v>2369</v>
      </c>
      <c r="C563" s="5" t="s">
        <v>94</v>
      </c>
      <c r="D563" s="5" t="s">
        <v>2327</v>
      </c>
      <c r="E563" s="5" t="s">
        <v>2328</v>
      </c>
      <c r="F563" s="5" t="s">
        <v>321</v>
      </c>
      <c r="G563" s="717">
        <v>4.1591420691257798E-2</v>
      </c>
      <c r="H563" s="717">
        <v>0.15551216437960433</v>
      </c>
      <c r="I563" s="717">
        <v>0.2694328892468642</v>
      </c>
      <c r="J563" s="717">
        <v>0.38335363293521069</v>
      </c>
      <c r="K563" s="717">
        <v>0.49727437662355722</v>
      </c>
      <c r="L563" s="717">
        <v>0.61119512031190382</v>
      </c>
      <c r="M563" s="717">
        <v>0.7251158640002503</v>
      </c>
      <c r="N563" s="717">
        <v>0.8390365888675102</v>
      </c>
      <c r="O563" s="717">
        <v>0.95295733255585668</v>
      </c>
      <c r="P563" s="717">
        <v>1.0668780762442032</v>
      </c>
      <c r="Q563" s="718">
        <v>1.1807988199325499</v>
      </c>
    </row>
    <row r="564" spans="1:17" ht="12.75" x14ac:dyDescent="0.2">
      <c r="A564" s="613" t="s">
        <v>2368</v>
      </c>
      <c r="B564" s="5" t="s">
        <v>2369</v>
      </c>
      <c r="C564" s="5" t="s">
        <v>94</v>
      </c>
      <c r="D564" s="5" t="s">
        <v>2327</v>
      </c>
      <c r="E564" s="5" t="s">
        <v>943</v>
      </c>
      <c r="F564" s="5" t="s">
        <v>321</v>
      </c>
      <c r="G564" s="717">
        <v>2.1503646204348817E-5</v>
      </c>
      <c r="H564" s="717">
        <v>8.0387680653173717E-5</v>
      </c>
      <c r="I564" s="717">
        <v>1.3927171510199859E-4</v>
      </c>
      <c r="J564" s="717">
        <v>1.9815574955082347E-4</v>
      </c>
      <c r="K564" s="717">
        <v>2.5703978399964838E-4</v>
      </c>
      <c r="L564" s="717">
        <v>3.1592381844847329E-4</v>
      </c>
      <c r="M564" s="717">
        <v>3.7480785289729815E-4</v>
      </c>
      <c r="N564" s="717">
        <v>4.3369188734612295E-4</v>
      </c>
      <c r="O564" s="717">
        <v>4.9257592179494786E-4</v>
      </c>
      <c r="P564" s="717">
        <v>5.5145995624377277E-4</v>
      </c>
      <c r="Q564" s="718">
        <v>6.1034399069259757E-4</v>
      </c>
    </row>
    <row r="565" spans="1:17" ht="12.75" x14ac:dyDescent="0.2">
      <c r="A565" s="613" t="s">
        <v>2368</v>
      </c>
      <c r="B565" s="5" t="s">
        <v>2369</v>
      </c>
      <c r="C565" s="5" t="s">
        <v>94</v>
      </c>
      <c r="D565" s="5" t="s">
        <v>2329</v>
      </c>
      <c r="E565" s="5" t="s">
        <v>941</v>
      </c>
      <c r="F565" s="5" t="s">
        <v>321</v>
      </c>
      <c r="G565" s="717">
        <v>0.10054054980385137</v>
      </c>
      <c r="H565" s="717">
        <v>0.36449806007243607</v>
      </c>
      <c r="I565" s="717">
        <v>0.62845555852287749</v>
      </c>
      <c r="J565" s="717">
        <v>0.89241306879146221</v>
      </c>
      <c r="K565" s="717">
        <v>1.1563705790600467</v>
      </c>
      <c r="L565" s="717">
        <v>1.4203280893286314</v>
      </c>
      <c r="M565" s="717">
        <v>1.6842855995972164</v>
      </c>
      <c r="N565" s="717">
        <v>1.9482431098658008</v>
      </c>
      <c r="O565" s="717">
        <v>2.2122006201343858</v>
      </c>
      <c r="P565" s="717">
        <v>2.4761581185848267</v>
      </c>
      <c r="Q565" s="718">
        <v>2.7401156288534114</v>
      </c>
    </row>
    <row r="566" spans="1:17" ht="12.75" x14ac:dyDescent="0.2">
      <c r="A566" s="613" t="s">
        <v>2368</v>
      </c>
      <c r="B566" s="5" t="s">
        <v>2369</v>
      </c>
      <c r="C566" s="5" t="s">
        <v>94</v>
      </c>
      <c r="D566" s="5" t="s">
        <v>2329</v>
      </c>
      <c r="E566" s="5" t="s">
        <v>1866</v>
      </c>
      <c r="F566" s="5" t="s">
        <v>321</v>
      </c>
      <c r="G566" s="717">
        <v>1.303225647403322E-2</v>
      </c>
      <c r="H566" s="717">
        <v>4.7246905812937161E-2</v>
      </c>
      <c r="I566" s="717">
        <v>8.1461572596519691E-2</v>
      </c>
      <c r="J566" s="717">
        <v>0.11567622193542365</v>
      </c>
      <c r="K566" s="717">
        <v>0.14989088871900616</v>
      </c>
      <c r="L566" s="717">
        <v>0.18410553805791013</v>
      </c>
      <c r="M566" s="717">
        <v>0.21832020484149267</v>
      </c>
      <c r="N566" s="717">
        <v>0.25253485418039656</v>
      </c>
      <c r="O566" s="717">
        <v>0.28674950351930051</v>
      </c>
      <c r="P566" s="717">
        <v>0.32096417030288305</v>
      </c>
      <c r="Q566" s="718">
        <v>0.35517881964178699</v>
      </c>
    </row>
    <row r="567" spans="1:17" ht="12.75" x14ac:dyDescent="0.2">
      <c r="A567" s="613" t="s">
        <v>2368</v>
      </c>
      <c r="B567" s="5" t="s">
        <v>2369</v>
      </c>
      <c r="C567" s="5" t="s">
        <v>94</v>
      </c>
      <c r="D567" s="5" t="s">
        <v>2329</v>
      </c>
      <c r="E567" s="5" t="s">
        <v>939</v>
      </c>
      <c r="F567" s="5" t="s">
        <v>321</v>
      </c>
      <c r="G567" s="717">
        <v>5.9541253062650748E-2</v>
      </c>
      <c r="H567" s="717">
        <v>0.21585987894954928</v>
      </c>
      <c r="I567" s="717">
        <v>0.37217850483644777</v>
      </c>
      <c r="J567" s="717">
        <v>0.52849713072334636</v>
      </c>
      <c r="K567" s="717">
        <v>0.68481575661024496</v>
      </c>
      <c r="L567" s="717">
        <v>0.84113438249714345</v>
      </c>
      <c r="M567" s="717">
        <v>0.99745300838404194</v>
      </c>
      <c r="N567" s="717">
        <v>1.1537716342709403</v>
      </c>
      <c r="O567" s="717">
        <v>1.3100902601578388</v>
      </c>
      <c r="P567" s="717">
        <v>1.4664088860447375</v>
      </c>
      <c r="Q567" s="718">
        <v>1.622727511931636</v>
      </c>
    </row>
    <row r="568" spans="1:17" ht="12.75" x14ac:dyDescent="0.2">
      <c r="A568" s="613" t="s">
        <v>2368</v>
      </c>
      <c r="B568" s="5" t="s">
        <v>2369</v>
      </c>
      <c r="C568" s="5" t="s">
        <v>94</v>
      </c>
      <c r="D568" s="5" t="s">
        <v>2329</v>
      </c>
      <c r="E568" s="5" t="s">
        <v>2328</v>
      </c>
      <c r="F568" s="5" t="s">
        <v>321</v>
      </c>
      <c r="G568" s="717">
        <v>2.2311710657682064E-2</v>
      </c>
      <c r="H568" s="717">
        <v>8.0888516325318252E-2</v>
      </c>
      <c r="I568" s="717">
        <v>0.13946532199295444</v>
      </c>
      <c r="J568" s="717">
        <v>0.19804212766059059</v>
      </c>
      <c r="K568" s="717">
        <v>0.25661893332822683</v>
      </c>
      <c r="L568" s="717">
        <v>0.31519573899586295</v>
      </c>
      <c r="M568" s="717">
        <v>0.37377254466349918</v>
      </c>
      <c r="N568" s="717">
        <v>0.43234935033113531</v>
      </c>
      <c r="O568" s="717">
        <v>0.49092615599877154</v>
      </c>
      <c r="P568" s="717">
        <v>0.54950298051171298</v>
      </c>
      <c r="Q568" s="718">
        <v>0.6080797861793491</v>
      </c>
    </row>
    <row r="569" spans="1:17" ht="12.75" x14ac:dyDescent="0.2">
      <c r="A569" s="613" t="s">
        <v>2368</v>
      </c>
      <c r="B569" s="5" t="s">
        <v>2369</v>
      </c>
      <c r="C569" s="5" t="s">
        <v>94</v>
      </c>
      <c r="D569" s="5" t="s">
        <v>2329</v>
      </c>
      <c r="E569" s="5" t="s">
        <v>943</v>
      </c>
      <c r="F569" s="5" t="s">
        <v>321</v>
      </c>
      <c r="G569" s="717">
        <v>2.3543936441402518E-5</v>
      </c>
      <c r="H569" s="717">
        <v>8.5370696364760347E-5</v>
      </c>
      <c r="I569" s="717">
        <v>1.4718549290578008E-4</v>
      </c>
      <c r="J569" s="717">
        <v>2.0901225282913793E-4</v>
      </c>
      <c r="K569" s="717">
        <v>2.7082704937015766E-4</v>
      </c>
      <c r="L569" s="717">
        <v>3.3265380929351548E-4</v>
      </c>
      <c r="M569" s="717">
        <v>3.9448056921687335E-4</v>
      </c>
      <c r="N569" s="717">
        <v>4.5629536575789306E-4</v>
      </c>
      <c r="O569" s="717">
        <v>5.1812212568125087E-4</v>
      </c>
      <c r="P569" s="717">
        <v>5.7993692222227063E-4</v>
      </c>
      <c r="Q569" s="718">
        <v>6.4176368214562845E-4</v>
      </c>
    </row>
    <row r="570" spans="1:17" ht="12.75" x14ac:dyDescent="0.2">
      <c r="A570" s="613" t="s">
        <v>2368</v>
      </c>
      <c r="B570" s="5" t="s">
        <v>2369</v>
      </c>
      <c r="C570" s="5" t="s">
        <v>94</v>
      </c>
      <c r="D570" s="5" t="s">
        <v>2330</v>
      </c>
      <c r="E570" s="5" t="s">
        <v>941</v>
      </c>
      <c r="F570" s="5" t="s">
        <v>321</v>
      </c>
      <c r="G570" s="717">
        <v>0.127799744319672</v>
      </c>
      <c r="H570" s="717">
        <v>0.44861748139548191</v>
      </c>
      <c r="I570" s="717">
        <v>0.76943520679928701</v>
      </c>
      <c r="J570" s="717">
        <v>1.090252943875097</v>
      </c>
      <c r="K570" s="717">
        <v>1.4110706692789023</v>
      </c>
      <c r="L570" s="717">
        <v>1.7318883946827073</v>
      </c>
      <c r="M570" s="717">
        <v>2.0527061317585176</v>
      </c>
      <c r="N570" s="717">
        <v>2.3735238571623225</v>
      </c>
      <c r="O570" s="717">
        <v>2.6943415942381326</v>
      </c>
      <c r="P570" s="717">
        <v>3.0151593196419371</v>
      </c>
      <c r="Q570" s="718">
        <v>3.3359770567177476</v>
      </c>
    </row>
    <row r="571" spans="1:17" ht="12.75" x14ac:dyDescent="0.2">
      <c r="A571" s="613" t="s">
        <v>2368</v>
      </c>
      <c r="B571" s="5" t="s">
        <v>2369</v>
      </c>
      <c r="C571" s="5" t="s">
        <v>94</v>
      </c>
      <c r="D571" s="5" t="s">
        <v>2330</v>
      </c>
      <c r="E571" s="5" t="s">
        <v>1866</v>
      </c>
      <c r="F571" s="5" t="s">
        <v>321</v>
      </c>
      <c r="G571" s="717">
        <v>6.9595801312792921E-3</v>
      </c>
      <c r="H571" s="717">
        <v>2.4430338312983954E-2</v>
      </c>
      <c r="I571" s="717">
        <v>4.1901079027441349E-2</v>
      </c>
      <c r="J571" s="717">
        <v>5.937183720914601E-2</v>
      </c>
      <c r="K571" s="717">
        <v>7.6842577923603397E-2</v>
      </c>
      <c r="L571" s="717">
        <v>9.4313318638060806E-2</v>
      </c>
      <c r="M571" s="717">
        <v>0.11178407681976547</v>
      </c>
      <c r="N571" s="717">
        <v>0.12925481753422288</v>
      </c>
      <c r="O571" s="717">
        <v>0.14672557571592751</v>
      </c>
      <c r="P571" s="717">
        <v>0.16419631643038493</v>
      </c>
      <c r="Q571" s="718">
        <v>0.18166707461208961</v>
      </c>
    </row>
    <row r="572" spans="1:17" ht="12.75" x14ac:dyDescent="0.2">
      <c r="A572" s="613" t="s">
        <v>2368</v>
      </c>
      <c r="B572" s="5" t="s">
        <v>2369</v>
      </c>
      <c r="C572" s="5" t="s">
        <v>94</v>
      </c>
      <c r="D572" s="5" t="s">
        <v>2330</v>
      </c>
      <c r="E572" s="5" t="s">
        <v>939</v>
      </c>
      <c r="F572" s="5" t="s">
        <v>321</v>
      </c>
      <c r="G572" s="717">
        <v>3.4275708976610295E-2</v>
      </c>
      <c r="H572" s="717">
        <v>0.12031852288431094</v>
      </c>
      <c r="I572" s="717">
        <v>0.20636135798563723</v>
      </c>
      <c r="J572" s="717">
        <v>0.29240419308696358</v>
      </c>
      <c r="K572" s="717">
        <v>0.37844700699466416</v>
      </c>
      <c r="L572" s="717">
        <v>0.46448984209599048</v>
      </c>
      <c r="M572" s="717">
        <v>0.55053267719731669</v>
      </c>
      <c r="N572" s="717">
        <v>0.63657551229864306</v>
      </c>
      <c r="O572" s="717">
        <v>0.72261832620634348</v>
      </c>
      <c r="P572" s="717">
        <v>0.80866116130766996</v>
      </c>
      <c r="Q572" s="718">
        <v>0.89470399640899612</v>
      </c>
    </row>
    <row r="573" spans="1:17" ht="12.75" x14ac:dyDescent="0.2">
      <c r="A573" s="613" t="s">
        <v>2368</v>
      </c>
      <c r="B573" s="5" t="s">
        <v>2369</v>
      </c>
      <c r="C573" s="5" t="s">
        <v>94</v>
      </c>
      <c r="D573" s="5" t="s">
        <v>2330</v>
      </c>
      <c r="E573" s="5" t="s">
        <v>2328</v>
      </c>
      <c r="F573" s="5" t="s">
        <v>321</v>
      </c>
      <c r="G573" s="717">
        <v>1.4702870145648882E-2</v>
      </c>
      <c r="H573" s="717">
        <v>5.1611711480806517E-2</v>
      </c>
      <c r="I573" s="717">
        <v>8.852055281596416E-2</v>
      </c>
      <c r="J573" s="717">
        <v>0.12542939415112181</v>
      </c>
      <c r="K573" s="717">
        <v>0.16233823548627943</v>
      </c>
      <c r="L573" s="717">
        <v>0.19924707682143705</v>
      </c>
      <c r="M573" s="717">
        <v>0.23615589924208813</v>
      </c>
      <c r="N573" s="717">
        <v>0.27306474057724572</v>
      </c>
      <c r="O573" s="717">
        <v>0.30997358191240343</v>
      </c>
      <c r="P573" s="717">
        <v>0.34688242324756102</v>
      </c>
      <c r="Q573" s="718">
        <v>0.38379126458271873</v>
      </c>
    </row>
    <row r="574" spans="1:17" ht="12.75" x14ac:dyDescent="0.2">
      <c r="A574" s="613" t="s">
        <v>2368</v>
      </c>
      <c r="B574" s="5" t="s">
        <v>2369</v>
      </c>
      <c r="C574" s="5" t="s">
        <v>94</v>
      </c>
      <c r="D574" s="5" t="s">
        <v>2330</v>
      </c>
      <c r="E574" s="5" t="s">
        <v>943</v>
      </c>
      <c r="F574" s="5" t="s">
        <v>321</v>
      </c>
      <c r="G574" s="717">
        <v>2.2554025176660457E-5</v>
      </c>
      <c r="H574" s="717">
        <v>7.9183179299877196E-5</v>
      </c>
      <c r="I574" s="717">
        <v>1.3580012886401564E-4</v>
      </c>
      <c r="J574" s="717">
        <v>1.9242928298723234E-4</v>
      </c>
      <c r="K574" s="717">
        <v>2.490584371104491E-4</v>
      </c>
      <c r="L574" s="717">
        <v>3.0567538667458752E-4</v>
      </c>
      <c r="M574" s="717">
        <v>3.6230454079780425E-4</v>
      </c>
      <c r="N574" s="717">
        <v>4.1892149036194272E-4</v>
      </c>
      <c r="O574" s="717">
        <v>4.7555064448515951E-4</v>
      </c>
      <c r="P574" s="717">
        <v>5.3216759404929798E-4</v>
      </c>
      <c r="Q574" s="718">
        <v>5.8879674817251466E-4</v>
      </c>
    </row>
    <row r="575" spans="1:17" ht="12.75" x14ac:dyDescent="0.2">
      <c r="A575" s="613" t="s">
        <v>2368</v>
      </c>
      <c r="B575" s="5" t="s">
        <v>2369</v>
      </c>
      <c r="C575" s="5" t="s">
        <v>94</v>
      </c>
      <c r="D575" s="5" t="s">
        <v>2338</v>
      </c>
      <c r="E575" s="5" t="s">
        <v>941</v>
      </c>
      <c r="F575" s="5" t="s">
        <v>321</v>
      </c>
      <c r="G575" s="717">
        <v>0.10174686029514804</v>
      </c>
      <c r="H575" s="717">
        <v>0.35127349796461754</v>
      </c>
      <c r="I575" s="717">
        <v>0.60080012374889191</v>
      </c>
      <c r="J575" s="717">
        <v>0.8503267614183615</v>
      </c>
      <c r="K575" s="717">
        <v>1.0998533872026359</v>
      </c>
      <c r="L575" s="717">
        <v>1.3493800248721055</v>
      </c>
      <c r="M575" s="717">
        <v>1.59890665065638</v>
      </c>
      <c r="N575" s="717">
        <v>1.8484332883258492</v>
      </c>
      <c r="O575" s="717">
        <v>2.097959925995319</v>
      </c>
      <c r="P575" s="717">
        <v>2.3474865517795935</v>
      </c>
      <c r="Q575" s="718">
        <v>2.5970131894490627</v>
      </c>
    </row>
    <row r="576" spans="1:17" ht="12.75" x14ac:dyDescent="0.2">
      <c r="A576" s="613" t="s">
        <v>2368</v>
      </c>
      <c r="B576" s="5" t="s">
        <v>2369</v>
      </c>
      <c r="C576" s="5" t="s">
        <v>94</v>
      </c>
      <c r="D576" s="5" t="s">
        <v>2338</v>
      </c>
      <c r="E576" s="5" t="s">
        <v>1866</v>
      </c>
      <c r="F576" s="5" t="s">
        <v>321</v>
      </c>
      <c r="G576" s="717">
        <v>8.173882466821325E-3</v>
      </c>
      <c r="H576" s="717">
        <v>2.8219750077863818E-2</v>
      </c>
      <c r="I576" s="717">
        <v>4.8265617688906311E-2</v>
      </c>
      <c r="J576" s="717">
        <v>6.8311467901861322E-2</v>
      </c>
      <c r="K576" s="717">
        <v>8.835733551290384E-2</v>
      </c>
      <c r="L576" s="717">
        <v>0.10840318572585884</v>
      </c>
      <c r="M576" s="717">
        <v>0.12844905333690132</v>
      </c>
      <c r="N576" s="717">
        <v>0.14849490354985634</v>
      </c>
      <c r="O576" s="717">
        <v>0.16854077116089886</v>
      </c>
      <c r="P576" s="717">
        <v>0.18858663877194132</v>
      </c>
      <c r="Q576" s="718">
        <v>0.20863248898489636</v>
      </c>
    </row>
    <row r="577" spans="1:17" ht="12.75" x14ac:dyDescent="0.2">
      <c r="A577" s="613" t="s">
        <v>2368</v>
      </c>
      <c r="B577" s="5" t="s">
        <v>2369</v>
      </c>
      <c r="C577" s="5" t="s">
        <v>94</v>
      </c>
      <c r="D577" s="5" t="s">
        <v>2338</v>
      </c>
      <c r="E577" s="5" t="s">
        <v>939</v>
      </c>
      <c r="F577" s="5" t="s">
        <v>321</v>
      </c>
      <c r="G577" s="717">
        <v>2.6390955989077095E-2</v>
      </c>
      <c r="H577" s="717">
        <v>9.1112773785628556E-2</v>
      </c>
      <c r="I577" s="717">
        <v>0.15583461304366827</v>
      </c>
      <c r="J577" s="717">
        <v>0.22055645230170795</v>
      </c>
      <c r="K577" s="717">
        <v>0.2852782915597476</v>
      </c>
      <c r="L577" s="717">
        <v>0.35000013081778741</v>
      </c>
      <c r="M577" s="717">
        <v>0.41472197007582712</v>
      </c>
      <c r="N577" s="717">
        <v>0.47944380933386677</v>
      </c>
      <c r="O577" s="717">
        <v>0.54416564859190641</v>
      </c>
      <c r="P577" s="717">
        <v>0.60888748784994617</v>
      </c>
      <c r="Q577" s="718">
        <v>0.67360932710798582</v>
      </c>
    </row>
    <row r="578" spans="1:17" ht="12.75" x14ac:dyDescent="0.2">
      <c r="A578" s="613" t="s">
        <v>2368</v>
      </c>
      <c r="B578" s="5" t="s">
        <v>2369</v>
      </c>
      <c r="C578" s="5" t="s">
        <v>94</v>
      </c>
      <c r="D578" s="5" t="s">
        <v>2338</v>
      </c>
      <c r="E578" s="5" t="s">
        <v>2328</v>
      </c>
      <c r="F578" s="5" t="s">
        <v>321</v>
      </c>
      <c r="G578" s="717">
        <v>7.6455516393776702E-3</v>
      </c>
      <c r="H578" s="717">
        <v>2.6395731906537996E-2</v>
      </c>
      <c r="I578" s="717">
        <v>4.5145892940041628E-2</v>
      </c>
      <c r="J578" s="717">
        <v>6.3896053973545267E-2</v>
      </c>
      <c r="K578" s="717">
        <v>8.2646215007048898E-2</v>
      </c>
      <c r="L578" s="717">
        <v>0.10139637604055252</v>
      </c>
      <c r="M578" s="717">
        <v>0.12014655630771286</v>
      </c>
      <c r="N578" s="717">
        <v>0.13889671734121647</v>
      </c>
      <c r="O578" s="717">
        <v>0.15764687837472013</v>
      </c>
      <c r="P578" s="717">
        <v>0.17639703940822374</v>
      </c>
      <c r="Q578" s="718">
        <v>0.19514720044172737</v>
      </c>
    </row>
    <row r="579" spans="1:17" ht="12.75" x14ac:dyDescent="0.2">
      <c r="A579" s="613" t="s">
        <v>2368</v>
      </c>
      <c r="B579" s="5" t="s">
        <v>2369</v>
      </c>
      <c r="C579" s="5" t="s">
        <v>94</v>
      </c>
      <c r="D579" s="5" t="s">
        <v>2338</v>
      </c>
      <c r="E579" s="5" t="s">
        <v>943</v>
      </c>
      <c r="F579" s="5" t="s">
        <v>321</v>
      </c>
      <c r="G579" s="717">
        <v>2.6486022329238343E-5</v>
      </c>
      <c r="H579" s="717">
        <v>9.1463301246748197E-5</v>
      </c>
      <c r="I579" s="717">
        <v>1.5642856291274752E-4</v>
      </c>
      <c r="J579" s="717">
        <v>2.2139382457874679E-4</v>
      </c>
      <c r="K579" s="717">
        <v>2.8635908624474607E-4</v>
      </c>
      <c r="L579" s="717">
        <v>3.5132434791074538E-4</v>
      </c>
      <c r="M579" s="717">
        <v>4.1628960957674479E-4</v>
      </c>
      <c r="N579" s="717">
        <v>4.8126688849425457E-4</v>
      </c>
      <c r="O579" s="717">
        <v>5.4623215016025403E-4</v>
      </c>
      <c r="P579" s="717">
        <v>6.1119741182625328E-4</v>
      </c>
      <c r="Q579" s="718">
        <v>6.7616267349225254E-4</v>
      </c>
    </row>
    <row r="580" spans="1:17" ht="12.75" x14ac:dyDescent="0.2">
      <c r="A580" s="613" t="s">
        <v>2368</v>
      </c>
      <c r="B580" s="5" t="s">
        <v>2369</v>
      </c>
      <c r="C580" s="5" t="s">
        <v>94</v>
      </c>
      <c r="D580" s="5" t="s">
        <v>2334</v>
      </c>
      <c r="E580" s="5" t="s">
        <v>941</v>
      </c>
      <c r="F580" s="5" t="s">
        <v>321</v>
      </c>
      <c r="G580" s="717">
        <v>7.6361751250574539E-2</v>
      </c>
      <c r="H580" s="717">
        <v>0.25920177193181954</v>
      </c>
      <c r="I580" s="717">
        <v>0.44204178046742648</v>
      </c>
      <c r="J580" s="717">
        <v>0.62488180114867153</v>
      </c>
      <c r="K580" s="717">
        <v>0.80772180968427854</v>
      </c>
      <c r="L580" s="717">
        <v>0.99056183036552348</v>
      </c>
      <c r="M580" s="717">
        <v>1.1734018389011307</v>
      </c>
      <c r="N580" s="717">
        <v>1.3562418595823755</v>
      </c>
      <c r="O580" s="717">
        <v>1.5390818802636204</v>
      </c>
      <c r="P580" s="717">
        <v>1.7219218887992276</v>
      </c>
      <c r="Q580" s="718">
        <v>1.9047619094804726</v>
      </c>
    </row>
    <row r="581" spans="1:17" ht="12.75" x14ac:dyDescent="0.2">
      <c r="A581" s="613" t="s">
        <v>2368</v>
      </c>
      <c r="B581" s="5" t="s">
        <v>2369</v>
      </c>
      <c r="C581" s="5" t="s">
        <v>94</v>
      </c>
      <c r="D581" s="5" t="s">
        <v>2334</v>
      </c>
      <c r="E581" s="5" t="s">
        <v>1866</v>
      </c>
      <c r="F581" s="5" t="s">
        <v>321</v>
      </c>
      <c r="G581" s="717">
        <v>4.8062647823182529E-3</v>
      </c>
      <c r="H581" s="717">
        <v>1.6314329630737721E-2</v>
      </c>
      <c r="I581" s="717">
        <v>2.7822394479157186E-2</v>
      </c>
      <c r="J581" s="717">
        <v>3.9330459327576651E-2</v>
      </c>
      <c r="K581" s="717">
        <v>5.0838541547263118E-2</v>
      </c>
      <c r="L581" s="717">
        <v>6.234660639568259E-2</v>
      </c>
      <c r="M581" s="717">
        <v>7.3854671244102041E-2</v>
      </c>
      <c r="N581" s="717">
        <v>8.5362736092521513E-2</v>
      </c>
      <c r="O581" s="717">
        <v>9.6870818312207979E-2</v>
      </c>
      <c r="P581" s="717">
        <v>0.10837888316062745</v>
      </c>
      <c r="Q581" s="718">
        <v>0.11988694800904692</v>
      </c>
    </row>
    <row r="582" spans="1:17" ht="12.75" x14ac:dyDescent="0.2">
      <c r="A582" s="613" t="s">
        <v>2368</v>
      </c>
      <c r="B582" s="5" t="s">
        <v>2369</v>
      </c>
      <c r="C582" s="5" t="s">
        <v>94</v>
      </c>
      <c r="D582" s="5" t="s">
        <v>2334</v>
      </c>
      <c r="E582" s="5" t="s">
        <v>939</v>
      </c>
      <c r="F582" s="5" t="s">
        <v>321</v>
      </c>
      <c r="G582" s="717">
        <v>1.2810032078314559E-2</v>
      </c>
      <c r="H582" s="717">
        <v>4.3482244889240025E-2</v>
      </c>
      <c r="I582" s="717">
        <v>7.4154480472260392E-2</v>
      </c>
      <c r="J582" s="717">
        <v>0.10482671605528072</v>
      </c>
      <c r="K582" s="717">
        <v>0.13549895163830109</v>
      </c>
      <c r="L582" s="717">
        <v>0.16617118722132143</v>
      </c>
      <c r="M582" s="717">
        <v>0.19684340003224687</v>
      </c>
      <c r="N582" s="717">
        <v>0.22751563561526725</v>
      </c>
      <c r="O582" s="717">
        <v>0.25818787119828762</v>
      </c>
      <c r="P582" s="717">
        <v>0.28886010678130797</v>
      </c>
      <c r="Q582" s="718">
        <v>0.31953231959223338</v>
      </c>
    </row>
    <row r="583" spans="1:17" ht="12.75" x14ac:dyDescent="0.2">
      <c r="A583" s="613" t="s">
        <v>2368</v>
      </c>
      <c r="B583" s="5" t="s">
        <v>2369</v>
      </c>
      <c r="C583" s="5" t="s">
        <v>94</v>
      </c>
      <c r="D583" s="5" t="s">
        <v>2334</v>
      </c>
      <c r="E583" s="5" t="s">
        <v>2328</v>
      </c>
      <c r="F583" s="5" t="s">
        <v>321</v>
      </c>
      <c r="G583" s="717">
        <v>2.414796943544933E-3</v>
      </c>
      <c r="H583" s="717">
        <v>8.1968057816962387E-3</v>
      </c>
      <c r="I583" s="717">
        <v>1.3978793598947235E-2</v>
      </c>
      <c r="J583" s="717">
        <v>1.9760802437098542E-2</v>
      </c>
      <c r="K583" s="717">
        <v>2.5542790254349537E-2</v>
      </c>
      <c r="L583" s="717">
        <v>3.1324778071600543E-2</v>
      </c>
      <c r="M583" s="717">
        <v>3.7106786909751846E-2</v>
      </c>
      <c r="N583" s="717">
        <v>4.2888774727002851E-2</v>
      </c>
      <c r="O583" s="717">
        <v>4.8670762544253836E-2</v>
      </c>
      <c r="P583" s="717">
        <v>5.4452771382405146E-2</v>
      </c>
      <c r="Q583" s="718">
        <v>6.0234759199656152E-2</v>
      </c>
    </row>
    <row r="584" spans="1:17" ht="12.75" x14ac:dyDescent="0.2">
      <c r="A584" s="613" t="s">
        <v>2368</v>
      </c>
      <c r="B584" s="5" t="s">
        <v>2369</v>
      </c>
      <c r="C584" s="5" t="s">
        <v>94</v>
      </c>
      <c r="D584" s="5" t="s">
        <v>2334</v>
      </c>
      <c r="E584" s="5" t="s">
        <v>943</v>
      </c>
      <c r="F584" s="5" t="s">
        <v>321</v>
      </c>
      <c r="G584" s="717">
        <v>2.7333138336834915E-5</v>
      </c>
      <c r="H584" s="717">
        <v>9.2776763806966129E-5</v>
      </c>
      <c r="I584" s="717">
        <v>1.5822038927709736E-4</v>
      </c>
      <c r="J584" s="717">
        <v>2.2366401474722855E-4</v>
      </c>
      <c r="K584" s="717">
        <v>2.8912001375214333E-4</v>
      </c>
      <c r="L584" s="717">
        <v>3.5456363922227452E-4</v>
      </c>
      <c r="M584" s="717">
        <v>4.2000726469240576E-4</v>
      </c>
      <c r="N584" s="717">
        <v>4.8545089016253695E-4</v>
      </c>
      <c r="O584" s="717">
        <v>5.508945156326682E-4</v>
      </c>
      <c r="P584" s="717">
        <v>6.1635051463758298E-4</v>
      </c>
      <c r="Q584" s="718">
        <v>6.8179414010771417E-4</v>
      </c>
    </row>
    <row r="585" spans="1:17" ht="12.75" x14ac:dyDescent="0.2">
      <c r="A585" s="613" t="s">
        <v>2368</v>
      </c>
      <c r="B585" s="5" t="s">
        <v>2369</v>
      </c>
      <c r="C585" s="5" t="s">
        <v>94</v>
      </c>
      <c r="D585" s="5" t="s">
        <v>2335</v>
      </c>
      <c r="E585" s="5" t="s">
        <v>941</v>
      </c>
      <c r="F585" s="5" t="s">
        <v>321</v>
      </c>
      <c r="G585" s="717">
        <v>5.4937151546669526E-2</v>
      </c>
      <c r="H585" s="717">
        <v>0.18392468534303658</v>
      </c>
      <c r="I585" s="717">
        <v>0.31291220653716822</v>
      </c>
      <c r="J585" s="717">
        <v>0.44189974033353518</v>
      </c>
      <c r="K585" s="717">
        <v>0.57088727412990226</v>
      </c>
      <c r="L585" s="717">
        <v>0.69987479532403396</v>
      </c>
      <c r="M585" s="717">
        <v>0.82886232912040103</v>
      </c>
      <c r="N585" s="717">
        <v>0.95784986291676799</v>
      </c>
      <c r="O585" s="717">
        <v>1.0868373841108996</v>
      </c>
      <c r="P585" s="717">
        <v>1.2158249179072669</v>
      </c>
      <c r="Q585" s="718">
        <v>1.3448124517036339</v>
      </c>
    </row>
    <row r="586" spans="1:17" ht="12.75" x14ac:dyDescent="0.2">
      <c r="A586" s="613" t="s">
        <v>2368</v>
      </c>
      <c r="B586" s="5" t="s">
        <v>2369</v>
      </c>
      <c r="C586" s="5" t="s">
        <v>94</v>
      </c>
      <c r="D586" s="5" t="s">
        <v>2335</v>
      </c>
      <c r="E586" s="5" t="s">
        <v>1866</v>
      </c>
      <c r="F586" s="5" t="s">
        <v>321</v>
      </c>
      <c r="G586" s="717">
        <v>5.0997477412251134E-3</v>
      </c>
      <c r="H586" s="717">
        <v>1.7073518609679535E-2</v>
      </c>
      <c r="I586" s="717">
        <v>2.904728947813396E-2</v>
      </c>
      <c r="J586" s="717">
        <v>4.1021060346588374E-2</v>
      </c>
      <c r="K586" s="717">
        <v>5.2994831215042802E-2</v>
      </c>
      <c r="L586" s="717">
        <v>6.4968602083497237E-2</v>
      </c>
      <c r="M586" s="717">
        <v>7.6942372951951638E-2</v>
      </c>
      <c r="N586" s="717">
        <v>8.8916143820406052E-2</v>
      </c>
      <c r="O586" s="717">
        <v>0.10088991468886049</v>
      </c>
      <c r="P586" s="717">
        <v>0.11286368555731489</v>
      </c>
      <c r="Q586" s="718">
        <v>0.12483745642576932</v>
      </c>
    </row>
    <row r="587" spans="1:17" ht="12.75" x14ac:dyDescent="0.2">
      <c r="A587" s="613" t="s">
        <v>2368</v>
      </c>
      <c r="B587" s="5" t="s">
        <v>2369</v>
      </c>
      <c r="C587" s="5" t="s">
        <v>94</v>
      </c>
      <c r="D587" s="5" t="s">
        <v>2335</v>
      </c>
      <c r="E587" s="5" t="s">
        <v>939</v>
      </c>
      <c r="F587" s="5" t="s">
        <v>321</v>
      </c>
      <c r="G587" s="717">
        <v>1.3474730910439188E-2</v>
      </c>
      <c r="H587" s="717">
        <v>4.5112212172772219E-2</v>
      </c>
      <c r="I587" s="717">
        <v>7.6749693435105251E-2</v>
      </c>
      <c r="J587" s="717">
        <v>0.10838719714458592</v>
      </c>
      <c r="K587" s="717">
        <v>0.14002467840691896</v>
      </c>
      <c r="L587" s="717">
        <v>0.17166215966925197</v>
      </c>
      <c r="M587" s="717">
        <v>0.20329964093158504</v>
      </c>
      <c r="N587" s="717">
        <v>0.23493712219391805</v>
      </c>
      <c r="O587" s="717">
        <v>0.26657460345625106</v>
      </c>
      <c r="P587" s="717">
        <v>0.29821208471858413</v>
      </c>
      <c r="Q587" s="718">
        <v>0.32984956598091714</v>
      </c>
    </row>
    <row r="588" spans="1:17" ht="12.75" x14ac:dyDescent="0.2">
      <c r="A588" s="613" t="s">
        <v>2368</v>
      </c>
      <c r="B588" s="5" t="s">
        <v>2369</v>
      </c>
      <c r="C588" s="5" t="s">
        <v>94</v>
      </c>
      <c r="D588" s="5" t="s">
        <v>2335</v>
      </c>
      <c r="E588" s="5" t="s">
        <v>2328</v>
      </c>
      <c r="F588" s="5" t="s">
        <v>321</v>
      </c>
      <c r="G588" s="717">
        <v>1.7242558595827893E-3</v>
      </c>
      <c r="H588" s="717">
        <v>5.7726310121294019E-3</v>
      </c>
      <c r="I588" s="717">
        <v>9.8210061646760161E-3</v>
      </c>
      <c r="J588" s="717">
        <v>1.3869381317222628E-2</v>
      </c>
      <c r="K588" s="717">
        <v>1.7917756469769241E-2</v>
      </c>
      <c r="L588" s="717">
        <v>2.1966131622315851E-2</v>
      </c>
      <c r="M588" s="717">
        <v>2.6014506774862469E-2</v>
      </c>
      <c r="N588" s="717">
        <v>3.0062881927409076E-2</v>
      </c>
      <c r="O588" s="717">
        <v>3.4111257079955694E-2</v>
      </c>
      <c r="P588" s="717">
        <v>3.8159632232502301E-2</v>
      </c>
      <c r="Q588" s="718">
        <v>4.2208007385048915E-2</v>
      </c>
    </row>
    <row r="589" spans="1:17" ht="12.75" x14ac:dyDescent="0.2">
      <c r="A589" s="613" t="s">
        <v>2368</v>
      </c>
      <c r="B589" s="5" t="s">
        <v>2369</v>
      </c>
      <c r="C589" s="5" t="s">
        <v>94</v>
      </c>
      <c r="D589" s="5" t="s">
        <v>2335</v>
      </c>
      <c r="E589" s="5" t="s">
        <v>943</v>
      </c>
      <c r="F589" s="5" t="s">
        <v>321</v>
      </c>
      <c r="G589" s="717">
        <v>2.7542244992733852E-5</v>
      </c>
      <c r="H589" s="717">
        <v>9.2195867801959667E-5</v>
      </c>
      <c r="I589" s="717">
        <v>1.5684949061118547E-4</v>
      </c>
      <c r="J589" s="717">
        <v>2.2150311342041131E-4</v>
      </c>
      <c r="K589" s="717">
        <v>2.8615673622963713E-4</v>
      </c>
      <c r="L589" s="717">
        <v>3.5082275428863463E-4</v>
      </c>
      <c r="M589" s="717">
        <v>4.154763770978605E-4</v>
      </c>
      <c r="N589" s="717">
        <v>4.801299999070862E-4</v>
      </c>
      <c r="O589" s="717">
        <v>5.4478362271631207E-4</v>
      </c>
      <c r="P589" s="717">
        <v>6.0944964077530952E-4</v>
      </c>
      <c r="Q589" s="718">
        <v>6.7410326358453539E-4</v>
      </c>
    </row>
    <row r="590" spans="1:17" ht="12.75" x14ac:dyDescent="0.2">
      <c r="A590" s="613" t="s">
        <v>2368</v>
      </c>
      <c r="B590" s="5" t="s">
        <v>2369</v>
      </c>
      <c r="C590" s="5" t="s">
        <v>94</v>
      </c>
      <c r="D590" s="5" t="s">
        <v>2339</v>
      </c>
      <c r="E590" s="5" t="s">
        <v>941</v>
      </c>
      <c r="F590" s="5" t="s">
        <v>321</v>
      </c>
      <c r="G590" s="717">
        <v>4.9336007235106914E-2</v>
      </c>
      <c r="H590" s="717">
        <v>0.16228253552794988</v>
      </c>
      <c r="I590" s="717">
        <v>0.27522906382079293</v>
      </c>
      <c r="J590" s="717">
        <v>0.38817559211363589</v>
      </c>
      <c r="K590" s="717">
        <v>0.50112212040647885</v>
      </c>
      <c r="L590" s="717">
        <v>0.61406864869932187</v>
      </c>
      <c r="M590" s="717">
        <v>0.72701517699216478</v>
      </c>
      <c r="N590" s="717">
        <v>0.8399617181162391</v>
      </c>
      <c r="O590" s="717">
        <v>0.95290824640908212</v>
      </c>
      <c r="P590" s="717">
        <v>1.0658547747019251</v>
      </c>
      <c r="Q590" s="718">
        <v>1.1788013029947679</v>
      </c>
    </row>
    <row r="591" spans="1:17" ht="12.75" x14ac:dyDescent="0.2">
      <c r="A591" s="613" t="s">
        <v>2368</v>
      </c>
      <c r="B591" s="5" t="s">
        <v>2369</v>
      </c>
      <c r="C591" s="5" t="s">
        <v>94</v>
      </c>
      <c r="D591" s="5" t="s">
        <v>2339</v>
      </c>
      <c r="E591" s="5" t="s">
        <v>1866</v>
      </c>
      <c r="F591" s="5" t="s">
        <v>321</v>
      </c>
      <c r="G591" s="717">
        <v>5.322300629515079E-4</v>
      </c>
      <c r="H591" s="717">
        <v>1.7506550163295968E-3</v>
      </c>
      <c r="I591" s="717">
        <v>2.9690799697076851E-3</v>
      </c>
      <c r="J591" s="717">
        <v>4.1875049230857744E-3</v>
      </c>
      <c r="K591" s="717">
        <v>5.4059484690043144E-3</v>
      </c>
      <c r="L591" s="717">
        <v>6.6243734223824027E-3</v>
      </c>
      <c r="M591" s="717">
        <v>7.8427983757604919E-3</v>
      </c>
      <c r="N591" s="717">
        <v>9.0612419216790328E-3</v>
      </c>
      <c r="O591" s="717">
        <v>1.027966687505712E-2</v>
      </c>
      <c r="P591" s="717">
        <v>1.149809182843521E-2</v>
      </c>
      <c r="Q591" s="718">
        <v>1.2716535374353749E-2</v>
      </c>
    </row>
    <row r="592" spans="1:17" ht="12.75" x14ac:dyDescent="0.2">
      <c r="A592" s="613" t="s">
        <v>2368</v>
      </c>
      <c r="B592" s="5" t="s">
        <v>2369</v>
      </c>
      <c r="C592" s="5" t="s">
        <v>94</v>
      </c>
      <c r="D592" s="5" t="s">
        <v>2339</v>
      </c>
      <c r="E592" s="5" t="s">
        <v>939</v>
      </c>
      <c r="F592" s="5" t="s">
        <v>321</v>
      </c>
      <c r="G592" s="717">
        <v>1.5678855623487413E-2</v>
      </c>
      <c r="H592" s="717">
        <v>5.1572957166520425E-2</v>
      </c>
      <c r="I592" s="717">
        <v>8.7467058709553444E-2</v>
      </c>
      <c r="J592" s="717">
        <v>0.12336116025258645</v>
      </c>
      <c r="K592" s="717">
        <v>0.15925526179561944</v>
      </c>
      <c r="L592" s="717">
        <v>0.19514938622301614</v>
      </c>
      <c r="M592" s="717">
        <v>0.23104348776604916</v>
      </c>
      <c r="N592" s="717">
        <v>0.26693758930908223</v>
      </c>
      <c r="O592" s="717">
        <v>0.3028316908521152</v>
      </c>
      <c r="P592" s="717">
        <v>0.33872579239514827</v>
      </c>
      <c r="Q592" s="718">
        <v>0.37461991682254492</v>
      </c>
    </row>
    <row r="593" spans="1:17" ht="12.75" x14ac:dyDescent="0.2">
      <c r="A593" s="613" t="s">
        <v>2368</v>
      </c>
      <c r="B593" s="5" t="s">
        <v>2369</v>
      </c>
      <c r="C593" s="5" t="s">
        <v>94</v>
      </c>
      <c r="D593" s="5" t="s">
        <v>2339</v>
      </c>
      <c r="E593" s="5" t="s">
        <v>2328</v>
      </c>
      <c r="F593" s="5" t="s">
        <v>321</v>
      </c>
      <c r="G593" s="717">
        <v>1.9307020756526845E-3</v>
      </c>
      <c r="H593" s="717">
        <v>6.3506980730520281E-3</v>
      </c>
      <c r="I593" s="717">
        <v>1.0770715344467673E-2</v>
      </c>
      <c r="J593" s="717">
        <v>1.5190711341867018E-2</v>
      </c>
      <c r="K593" s="717">
        <v>1.9610728613282662E-2</v>
      </c>
      <c r="L593" s="717">
        <v>2.4030724610682012E-2</v>
      </c>
      <c r="M593" s="717">
        <v>2.8450741882097657E-2</v>
      </c>
      <c r="N593" s="717">
        <v>3.2870759153513306E-2</v>
      </c>
      <c r="O593" s="717">
        <v>3.7290755150912645E-2</v>
      </c>
      <c r="P593" s="717">
        <v>4.1710772422328291E-2</v>
      </c>
      <c r="Q593" s="718">
        <v>4.613076841972763E-2</v>
      </c>
    </row>
    <row r="594" spans="1:17" ht="12.75" x14ac:dyDescent="0.2">
      <c r="A594" s="613" t="s">
        <v>2368</v>
      </c>
      <c r="B594" s="5" t="s">
        <v>2369</v>
      </c>
      <c r="C594" s="5" t="s">
        <v>94</v>
      </c>
      <c r="D594" s="5" t="s">
        <v>2339</v>
      </c>
      <c r="E594" s="5" t="s">
        <v>943</v>
      </c>
      <c r="F594" s="5" t="s">
        <v>321</v>
      </c>
      <c r="G594" s="717">
        <v>2.7841006431595053E-5</v>
      </c>
      <c r="H594" s="717">
        <v>9.1589706463274104E-5</v>
      </c>
      <c r="I594" s="717">
        <v>1.5532554096517884E-4</v>
      </c>
      <c r="J594" s="717">
        <v>2.1906137546708361E-4</v>
      </c>
      <c r="K594" s="717">
        <v>2.8281007549876261E-4</v>
      </c>
      <c r="L594" s="717">
        <v>3.465459100006674E-4</v>
      </c>
      <c r="M594" s="717">
        <v>4.1029461003234648E-4</v>
      </c>
      <c r="N594" s="717">
        <v>4.7403044453425122E-4</v>
      </c>
      <c r="O594" s="717">
        <v>5.377662790361559E-4</v>
      </c>
      <c r="P594" s="717">
        <v>6.0151497906783509E-4</v>
      </c>
      <c r="Q594" s="718">
        <v>6.6525081356973961E-4</v>
      </c>
    </row>
    <row r="595" spans="1:17" ht="12.75" x14ac:dyDescent="0.2">
      <c r="A595" s="613" t="s">
        <v>2368</v>
      </c>
      <c r="B595" s="5" t="s">
        <v>2369</v>
      </c>
      <c r="C595" s="5" t="s">
        <v>94</v>
      </c>
      <c r="D595" s="5" t="s">
        <v>2340</v>
      </c>
      <c r="E595" s="5" t="s">
        <v>941</v>
      </c>
      <c r="F595" s="5" t="s">
        <v>321</v>
      </c>
      <c r="G595" s="717">
        <v>0.17791360233549663</v>
      </c>
      <c r="H595" s="717">
        <v>0.17335171721056977</v>
      </c>
      <c r="I595" s="717">
        <v>0.16878982574230841</v>
      </c>
      <c r="J595" s="717">
        <v>0.16422794061738152</v>
      </c>
      <c r="K595" s="717">
        <v>0.15966605549245463</v>
      </c>
      <c r="L595" s="717">
        <v>0.15510416402419325</v>
      </c>
      <c r="M595" s="717">
        <v>0.15054227889926639</v>
      </c>
      <c r="N595" s="717">
        <v>0.14598039377433952</v>
      </c>
      <c r="O595" s="717">
        <v>0.14141850230607816</v>
      </c>
      <c r="P595" s="717">
        <v>0.13685661718115125</v>
      </c>
      <c r="Q595" s="718">
        <v>0.13229473205622438</v>
      </c>
    </row>
    <row r="596" spans="1:17" ht="12.75" x14ac:dyDescent="0.2">
      <c r="A596" s="613" t="s">
        <v>2368</v>
      </c>
      <c r="B596" s="5" t="s">
        <v>2369</v>
      </c>
      <c r="C596" s="5" t="s">
        <v>94</v>
      </c>
      <c r="D596" s="5" t="s">
        <v>2340</v>
      </c>
      <c r="E596" s="5" t="s">
        <v>1866</v>
      </c>
      <c r="F596" s="5" t="s">
        <v>321</v>
      </c>
      <c r="G596" s="717">
        <v>5.366842833858925E-4</v>
      </c>
      <c r="H596" s="717">
        <v>1.7464382545045092E-3</v>
      </c>
      <c r="I596" s="717">
        <v>2.9561922256231255E-3</v>
      </c>
      <c r="J596" s="717">
        <v>4.1659637360169921E-3</v>
      </c>
      <c r="K596" s="717">
        <v>5.3757177071356091E-3</v>
      </c>
      <c r="L596" s="717">
        <v>6.5854716782542261E-3</v>
      </c>
      <c r="M596" s="717">
        <v>7.7952256493728422E-3</v>
      </c>
      <c r="N596" s="717">
        <v>9.0049971597667075E-3</v>
      </c>
      <c r="O596" s="717">
        <v>1.0214751130885324E-2</v>
      </c>
      <c r="P596" s="717">
        <v>1.1424505102003941E-2</v>
      </c>
      <c r="Q596" s="718">
        <v>1.263425907312256E-2</v>
      </c>
    </row>
    <row r="597" spans="1:17" ht="12.75" x14ac:dyDescent="0.2">
      <c r="A597" s="613" t="s">
        <v>2368</v>
      </c>
      <c r="B597" s="5" t="s">
        <v>2369</v>
      </c>
      <c r="C597" s="5" t="s">
        <v>94</v>
      </c>
      <c r="D597" s="5" t="s">
        <v>2340</v>
      </c>
      <c r="E597" s="5" t="s">
        <v>939</v>
      </c>
      <c r="F597" s="5" t="s">
        <v>321</v>
      </c>
      <c r="G597" s="717">
        <v>6.573607535358305E-3</v>
      </c>
      <c r="H597" s="717">
        <v>2.1391449727826972E-2</v>
      </c>
      <c r="I597" s="717">
        <v>3.620926996003114E-2</v>
      </c>
      <c r="J597" s="717">
        <v>5.1027112152499818E-2</v>
      </c>
      <c r="K597" s="717">
        <v>6.5844932384703986E-2</v>
      </c>
      <c r="L597" s="717">
        <v>8.0662774577172636E-2</v>
      </c>
      <c r="M597" s="717">
        <v>9.5480594809376804E-2</v>
      </c>
      <c r="N597" s="717">
        <v>0.1102984370018455</v>
      </c>
      <c r="O597" s="717">
        <v>0.12511625723404965</v>
      </c>
      <c r="P597" s="717">
        <v>0.13993409942651833</v>
      </c>
      <c r="Q597" s="718">
        <v>0.15475191965872251</v>
      </c>
    </row>
    <row r="598" spans="1:17" ht="12.75" x14ac:dyDescent="0.2">
      <c r="A598" s="613" t="s">
        <v>2368</v>
      </c>
      <c r="B598" s="5" t="s">
        <v>2369</v>
      </c>
      <c r="C598" s="5" t="s">
        <v>94</v>
      </c>
      <c r="D598" s="5" t="s">
        <v>2340</v>
      </c>
      <c r="E598" s="5" t="s">
        <v>2328</v>
      </c>
      <c r="F598" s="5" t="s">
        <v>321</v>
      </c>
      <c r="G598" s="717">
        <v>9.6799154013165801E-4</v>
      </c>
      <c r="H598" s="717">
        <v>3.1499550749644421E-3</v>
      </c>
      <c r="I598" s="717">
        <v>5.3319186097972263E-3</v>
      </c>
      <c r="J598" s="717">
        <v>7.5138821446300097E-3</v>
      </c>
      <c r="K598" s="717">
        <v>9.6958658699293921E-3</v>
      </c>
      <c r="L598" s="717">
        <v>1.1877829404762175E-2</v>
      </c>
      <c r="M598" s="717">
        <v>1.4059792939594959E-2</v>
      </c>
      <c r="N598" s="717">
        <v>1.624175647442774E-2</v>
      </c>
      <c r="O598" s="717">
        <v>1.8423740199727125E-2</v>
      </c>
      <c r="P598" s="717">
        <v>2.0605703734559912E-2</v>
      </c>
      <c r="Q598" s="718">
        <v>2.2787667269392697E-2</v>
      </c>
    </row>
    <row r="599" spans="1:17" ht="12.75" x14ac:dyDescent="0.2">
      <c r="A599" s="613" t="s">
        <v>2368</v>
      </c>
      <c r="B599" s="5" t="s">
        <v>2369</v>
      </c>
      <c r="C599" s="5" t="s">
        <v>94</v>
      </c>
      <c r="D599" s="5" t="s">
        <v>2340</v>
      </c>
      <c r="E599" s="5" t="s">
        <v>943</v>
      </c>
      <c r="F599" s="5" t="s">
        <v>321</v>
      </c>
      <c r="G599" s="717">
        <v>7.1563126354890936E-4</v>
      </c>
      <c r="H599" s="717">
        <v>2.3289002833815921E-3</v>
      </c>
      <c r="I599" s="717">
        <v>3.9421693032142754E-3</v>
      </c>
      <c r="J599" s="717">
        <v>5.5554383230469575E-3</v>
      </c>
      <c r="K599" s="717">
        <v>7.1687073428796412E-3</v>
      </c>
      <c r="L599" s="717">
        <v>8.7819763627123223E-3</v>
      </c>
      <c r="M599" s="717">
        <v>1.0395571559055284E-2</v>
      </c>
      <c r="N599" s="717">
        <v>1.2008840578887965E-2</v>
      </c>
      <c r="O599" s="717">
        <v>1.362210959872065E-2</v>
      </c>
      <c r="P599" s="717">
        <v>1.5235378618553331E-2</v>
      </c>
      <c r="Q599" s="718">
        <v>1.6848647638386012E-2</v>
      </c>
    </row>
    <row r="600" spans="1:17" ht="12.75" x14ac:dyDescent="0.2">
      <c r="A600" s="613" t="s">
        <v>2368</v>
      </c>
      <c r="B600" s="5" t="s">
        <v>2369</v>
      </c>
      <c r="C600" s="5" t="s">
        <v>94</v>
      </c>
      <c r="D600" s="5" t="s">
        <v>2331</v>
      </c>
      <c r="E600" s="5" t="s">
        <v>941</v>
      </c>
      <c r="F600" s="5" t="s">
        <v>321</v>
      </c>
      <c r="G600" s="717">
        <v>0.17285992089198673</v>
      </c>
      <c r="H600" s="717">
        <v>0.16842761396259806</v>
      </c>
      <c r="I600" s="717">
        <v>0.16399530703320936</v>
      </c>
      <c r="J600" s="717">
        <v>0.15956300627309217</v>
      </c>
      <c r="K600" s="717">
        <v>0.15513069934370347</v>
      </c>
      <c r="L600" s="717">
        <v>0.15069839241431482</v>
      </c>
      <c r="M600" s="717">
        <v>0.14626608548492612</v>
      </c>
      <c r="N600" s="717">
        <v>0.14183377855553744</v>
      </c>
      <c r="O600" s="717">
        <v>0.13740147779542025</v>
      </c>
      <c r="P600" s="717">
        <v>0.13296917086603158</v>
      </c>
      <c r="Q600" s="718">
        <v>0.1285368639366429</v>
      </c>
    </row>
    <row r="601" spans="1:17" ht="12.75" x14ac:dyDescent="0.2">
      <c r="A601" s="613" t="s">
        <v>2368</v>
      </c>
      <c r="B601" s="5" t="s">
        <v>2369</v>
      </c>
      <c r="C601" s="5" t="s">
        <v>94</v>
      </c>
      <c r="D601" s="5" t="s">
        <v>2331</v>
      </c>
      <c r="E601" s="5" t="s">
        <v>1866</v>
      </c>
      <c r="F601" s="5" t="s">
        <v>321</v>
      </c>
      <c r="G601" s="717">
        <v>1.0127553042784433E-4</v>
      </c>
      <c r="H601" s="717">
        <v>3.2597327050122284E-4</v>
      </c>
      <c r="I601" s="717">
        <v>5.5069059207700423E-4</v>
      </c>
      <c r="J601" s="717">
        <v>7.7540791365278568E-4</v>
      </c>
      <c r="K601" s="717">
        <v>1.0001252352285672E-3</v>
      </c>
      <c r="L601" s="717">
        <v>1.2248229753019457E-3</v>
      </c>
      <c r="M601" s="717">
        <v>1.4495402968777271E-3</v>
      </c>
      <c r="N601" s="717">
        <v>1.6742576184535082E-3</v>
      </c>
      <c r="O601" s="717">
        <v>1.8989749400292898E-3</v>
      </c>
      <c r="P601" s="717">
        <v>2.1236726801026687E-3</v>
      </c>
      <c r="Q601" s="718">
        <v>2.34839000167845E-3</v>
      </c>
    </row>
    <row r="602" spans="1:17" ht="12.75" x14ac:dyDescent="0.2">
      <c r="A602" s="613" t="s">
        <v>2368</v>
      </c>
      <c r="B602" s="5" t="s">
        <v>2369</v>
      </c>
      <c r="C602" s="5" t="s">
        <v>94</v>
      </c>
      <c r="D602" s="5" t="s">
        <v>2331</v>
      </c>
      <c r="E602" s="5" t="s">
        <v>939</v>
      </c>
      <c r="F602" s="5" t="s">
        <v>321</v>
      </c>
      <c r="G602" s="717">
        <v>2.1144353423790665E-3</v>
      </c>
      <c r="H602" s="717">
        <v>6.8063202521191513E-3</v>
      </c>
      <c r="I602" s="717">
        <v>1.1498233024070392E-2</v>
      </c>
      <c r="J602" s="717">
        <v>1.6190117933810474E-2</v>
      </c>
      <c r="K602" s="717">
        <v>2.0882030705761716E-2</v>
      </c>
      <c r="L602" s="717">
        <v>2.5573915615501801E-2</v>
      </c>
      <c r="M602" s="717">
        <v>3.026582838745304E-2</v>
      </c>
      <c r="N602" s="717">
        <v>3.4957713297193126E-2</v>
      </c>
      <c r="O602" s="717">
        <v>3.9649598206933208E-2</v>
      </c>
      <c r="P602" s="717">
        <v>4.4341510978884446E-2</v>
      </c>
      <c r="Q602" s="718">
        <v>4.9033395888624536E-2</v>
      </c>
    </row>
    <row r="603" spans="1:17" ht="12.75" x14ac:dyDescent="0.2">
      <c r="A603" s="613" t="s">
        <v>2368</v>
      </c>
      <c r="B603" s="5" t="s">
        <v>2369</v>
      </c>
      <c r="C603" s="5" t="s">
        <v>94</v>
      </c>
      <c r="D603" s="5" t="s">
        <v>2331</v>
      </c>
      <c r="E603" s="5" t="s">
        <v>2328</v>
      </c>
      <c r="F603" s="5" t="s">
        <v>321</v>
      </c>
      <c r="G603" s="717">
        <v>3.7432865197285309E-4</v>
      </c>
      <c r="H603" s="717">
        <v>1.2049571387240448E-3</v>
      </c>
      <c r="I603" s="717">
        <v>2.0355856254752366E-3</v>
      </c>
      <c r="J603" s="717">
        <v>2.8662141122264284E-3</v>
      </c>
      <c r="K603" s="717">
        <v>3.6968151010967724E-3</v>
      </c>
      <c r="L603" s="717">
        <v>4.5274435878479638E-3</v>
      </c>
      <c r="M603" s="717">
        <v>5.358072074599156E-3</v>
      </c>
      <c r="N603" s="717">
        <v>6.1887005613503474E-3</v>
      </c>
      <c r="O603" s="717">
        <v>7.0193290481015387E-3</v>
      </c>
      <c r="P603" s="717">
        <v>7.849957534852731E-3</v>
      </c>
      <c r="Q603" s="718">
        <v>8.6805860216039223E-3</v>
      </c>
    </row>
    <row r="604" spans="1:17" ht="12.75" x14ac:dyDescent="0.2">
      <c r="A604" s="613" t="s">
        <v>2368</v>
      </c>
      <c r="B604" s="5" t="s">
        <v>2369</v>
      </c>
      <c r="C604" s="5" t="s">
        <v>94</v>
      </c>
      <c r="D604" s="5" t="s">
        <v>2331</v>
      </c>
      <c r="E604" s="5" t="s">
        <v>943</v>
      </c>
      <c r="F604" s="5" t="s">
        <v>321</v>
      </c>
      <c r="G604" s="717">
        <v>6.5086222127817839E-4</v>
      </c>
      <c r="H604" s="717">
        <v>2.095337568995772E-3</v>
      </c>
      <c r="I604" s="717">
        <v>3.5395203943667229E-3</v>
      </c>
      <c r="J604" s="717">
        <v>4.9839957420843165E-3</v>
      </c>
      <c r="K604" s="717">
        <v>6.4281785674552682E-3</v>
      </c>
      <c r="L604" s="717">
        <v>7.8723613928262191E-3</v>
      </c>
      <c r="M604" s="717">
        <v>9.3168367405438123E-3</v>
      </c>
      <c r="N604" s="717">
        <v>1.0761019565914763E-2</v>
      </c>
      <c r="O604" s="717">
        <v>1.2205494913632356E-2</v>
      </c>
      <c r="P604" s="717">
        <v>1.3649677739003309E-2</v>
      </c>
      <c r="Q604" s="718">
        <v>1.5094153086720902E-2</v>
      </c>
    </row>
    <row r="605" spans="1:17" ht="12.75" x14ac:dyDescent="0.2">
      <c r="A605" s="613" t="s">
        <v>2370</v>
      </c>
      <c r="B605" s="5" t="s">
        <v>2371</v>
      </c>
      <c r="C605" s="5" t="s">
        <v>94</v>
      </c>
      <c r="D605" s="5" t="s">
        <v>2327</v>
      </c>
      <c r="E605" s="5" t="s">
        <v>941</v>
      </c>
      <c r="F605" s="5" t="s">
        <v>321</v>
      </c>
      <c r="G605" s="717">
        <v>4.6303719300116147E-2</v>
      </c>
      <c r="H605" s="717">
        <v>0.40667107469285102</v>
      </c>
      <c r="I605" s="717">
        <v>0.76703843008558581</v>
      </c>
      <c r="J605" s="717">
        <v>1.127405785478321</v>
      </c>
      <c r="K605" s="717">
        <v>1.4877731408710557</v>
      </c>
      <c r="L605" s="717">
        <v>1.8481404962637904</v>
      </c>
      <c r="M605" s="717">
        <v>2.2085078516565257</v>
      </c>
      <c r="N605" s="717">
        <v>2.5688752070492602</v>
      </c>
      <c r="O605" s="717">
        <v>2.9292425624419951</v>
      </c>
      <c r="P605" s="717">
        <v>3.2896099178347304</v>
      </c>
      <c r="Q605" s="718">
        <v>3.6499772732274649</v>
      </c>
    </row>
    <row r="606" spans="1:17" ht="12.75" x14ac:dyDescent="0.2">
      <c r="A606" s="613" t="s">
        <v>2370</v>
      </c>
      <c r="B606" s="5" t="s">
        <v>2371</v>
      </c>
      <c r="C606" s="5" t="s">
        <v>94</v>
      </c>
      <c r="D606" s="5" t="s">
        <v>2327</v>
      </c>
      <c r="E606" s="5" t="s">
        <v>1866</v>
      </c>
      <c r="F606" s="5" t="s">
        <v>321</v>
      </c>
      <c r="G606" s="717">
        <v>4.0562613066699501E-3</v>
      </c>
      <c r="H606" s="717">
        <v>3.5624820423245655E-2</v>
      </c>
      <c r="I606" s="717">
        <v>6.7193379539821352E-2</v>
      </c>
      <c r="J606" s="717">
        <v>9.8761938656397069E-2</v>
      </c>
      <c r="K606" s="717">
        <v>0.13033049777297276</v>
      </c>
      <c r="L606" s="717">
        <v>0.16189905688954848</v>
      </c>
      <c r="M606" s="717">
        <v>0.19346761600612417</v>
      </c>
      <c r="N606" s="717">
        <v>0.22503617512269988</v>
      </c>
      <c r="O606" s="717">
        <v>0.25660475105084279</v>
      </c>
      <c r="P606" s="717">
        <v>0.28817331016741848</v>
      </c>
      <c r="Q606" s="718">
        <v>0.31974186928399417</v>
      </c>
    </row>
    <row r="607" spans="1:17" ht="12.75" x14ac:dyDescent="0.2">
      <c r="A607" s="613" t="s">
        <v>2370</v>
      </c>
      <c r="B607" s="5" t="s">
        <v>2371</v>
      </c>
      <c r="C607" s="5" t="s">
        <v>94</v>
      </c>
      <c r="D607" s="5" t="s">
        <v>2327</v>
      </c>
      <c r="E607" s="5" t="s">
        <v>939</v>
      </c>
      <c r="F607" s="5" t="s">
        <v>321</v>
      </c>
      <c r="G607" s="717">
        <v>1.5234802537928114E-2</v>
      </c>
      <c r="H607" s="717">
        <v>0.1338024976428728</v>
      </c>
      <c r="I607" s="717">
        <v>0.25237019277049683</v>
      </c>
      <c r="J607" s="717">
        <v>0.37093788787544152</v>
      </c>
      <c r="K607" s="717">
        <v>0.48950558298038616</v>
      </c>
      <c r="L607" s="717">
        <v>0.60807327808533085</v>
      </c>
      <c r="M607" s="717">
        <v>0.72664097319027543</v>
      </c>
      <c r="N607" s="717">
        <v>0.84520866829522023</v>
      </c>
      <c r="O607" s="717">
        <v>0.96377636340016481</v>
      </c>
      <c r="P607" s="717">
        <v>1.0823440585051096</v>
      </c>
      <c r="Q607" s="718">
        <v>1.2009117536100542</v>
      </c>
    </row>
    <row r="608" spans="1:17" ht="12.75" x14ac:dyDescent="0.2">
      <c r="A608" s="613" t="s">
        <v>2370</v>
      </c>
      <c r="B608" s="5" t="s">
        <v>2371</v>
      </c>
      <c r="C608" s="5" t="s">
        <v>94</v>
      </c>
      <c r="D608" s="5" t="s">
        <v>2327</v>
      </c>
      <c r="E608" s="5" t="s">
        <v>2328</v>
      </c>
      <c r="F608" s="5" t="s">
        <v>321</v>
      </c>
      <c r="G608" s="717">
        <v>7.9506497669670235E-3</v>
      </c>
      <c r="H608" s="717">
        <v>6.9828096509358173E-2</v>
      </c>
      <c r="I608" s="717">
        <v>0.13170554325174932</v>
      </c>
      <c r="J608" s="717">
        <v>0.19358298150475425</v>
      </c>
      <c r="K608" s="717">
        <v>0.25546042824714543</v>
      </c>
      <c r="L608" s="717">
        <v>0.31733786650015039</v>
      </c>
      <c r="M608" s="717">
        <v>0.37921531324254149</v>
      </c>
      <c r="N608" s="717">
        <v>0.44109275149554644</v>
      </c>
      <c r="O608" s="717">
        <v>0.50297019823793754</v>
      </c>
      <c r="P608" s="717">
        <v>0.56484764498032869</v>
      </c>
      <c r="Q608" s="718">
        <v>0.62672508323333376</v>
      </c>
    </row>
    <row r="609" spans="1:17" ht="12.75" x14ac:dyDescent="0.2">
      <c r="A609" s="613" t="s">
        <v>2370</v>
      </c>
      <c r="B609" s="5" t="s">
        <v>2371</v>
      </c>
      <c r="C609" s="5" t="s">
        <v>94</v>
      </c>
      <c r="D609" s="5" t="s">
        <v>2327</v>
      </c>
      <c r="E609" s="5" t="s">
        <v>943</v>
      </c>
      <c r="F609" s="5" t="s">
        <v>321</v>
      </c>
      <c r="G609" s="717">
        <v>4.7942017618290467E-6</v>
      </c>
      <c r="H609" s="717">
        <v>4.2155551875254966E-5</v>
      </c>
      <c r="I609" s="717">
        <v>7.9506457104668198E-5</v>
      </c>
      <c r="J609" s="717">
        <v>1.1685736233408144E-4</v>
      </c>
      <c r="K609" s="717">
        <v>1.5420826756349463E-4</v>
      </c>
      <c r="L609" s="717">
        <v>1.9155917279290788E-4</v>
      </c>
      <c r="M609" s="717">
        <v>2.2891007802232111E-4</v>
      </c>
      <c r="N609" s="717">
        <v>2.6626098325173431E-4</v>
      </c>
      <c r="O609" s="717">
        <v>3.0361188848114756E-4</v>
      </c>
      <c r="P609" s="717">
        <v>3.4096279371056081E-4</v>
      </c>
      <c r="Q609" s="718">
        <v>3.7831369893997406E-4</v>
      </c>
    </row>
    <row r="610" spans="1:17" ht="12.75" x14ac:dyDescent="0.2">
      <c r="A610" s="613" t="s">
        <v>2370</v>
      </c>
      <c r="B610" s="5" t="s">
        <v>2371</v>
      </c>
      <c r="C610" s="5" t="s">
        <v>94</v>
      </c>
      <c r="D610" s="5" t="s">
        <v>2329</v>
      </c>
      <c r="E610" s="5" t="s">
        <v>941</v>
      </c>
      <c r="F610" s="5" t="s">
        <v>321</v>
      </c>
      <c r="G610" s="717">
        <v>3.4391237817168643E-2</v>
      </c>
      <c r="H610" s="717">
        <v>0.29094067690084852</v>
      </c>
      <c r="I610" s="717">
        <v>0.54749012657105367</v>
      </c>
      <c r="J610" s="717">
        <v>0.80403956565473356</v>
      </c>
      <c r="K610" s="717">
        <v>1.0605890047384137</v>
      </c>
      <c r="L610" s="717">
        <v>1.3171384438220934</v>
      </c>
      <c r="M610" s="717">
        <v>1.5736878829057732</v>
      </c>
      <c r="N610" s="717">
        <v>1.8302373325759784</v>
      </c>
      <c r="O610" s="717">
        <v>2.0867867716596584</v>
      </c>
      <c r="P610" s="717">
        <v>2.3433362107433382</v>
      </c>
      <c r="Q610" s="718">
        <v>2.5998856498270184</v>
      </c>
    </row>
    <row r="611" spans="1:17" ht="12.75" x14ac:dyDescent="0.2">
      <c r="A611" s="613" t="s">
        <v>2370</v>
      </c>
      <c r="B611" s="5" t="s">
        <v>2371</v>
      </c>
      <c r="C611" s="5" t="s">
        <v>94</v>
      </c>
      <c r="D611" s="5" t="s">
        <v>2329</v>
      </c>
      <c r="E611" s="5" t="s">
        <v>1866</v>
      </c>
      <c r="F611" s="5" t="s">
        <v>321</v>
      </c>
      <c r="G611" s="717">
        <v>3.7894254037409234E-3</v>
      </c>
      <c r="H611" s="717">
        <v>3.2057537874425238E-2</v>
      </c>
      <c r="I611" s="717">
        <v>6.032563352654062E-2</v>
      </c>
      <c r="J611" s="717">
        <v>8.8593745997224929E-2</v>
      </c>
      <c r="K611" s="717">
        <v>0.11686184164934031</v>
      </c>
      <c r="L611" s="717">
        <v>0.14512995412002463</v>
      </c>
      <c r="M611" s="717">
        <v>0.17339804977214002</v>
      </c>
      <c r="N611" s="717">
        <v>0.20166616224282433</v>
      </c>
      <c r="O611" s="717">
        <v>0.22993425789493968</v>
      </c>
      <c r="P611" s="717">
        <v>0.25820237036562399</v>
      </c>
      <c r="Q611" s="718">
        <v>0.2864704660177394</v>
      </c>
    </row>
    <row r="612" spans="1:17" ht="12.75" x14ac:dyDescent="0.2">
      <c r="A612" s="613" t="s">
        <v>2370</v>
      </c>
      <c r="B612" s="5" t="s">
        <v>2371</v>
      </c>
      <c r="C612" s="5" t="s">
        <v>94</v>
      </c>
      <c r="D612" s="5" t="s">
        <v>2329</v>
      </c>
      <c r="E612" s="5" t="s">
        <v>939</v>
      </c>
      <c r="F612" s="5" t="s">
        <v>321</v>
      </c>
      <c r="G612" s="717">
        <v>1.5995449436695449E-2</v>
      </c>
      <c r="H612" s="717">
        <v>0.13531721673134262</v>
      </c>
      <c r="I612" s="717">
        <v>0.25463898402598978</v>
      </c>
      <c r="J612" s="717">
        <v>0.37396075129793932</v>
      </c>
      <c r="K612" s="717">
        <v>0.49328251859258643</v>
      </c>
      <c r="L612" s="717">
        <v>0.61260428588723359</v>
      </c>
      <c r="M612" s="717">
        <v>0.73192605315918302</v>
      </c>
      <c r="N612" s="717">
        <v>0.85124782045383007</v>
      </c>
      <c r="O612" s="717">
        <v>0.97056958774847724</v>
      </c>
      <c r="P612" s="717">
        <v>1.0898913550204268</v>
      </c>
      <c r="Q612" s="718">
        <v>1.2092131223150739</v>
      </c>
    </row>
    <row r="613" spans="1:17" ht="12.75" x14ac:dyDescent="0.2">
      <c r="A613" s="613" t="s">
        <v>2370</v>
      </c>
      <c r="B613" s="5" t="s">
        <v>2371</v>
      </c>
      <c r="C613" s="5" t="s">
        <v>94</v>
      </c>
      <c r="D613" s="5" t="s">
        <v>2329</v>
      </c>
      <c r="E613" s="5" t="s">
        <v>2328</v>
      </c>
      <c r="F613" s="5" t="s">
        <v>321</v>
      </c>
      <c r="G613" s="717">
        <v>5.6085630142648085E-3</v>
      </c>
      <c r="H613" s="717">
        <v>4.7446944909142287E-2</v>
      </c>
      <c r="I613" s="717">
        <v>8.9285326804019766E-2</v>
      </c>
      <c r="J613" s="717">
        <v>0.13112370869889725</v>
      </c>
      <c r="K613" s="717">
        <v>0.17296209059377474</v>
      </c>
      <c r="L613" s="717">
        <v>0.21480047248865217</v>
      </c>
      <c r="M613" s="717">
        <v>0.2566388363025312</v>
      </c>
      <c r="N613" s="717">
        <v>0.29847721819740863</v>
      </c>
      <c r="O613" s="717">
        <v>0.34031560009228612</v>
      </c>
      <c r="P613" s="717">
        <v>0.38215398198716355</v>
      </c>
      <c r="Q613" s="718">
        <v>0.42399236388204103</v>
      </c>
    </row>
    <row r="614" spans="1:17" ht="12.75" x14ac:dyDescent="0.2">
      <c r="A614" s="613" t="s">
        <v>2370</v>
      </c>
      <c r="B614" s="5" t="s">
        <v>2371</v>
      </c>
      <c r="C614" s="5" t="s">
        <v>94</v>
      </c>
      <c r="D614" s="5" t="s">
        <v>2329</v>
      </c>
      <c r="E614" s="5" t="s">
        <v>943</v>
      </c>
      <c r="F614" s="5" t="s">
        <v>321</v>
      </c>
      <c r="G614" s="717">
        <v>5.0378552447249284E-6</v>
      </c>
      <c r="H614" s="717">
        <v>4.2624107251646526E-5</v>
      </c>
      <c r="I614" s="717">
        <v>8.0210359258568118E-5</v>
      </c>
      <c r="J614" s="717">
        <v>1.1779661126548972E-4</v>
      </c>
      <c r="K614" s="717">
        <v>1.5538286327241129E-4</v>
      </c>
      <c r="L614" s="717">
        <v>1.9296911527933293E-4</v>
      </c>
      <c r="M614" s="717">
        <v>2.3056550381592194E-4</v>
      </c>
      <c r="N614" s="717">
        <v>2.681517558228436E-4</v>
      </c>
      <c r="O614" s="717">
        <v>3.0573800782976516E-4</v>
      </c>
      <c r="P614" s="717">
        <v>3.4332425983668678E-4</v>
      </c>
      <c r="Q614" s="718">
        <v>3.8091051184360833E-4</v>
      </c>
    </row>
    <row r="615" spans="1:17" ht="12.75" x14ac:dyDescent="0.2">
      <c r="A615" s="613" t="s">
        <v>2370</v>
      </c>
      <c r="B615" s="5" t="s">
        <v>2371</v>
      </c>
      <c r="C615" s="5" t="s">
        <v>94</v>
      </c>
      <c r="D615" s="5" t="s">
        <v>2330</v>
      </c>
      <c r="E615" s="5" t="s">
        <v>941</v>
      </c>
      <c r="F615" s="5" t="s">
        <v>321</v>
      </c>
      <c r="G615" s="717">
        <v>3.2898035805865013E-2</v>
      </c>
      <c r="H615" s="717">
        <v>0.26755247478007294</v>
      </c>
      <c r="I615" s="717">
        <v>0.50220692517524701</v>
      </c>
      <c r="J615" s="717">
        <v>0.73686136414945502</v>
      </c>
      <c r="K615" s="717">
        <v>0.97151581454462888</v>
      </c>
      <c r="L615" s="717">
        <v>1.2061702535188368</v>
      </c>
      <c r="M615" s="717">
        <v>1.440824692493045</v>
      </c>
      <c r="N615" s="717">
        <v>1.6754791428882188</v>
      </c>
      <c r="O615" s="717">
        <v>1.9101335818624265</v>
      </c>
      <c r="P615" s="717">
        <v>2.1447880322576007</v>
      </c>
      <c r="Q615" s="718">
        <v>2.3794424712318083</v>
      </c>
    </row>
    <row r="616" spans="1:17" ht="12.75" x14ac:dyDescent="0.2">
      <c r="A616" s="613" t="s">
        <v>2370</v>
      </c>
      <c r="B616" s="5" t="s">
        <v>2371</v>
      </c>
      <c r="C616" s="5" t="s">
        <v>94</v>
      </c>
      <c r="D616" s="5" t="s">
        <v>2330</v>
      </c>
      <c r="E616" s="5" t="s">
        <v>1866</v>
      </c>
      <c r="F616" s="5" t="s">
        <v>321</v>
      </c>
      <c r="G616" s="717">
        <v>2.5016489882922943E-3</v>
      </c>
      <c r="H616" s="717">
        <v>2.0345287393026892E-2</v>
      </c>
      <c r="I616" s="717">
        <v>3.8188942643428869E-2</v>
      </c>
      <c r="J616" s="717">
        <v>5.6032597893830839E-2</v>
      </c>
      <c r="K616" s="717">
        <v>7.3876253144232809E-2</v>
      </c>
      <c r="L616" s="717">
        <v>9.17199083946348E-2</v>
      </c>
      <c r="M616" s="717">
        <v>0.10956354679936937</v>
      </c>
      <c r="N616" s="717">
        <v>0.12740720204977135</v>
      </c>
      <c r="O616" s="717">
        <v>0.14525085730017334</v>
      </c>
      <c r="P616" s="717">
        <v>0.16309451255057533</v>
      </c>
      <c r="Q616" s="718">
        <v>0.1809381678009773</v>
      </c>
    </row>
    <row r="617" spans="1:17" ht="12.75" x14ac:dyDescent="0.2">
      <c r="A617" s="613" t="s">
        <v>2370</v>
      </c>
      <c r="B617" s="5" t="s">
        <v>2371</v>
      </c>
      <c r="C617" s="5" t="s">
        <v>94</v>
      </c>
      <c r="D617" s="5" t="s">
        <v>2330</v>
      </c>
      <c r="E617" s="5" t="s">
        <v>939</v>
      </c>
      <c r="F617" s="5" t="s">
        <v>321</v>
      </c>
      <c r="G617" s="717">
        <v>1.6851922738908443E-2</v>
      </c>
      <c r="H617" s="717">
        <v>0.13705297507257758</v>
      </c>
      <c r="I617" s="717">
        <v>0.2572540274062467</v>
      </c>
      <c r="J617" s="717">
        <v>0.37745507973991577</v>
      </c>
      <c r="K617" s="717">
        <v>0.49765613207358489</v>
      </c>
      <c r="L617" s="717">
        <v>0.6178571844072539</v>
      </c>
      <c r="M617" s="717">
        <v>0.73805823674092308</v>
      </c>
      <c r="N617" s="717">
        <v>0.85825928907459226</v>
      </c>
      <c r="O617" s="717">
        <v>0.97846034140826144</v>
      </c>
      <c r="P617" s="717">
        <v>1.0986613937419305</v>
      </c>
      <c r="Q617" s="718">
        <v>1.2188624460755995</v>
      </c>
    </row>
    <row r="618" spans="1:17" ht="12.75" x14ac:dyDescent="0.2">
      <c r="A618" s="613" t="s">
        <v>2370</v>
      </c>
      <c r="B618" s="5" t="s">
        <v>2371</v>
      </c>
      <c r="C618" s="5" t="s">
        <v>94</v>
      </c>
      <c r="D618" s="5" t="s">
        <v>2330</v>
      </c>
      <c r="E618" s="5" t="s">
        <v>2328</v>
      </c>
      <c r="F618" s="5" t="s">
        <v>321</v>
      </c>
      <c r="G618" s="717">
        <v>3.0196294417786426E-3</v>
      </c>
      <c r="H618" s="717">
        <v>2.4557965495483072E-2</v>
      </c>
      <c r="I618" s="717">
        <v>4.6096319996319239E-2</v>
      </c>
      <c r="J618" s="717">
        <v>6.7634656050023653E-2</v>
      </c>
      <c r="K618" s="717">
        <v>8.9173010550859827E-2</v>
      </c>
      <c r="L618" s="717">
        <v>0.11071134660456426</v>
      </c>
      <c r="M618" s="717">
        <v>0.13224970110540041</v>
      </c>
      <c r="N618" s="717">
        <v>0.15378803715910486</v>
      </c>
      <c r="O618" s="717">
        <v>0.17532639165994102</v>
      </c>
      <c r="P618" s="717">
        <v>0.19686472771364544</v>
      </c>
      <c r="Q618" s="718">
        <v>0.21840308221448163</v>
      </c>
    </row>
    <row r="619" spans="1:17" ht="12.75" x14ac:dyDescent="0.2">
      <c r="A619" s="613" t="s">
        <v>2370</v>
      </c>
      <c r="B619" s="5" t="s">
        <v>2371</v>
      </c>
      <c r="C619" s="5" t="s">
        <v>94</v>
      </c>
      <c r="D619" s="5" t="s">
        <v>2330</v>
      </c>
      <c r="E619" s="5" t="s">
        <v>943</v>
      </c>
      <c r="F619" s="5" t="s">
        <v>321</v>
      </c>
      <c r="G619" s="717">
        <v>5.3105776613693519E-6</v>
      </c>
      <c r="H619" s="717">
        <v>4.3174996386932831E-5</v>
      </c>
      <c r="I619" s="717">
        <v>8.1039415112496319E-5</v>
      </c>
      <c r="J619" s="717">
        <v>1.1889321268273705E-4</v>
      </c>
      <c r="K619" s="717">
        <v>1.5675763140830053E-4</v>
      </c>
      <c r="L619" s="717">
        <v>1.9462205013386397E-4</v>
      </c>
      <c r="M619" s="717">
        <v>2.3248646885942748E-4</v>
      </c>
      <c r="N619" s="717">
        <v>2.70350887584991E-4</v>
      </c>
      <c r="O619" s="717">
        <v>3.0821530631055448E-4</v>
      </c>
      <c r="P619" s="717">
        <v>3.460797250361179E-4</v>
      </c>
      <c r="Q619" s="718">
        <v>3.8394414376168143E-4</v>
      </c>
    </row>
    <row r="620" spans="1:17" ht="12.75" x14ac:dyDescent="0.2">
      <c r="A620" s="613" t="s">
        <v>2370</v>
      </c>
      <c r="B620" s="5" t="s">
        <v>2371</v>
      </c>
      <c r="C620" s="5" t="s">
        <v>94</v>
      </c>
      <c r="D620" s="5" t="s">
        <v>2338</v>
      </c>
      <c r="E620" s="5" t="s">
        <v>941</v>
      </c>
      <c r="F620" s="5" t="s">
        <v>321</v>
      </c>
      <c r="G620" s="717">
        <v>2.3943324489555697E-2</v>
      </c>
      <c r="H620" s="717">
        <v>0.19078739024304189</v>
      </c>
      <c r="I620" s="717">
        <v>0.35763146708208832</v>
      </c>
      <c r="J620" s="717">
        <v>0.52447553283557458</v>
      </c>
      <c r="K620" s="717">
        <v>0.69131960967462092</v>
      </c>
      <c r="L620" s="717">
        <v>0.8581636754281069</v>
      </c>
      <c r="M620" s="717">
        <v>1.0250077522671535</v>
      </c>
      <c r="N620" s="717">
        <v>1.1918518180206397</v>
      </c>
      <c r="O620" s="717">
        <v>1.3586958948596859</v>
      </c>
      <c r="P620" s="717">
        <v>1.5255399606131721</v>
      </c>
      <c r="Q620" s="718">
        <v>1.6923840374522183</v>
      </c>
    </row>
    <row r="621" spans="1:17" ht="12.75" x14ac:dyDescent="0.2">
      <c r="A621" s="613" t="s">
        <v>2370</v>
      </c>
      <c r="B621" s="5" t="s">
        <v>2371</v>
      </c>
      <c r="C621" s="5" t="s">
        <v>94</v>
      </c>
      <c r="D621" s="5" t="s">
        <v>2338</v>
      </c>
      <c r="E621" s="5" t="s">
        <v>1866</v>
      </c>
      <c r="F621" s="5" t="s">
        <v>321</v>
      </c>
      <c r="G621" s="717">
        <v>2.5165854306015345E-3</v>
      </c>
      <c r="H621" s="717">
        <v>2.0052848170953947E-2</v>
      </c>
      <c r="I621" s="717">
        <v>3.7589110911306352E-2</v>
      </c>
      <c r="J621" s="717">
        <v>5.5125373651658767E-2</v>
      </c>
      <c r="K621" s="717">
        <v>7.2661636392011189E-2</v>
      </c>
      <c r="L621" s="717">
        <v>9.019789913236359E-2</v>
      </c>
      <c r="M621" s="717">
        <v>0.10773416187271601</v>
      </c>
      <c r="N621" s="717">
        <v>0.12527042461306842</v>
      </c>
      <c r="O621" s="717">
        <v>0.14280670417146879</v>
      </c>
      <c r="P621" s="717">
        <v>0.16034296691182123</v>
      </c>
      <c r="Q621" s="718">
        <v>0.17787922965217362</v>
      </c>
    </row>
    <row r="622" spans="1:17" ht="12.75" x14ac:dyDescent="0.2">
      <c r="A622" s="613" t="s">
        <v>2370</v>
      </c>
      <c r="B622" s="5" t="s">
        <v>2371</v>
      </c>
      <c r="C622" s="5" t="s">
        <v>94</v>
      </c>
      <c r="D622" s="5" t="s">
        <v>2338</v>
      </c>
      <c r="E622" s="5" t="s">
        <v>939</v>
      </c>
      <c r="F622" s="5" t="s">
        <v>321</v>
      </c>
      <c r="G622" s="717">
        <v>1.0841624391622871E-2</v>
      </c>
      <c r="H622" s="717">
        <v>8.6389240673039727E-2</v>
      </c>
      <c r="I622" s="717">
        <v>0.1619368469627562</v>
      </c>
      <c r="J622" s="717">
        <v>0.23748446324417305</v>
      </c>
      <c r="K622" s="717">
        <v>0.31303206953388957</v>
      </c>
      <c r="L622" s="717">
        <v>0.38857968581530633</v>
      </c>
      <c r="M622" s="717">
        <v>0.46412729210502279</v>
      </c>
      <c r="N622" s="717">
        <v>0.53967490838643961</v>
      </c>
      <c r="O622" s="717">
        <v>0.61522251467615618</v>
      </c>
      <c r="P622" s="717">
        <v>0.69077013095757311</v>
      </c>
      <c r="Q622" s="718">
        <v>0.76631773724728935</v>
      </c>
    </row>
    <row r="623" spans="1:17" ht="12.75" x14ac:dyDescent="0.2">
      <c r="A623" s="613" t="s">
        <v>2370</v>
      </c>
      <c r="B623" s="5" t="s">
        <v>2371</v>
      </c>
      <c r="C623" s="5" t="s">
        <v>94</v>
      </c>
      <c r="D623" s="5" t="s">
        <v>2338</v>
      </c>
      <c r="E623" s="5" t="s">
        <v>2328</v>
      </c>
      <c r="F623" s="5" t="s">
        <v>321</v>
      </c>
      <c r="G623" s="717">
        <v>1.9488135803584232E-3</v>
      </c>
      <c r="H623" s="717">
        <v>1.5528752064942241E-2</v>
      </c>
      <c r="I623" s="717">
        <v>2.9108671629005857E-2</v>
      </c>
      <c r="J623" s="717">
        <v>4.2688591193069475E-2</v>
      </c>
      <c r="K623" s="717">
        <v>5.6268529677653292E-2</v>
      </c>
      <c r="L623" s="717">
        <v>6.9848449241716931E-2</v>
      </c>
      <c r="M623" s="717">
        <v>8.3428387726300735E-2</v>
      </c>
      <c r="N623" s="717">
        <v>9.700830729036436E-2</v>
      </c>
      <c r="O623" s="717">
        <v>0.11058822685442796</v>
      </c>
      <c r="P623" s="717">
        <v>0.12416816533901179</v>
      </c>
      <c r="Q623" s="718">
        <v>0.13774808490307541</v>
      </c>
    </row>
    <row r="624" spans="1:17" ht="12.75" x14ac:dyDescent="0.2">
      <c r="A624" s="613" t="s">
        <v>2370</v>
      </c>
      <c r="B624" s="5" t="s">
        <v>2371</v>
      </c>
      <c r="C624" s="5" t="s">
        <v>94</v>
      </c>
      <c r="D624" s="5" t="s">
        <v>2338</v>
      </c>
      <c r="E624" s="5" t="s">
        <v>943</v>
      </c>
      <c r="F624" s="5" t="s">
        <v>321</v>
      </c>
      <c r="G624" s="717">
        <v>5.5523595006678537E-6</v>
      </c>
      <c r="H624" s="717">
        <v>4.4264895399288421E-5</v>
      </c>
      <c r="I624" s="717">
        <v>8.2977431297908997E-5</v>
      </c>
      <c r="J624" s="717">
        <v>1.2169902487923866E-4</v>
      </c>
      <c r="K624" s="717">
        <v>1.6041156077785921E-4</v>
      </c>
      <c r="L624" s="717">
        <v>1.991240966764798E-4</v>
      </c>
      <c r="M624" s="717">
        <v>2.3783663257510035E-4</v>
      </c>
      <c r="N624" s="717">
        <v>2.7654916847372088E-4</v>
      </c>
      <c r="O624" s="717">
        <v>3.1526170437234154E-4</v>
      </c>
      <c r="P624" s="717">
        <v>3.5397424027096204E-4</v>
      </c>
      <c r="Q624" s="718">
        <v>3.9268677616958271E-4</v>
      </c>
    </row>
    <row r="625" spans="1:17" ht="12.75" x14ac:dyDescent="0.2">
      <c r="A625" s="613" t="s">
        <v>2370</v>
      </c>
      <c r="B625" s="5" t="s">
        <v>2371</v>
      </c>
      <c r="C625" s="5" t="s">
        <v>94</v>
      </c>
      <c r="D625" s="5" t="s">
        <v>2334</v>
      </c>
      <c r="E625" s="5" t="s">
        <v>941</v>
      </c>
      <c r="F625" s="5" t="s">
        <v>321</v>
      </c>
      <c r="G625" s="717">
        <v>1.7388024146631473E-2</v>
      </c>
      <c r="H625" s="717">
        <v>0.13568565235708865</v>
      </c>
      <c r="I625" s="717">
        <v>0.25398329219523569</v>
      </c>
      <c r="J625" s="717">
        <v>0.37228092040569283</v>
      </c>
      <c r="K625" s="717">
        <v>0.49057856024383983</v>
      </c>
      <c r="L625" s="717">
        <v>0.60887618845429703</v>
      </c>
      <c r="M625" s="717">
        <v>0.72717382829244404</v>
      </c>
      <c r="N625" s="717">
        <v>0.84547145650290112</v>
      </c>
      <c r="O625" s="717">
        <v>0.96376909634104813</v>
      </c>
      <c r="P625" s="717">
        <v>1.0820667245515054</v>
      </c>
      <c r="Q625" s="718">
        <v>1.2003643643896522</v>
      </c>
    </row>
    <row r="626" spans="1:17" ht="12.75" x14ac:dyDescent="0.2">
      <c r="A626" s="613" t="s">
        <v>2370</v>
      </c>
      <c r="B626" s="5" t="s">
        <v>2371</v>
      </c>
      <c r="C626" s="5" t="s">
        <v>94</v>
      </c>
      <c r="D626" s="5" t="s">
        <v>2334</v>
      </c>
      <c r="E626" s="5" t="s">
        <v>1866</v>
      </c>
      <c r="F626" s="5" t="s">
        <v>321</v>
      </c>
      <c r="G626" s="717">
        <v>1.0862720474997258E-3</v>
      </c>
      <c r="H626" s="717">
        <v>8.4765859396840598E-3</v>
      </c>
      <c r="I626" s="717">
        <v>1.586689983186839E-2</v>
      </c>
      <c r="J626" s="717">
        <v>2.3257213724052726E-2</v>
      </c>
      <c r="K626" s="717">
        <v>3.0647527616237062E-2</v>
      </c>
      <c r="L626" s="717">
        <v>3.8037841508421391E-2</v>
      </c>
      <c r="M626" s="717">
        <v>4.542815540060572E-2</v>
      </c>
      <c r="N626" s="717">
        <v>5.2818469292790056E-2</v>
      </c>
      <c r="O626" s="717">
        <v>6.0208783184974392E-2</v>
      </c>
      <c r="P626" s="717">
        <v>6.7599097077158721E-2</v>
      </c>
      <c r="Q626" s="718">
        <v>7.4989410969343057E-2</v>
      </c>
    </row>
    <row r="627" spans="1:17" ht="12.75" x14ac:dyDescent="0.2">
      <c r="A627" s="613" t="s">
        <v>2370</v>
      </c>
      <c r="B627" s="5" t="s">
        <v>2371</v>
      </c>
      <c r="C627" s="5" t="s">
        <v>94</v>
      </c>
      <c r="D627" s="5" t="s">
        <v>2334</v>
      </c>
      <c r="E627" s="5" t="s">
        <v>939</v>
      </c>
      <c r="F627" s="5" t="s">
        <v>321</v>
      </c>
      <c r="G627" s="717">
        <v>6.2371581041666402E-3</v>
      </c>
      <c r="H627" s="717">
        <v>4.8671015055433448E-2</v>
      </c>
      <c r="I627" s="717">
        <v>9.1104872006700227E-2</v>
      </c>
      <c r="J627" s="717">
        <v>0.13353872895796703</v>
      </c>
      <c r="K627" s="717">
        <v>0.17597258590923381</v>
      </c>
      <c r="L627" s="717">
        <v>0.21840641913000217</v>
      </c>
      <c r="M627" s="717">
        <v>0.26084027608126897</v>
      </c>
      <c r="N627" s="717">
        <v>0.30327413303253575</v>
      </c>
      <c r="O627" s="717">
        <v>0.34570798998380259</v>
      </c>
      <c r="P627" s="717">
        <v>0.38814184693506937</v>
      </c>
      <c r="Q627" s="718">
        <v>0.4305757038863362</v>
      </c>
    </row>
    <row r="628" spans="1:17" ht="12.75" x14ac:dyDescent="0.2">
      <c r="A628" s="613" t="s">
        <v>2370</v>
      </c>
      <c r="B628" s="5" t="s">
        <v>2371</v>
      </c>
      <c r="C628" s="5" t="s">
        <v>94</v>
      </c>
      <c r="D628" s="5" t="s">
        <v>2334</v>
      </c>
      <c r="E628" s="5" t="s">
        <v>2328</v>
      </c>
      <c r="F628" s="5" t="s">
        <v>321</v>
      </c>
      <c r="G628" s="717">
        <v>1.0661925547760462E-3</v>
      </c>
      <c r="H628" s="717">
        <v>8.3198794440253049E-3</v>
      </c>
      <c r="I628" s="717">
        <v>1.5573566333274563E-2</v>
      </c>
      <c r="J628" s="717">
        <v>2.2827253222523821E-2</v>
      </c>
      <c r="K628" s="717">
        <v>3.0080919990756363E-2</v>
      </c>
      <c r="L628" s="717">
        <v>3.7334606880005623E-2</v>
      </c>
      <c r="M628" s="717">
        <v>4.4588293769254876E-2</v>
      </c>
      <c r="N628" s="717">
        <v>5.1841980658504143E-2</v>
      </c>
      <c r="O628" s="717">
        <v>5.9095667547753403E-2</v>
      </c>
      <c r="P628" s="717">
        <v>6.6349354437002669E-2</v>
      </c>
      <c r="Q628" s="718">
        <v>7.3603041326251908E-2</v>
      </c>
    </row>
    <row r="629" spans="1:17" ht="12.75" x14ac:dyDescent="0.2">
      <c r="A629" s="613" t="s">
        <v>2370</v>
      </c>
      <c r="B629" s="5" t="s">
        <v>2371</v>
      </c>
      <c r="C629" s="5" t="s">
        <v>94</v>
      </c>
      <c r="D629" s="5" t="s">
        <v>2334</v>
      </c>
      <c r="E629" s="5" t="s">
        <v>943</v>
      </c>
      <c r="F629" s="5" t="s">
        <v>321</v>
      </c>
      <c r="G629" s="717">
        <v>5.698464466725434E-6</v>
      </c>
      <c r="H629" s="717">
        <v>4.4502293930617681E-5</v>
      </c>
      <c r="I629" s="717">
        <v>8.3296432128410051E-5</v>
      </c>
      <c r="J629" s="717">
        <v>1.2209057032620243E-4</v>
      </c>
      <c r="K629" s="717">
        <v>1.6088470852399479E-4</v>
      </c>
      <c r="L629" s="717">
        <v>1.9968853798788704E-4</v>
      </c>
      <c r="M629" s="717">
        <v>2.3848267618567937E-4</v>
      </c>
      <c r="N629" s="717">
        <v>2.7727681438347176E-4</v>
      </c>
      <c r="O629" s="717">
        <v>3.1607095258126414E-4</v>
      </c>
      <c r="P629" s="717">
        <v>3.5486509077905658E-4</v>
      </c>
      <c r="Q629" s="718">
        <v>3.9366892024294875E-4</v>
      </c>
    </row>
    <row r="630" spans="1:17" ht="12.75" x14ac:dyDescent="0.2">
      <c r="A630" s="613" t="s">
        <v>2370</v>
      </c>
      <c r="B630" s="5" t="s">
        <v>2371</v>
      </c>
      <c r="C630" s="5" t="s">
        <v>94</v>
      </c>
      <c r="D630" s="5" t="s">
        <v>2335</v>
      </c>
      <c r="E630" s="5" t="s">
        <v>941</v>
      </c>
      <c r="F630" s="5" t="s">
        <v>321</v>
      </c>
      <c r="G630" s="717">
        <v>1.8033149556391046E-2</v>
      </c>
      <c r="H630" s="717">
        <v>0.13833818319457378</v>
      </c>
      <c r="I630" s="717">
        <v>0.2586432052457639</v>
      </c>
      <c r="J630" s="717">
        <v>0.37894822729695388</v>
      </c>
      <c r="K630" s="717">
        <v>0.49925326093513661</v>
      </c>
      <c r="L630" s="717">
        <v>0.61955828298632676</v>
      </c>
      <c r="M630" s="717">
        <v>0.73986330503751674</v>
      </c>
      <c r="N630" s="717">
        <v>0.86016833867569942</v>
      </c>
      <c r="O630" s="717">
        <v>0.98047336072688962</v>
      </c>
      <c r="P630" s="717">
        <v>1.1007783827780797</v>
      </c>
      <c r="Q630" s="718">
        <v>1.2210834164162623</v>
      </c>
    </row>
    <row r="631" spans="1:17" ht="12.75" x14ac:dyDescent="0.2">
      <c r="A631" s="613" t="s">
        <v>2370</v>
      </c>
      <c r="B631" s="5" t="s">
        <v>2371</v>
      </c>
      <c r="C631" s="5" t="s">
        <v>94</v>
      </c>
      <c r="D631" s="5" t="s">
        <v>2335</v>
      </c>
      <c r="E631" s="5" t="s">
        <v>1866</v>
      </c>
      <c r="F631" s="5" t="s">
        <v>321</v>
      </c>
      <c r="G631" s="717">
        <v>1.1230045149893072E-3</v>
      </c>
      <c r="H631" s="717">
        <v>8.6148897151833576E-3</v>
      </c>
      <c r="I631" s="717">
        <v>1.6106791724557531E-2</v>
      </c>
      <c r="J631" s="717">
        <v>2.3598676924751583E-2</v>
      </c>
      <c r="K631" s="717">
        <v>3.1090578934125753E-2</v>
      </c>
      <c r="L631" s="717">
        <v>3.8582464134319802E-2</v>
      </c>
      <c r="M631" s="717">
        <v>4.6074366143693979E-2</v>
      </c>
      <c r="N631" s="717">
        <v>5.3566251343888031E-2</v>
      </c>
      <c r="O631" s="717">
        <v>6.1058136544082077E-2</v>
      </c>
      <c r="P631" s="717">
        <v>6.8550038553456247E-2</v>
      </c>
      <c r="Q631" s="718">
        <v>7.6041923753650292E-2</v>
      </c>
    </row>
    <row r="632" spans="1:17" ht="12.75" x14ac:dyDescent="0.2">
      <c r="A632" s="613" t="s">
        <v>2370</v>
      </c>
      <c r="B632" s="5" t="s">
        <v>2371</v>
      </c>
      <c r="C632" s="5" t="s">
        <v>94</v>
      </c>
      <c r="D632" s="5" t="s">
        <v>2335</v>
      </c>
      <c r="E632" s="5" t="s">
        <v>939</v>
      </c>
      <c r="F632" s="5" t="s">
        <v>321</v>
      </c>
      <c r="G632" s="717">
        <v>6.3591803698711128E-3</v>
      </c>
      <c r="H632" s="717">
        <v>4.878335128093874E-2</v>
      </c>
      <c r="I632" s="717">
        <v>9.1207522192006382E-2</v>
      </c>
      <c r="J632" s="717">
        <v>0.13363169310307402</v>
      </c>
      <c r="K632" s="717">
        <v>0.17605586401414164</v>
      </c>
      <c r="L632" s="717">
        <v>0.21848003492520926</v>
      </c>
      <c r="M632" s="717">
        <v>0.26090420583627694</v>
      </c>
      <c r="N632" s="717">
        <v>0.30332837674734459</v>
      </c>
      <c r="O632" s="717">
        <v>0.34575254765841218</v>
      </c>
      <c r="P632" s="717">
        <v>0.38817671856947977</v>
      </c>
      <c r="Q632" s="718">
        <v>0.43060088948054737</v>
      </c>
    </row>
    <row r="633" spans="1:17" ht="12.75" x14ac:dyDescent="0.2">
      <c r="A633" s="613" t="s">
        <v>2370</v>
      </c>
      <c r="B633" s="5" t="s">
        <v>2371</v>
      </c>
      <c r="C633" s="5" t="s">
        <v>94</v>
      </c>
      <c r="D633" s="5" t="s">
        <v>2335</v>
      </c>
      <c r="E633" s="5" t="s">
        <v>2328</v>
      </c>
      <c r="F633" s="5" t="s">
        <v>321</v>
      </c>
      <c r="G633" s="717">
        <v>7.3979065511061586E-4</v>
      </c>
      <c r="H633" s="717">
        <v>5.6752407670543608E-3</v>
      </c>
      <c r="I633" s="717">
        <v>1.0610690878998102E-2</v>
      </c>
      <c r="J633" s="717">
        <v>1.5546120765925306E-2</v>
      </c>
      <c r="K633" s="717">
        <v>2.0481570877869046E-2</v>
      </c>
      <c r="L633" s="717">
        <v>2.5417020989812793E-2</v>
      </c>
      <c r="M633" s="717">
        <v>3.0352450876739996E-2</v>
      </c>
      <c r="N633" s="717">
        <v>3.5287900988683736E-2</v>
      </c>
      <c r="O633" s="717">
        <v>4.0223330875610946E-2</v>
      </c>
      <c r="P633" s="717">
        <v>4.5158780987554686E-2</v>
      </c>
      <c r="Q633" s="718">
        <v>5.0094231099498433E-2</v>
      </c>
    </row>
    <row r="634" spans="1:17" ht="12.75" x14ac:dyDescent="0.2">
      <c r="A634" s="613" t="s">
        <v>2370</v>
      </c>
      <c r="B634" s="5" t="s">
        <v>2371</v>
      </c>
      <c r="C634" s="5" t="s">
        <v>94</v>
      </c>
      <c r="D634" s="5" t="s">
        <v>2335</v>
      </c>
      <c r="E634" s="5" t="s">
        <v>943</v>
      </c>
      <c r="F634" s="5" t="s">
        <v>321</v>
      </c>
      <c r="G634" s="717">
        <v>5.9111940039485403E-6</v>
      </c>
      <c r="H634" s="717">
        <v>4.531915403027215E-5</v>
      </c>
      <c r="I634" s="717">
        <v>8.4727114056595755E-5</v>
      </c>
      <c r="J634" s="717">
        <v>1.2413507408291934E-4</v>
      </c>
      <c r="K634" s="717">
        <v>1.6354303410924298E-4</v>
      </c>
      <c r="L634" s="717">
        <v>2.0295099413556657E-4</v>
      </c>
      <c r="M634" s="717">
        <v>2.423589541618902E-4</v>
      </c>
      <c r="N634" s="717">
        <v>2.8176691418821376E-4</v>
      </c>
      <c r="O634" s="717">
        <v>3.2117487421453737E-4</v>
      </c>
      <c r="P634" s="717">
        <v>3.6058283424086104E-4</v>
      </c>
      <c r="Q634" s="718">
        <v>4.0000310925469282E-4</v>
      </c>
    </row>
    <row r="635" spans="1:17" ht="12.75" x14ac:dyDescent="0.2">
      <c r="A635" s="613" t="s">
        <v>2370</v>
      </c>
      <c r="B635" s="5" t="s">
        <v>2371</v>
      </c>
      <c r="C635" s="5" t="s">
        <v>94</v>
      </c>
      <c r="D635" s="5" t="s">
        <v>2339</v>
      </c>
      <c r="E635" s="5" t="s">
        <v>941</v>
      </c>
      <c r="F635" s="5" t="s">
        <v>321</v>
      </c>
      <c r="G635" s="717">
        <v>1.7674519184311191E-2</v>
      </c>
      <c r="H635" s="717">
        <v>0.13264515610236061</v>
      </c>
      <c r="I635" s="717">
        <v>0.24761580468929334</v>
      </c>
      <c r="J635" s="717">
        <v>0.36258645327622607</v>
      </c>
      <c r="K635" s="717">
        <v>0.4775570901942755</v>
      </c>
      <c r="L635" s="717">
        <v>0.59252773878120824</v>
      </c>
      <c r="M635" s="717">
        <v>0.70749838736814097</v>
      </c>
      <c r="N635" s="717">
        <v>0.8224690242861904</v>
      </c>
      <c r="O635" s="717">
        <v>0.93743967287312313</v>
      </c>
      <c r="P635" s="717">
        <v>1.0524103097911726</v>
      </c>
      <c r="Q635" s="718">
        <v>1.1673809583781052</v>
      </c>
    </row>
    <row r="636" spans="1:17" ht="12.75" x14ac:dyDescent="0.2">
      <c r="A636" s="613" t="s">
        <v>2370</v>
      </c>
      <c r="B636" s="5" t="s">
        <v>2371</v>
      </c>
      <c r="C636" s="5" t="s">
        <v>94</v>
      </c>
      <c r="D636" s="5" t="s">
        <v>2339</v>
      </c>
      <c r="E636" s="5" t="s">
        <v>1866</v>
      </c>
      <c r="F636" s="5" t="s">
        <v>321</v>
      </c>
      <c r="G636" s="717">
        <v>1.0911320375544729E-3</v>
      </c>
      <c r="H636" s="717">
        <v>8.188845095664565E-3</v>
      </c>
      <c r="I636" s="717">
        <v>1.5286575045932406E-2</v>
      </c>
      <c r="J636" s="717">
        <v>2.2384288104042499E-2</v>
      </c>
      <c r="K636" s="717">
        <v>2.9482001162152594E-2</v>
      </c>
      <c r="L636" s="717">
        <v>3.6579714220262682E-2</v>
      </c>
      <c r="M636" s="717">
        <v>4.3677427278372774E-2</v>
      </c>
      <c r="N636" s="717">
        <v>5.0775157228640622E-2</v>
      </c>
      <c r="O636" s="717">
        <v>5.7872870286750706E-2</v>
      </c>
      <c r="P636" s="717">
        <v>6.4970583344860805E-2</v>
      </c>
      <c r="Q636" s="718">
        <v>7.2068296402970897E-2</v>
      </c>
    </row>
    <row r="637" spans="1:17" ht="12.75" x14ac:dyDescent="0.2">
      <c r="A637" s="613" t="s">
        <v>2370</v>
      </c>
      <c r="B637" s="5" t="s">
        <v>2371</v>
      </c>
      <c r="C637" s="5" t="s">
        <v>94</v>
      </c>
      <c r="D637" s="5" t="s">
        <v>2339</v>
      </c>
      <c r="E637" s="5" t="s">
        <v>939</v>
      </c>
      <c r="F637" s="5" t="s">
        <v>321</v>
      </c>
      <c r="G637" s="717">
        <v>5.8717292067441279E-3</v>
      </c>
      <c r="H637" s="717">
        <v>4.4066619873601429E-2</v>
      </c>
      <c r="I637" s="717">
        <v>8.2261534170003453E-2</v>
      </c>
      <c r="J637" s="717">
        <v>0.12045642483686077</v>
      </c>
      <c r="K637" s="717">
        <v>0.15865131550371805</v>
      </c>
      <c r="L637" s="717">
        <v>0.19684622980012012</v>
      </c>
      <c r="M637" s="717">
        <v>0.23504112046697739</v>
      </c>
      <c r="N637" s="717">
        <v>0.27323601113383472</v>
      </c>
      <c r="O637" s="717">
        <v>0.31143092543023676</v>
      </c>
      <c r="P637" s="717">
        <v>0.34962581609709398</v>
      </c>
      <c r="Q637" s="718">
        <v>0.38782070676395136</v>
      </c>
    </row>
    <row r="638" spans="1:17" ht="12.75" x14ac:dyDescent="0.2">
      <c r="A638" s="613" t="s">
        <v>2370</v>
      </c>
      <c r="B638" s="5" t="s">
        <v>2371</v>
      </c>
      <c r="C638" s="5" t="s">
        <v>94</v>
      </c>
      <c r="D638" s="5" t="s">
        <v>2339</v>
      </c>
      <c r="E638" s="5" t="s">
        <v>2328</v>
      </c>
      <c r="F638" s="5" t="s">
        <v>321</v>
      </c>
      <c r="G638" s="717">
        <v>7.2651821918077726E-4</v>
      </c>
      <c r="H638" s="717">
        <v>5.4523941146485989E-3</v>
      </c>
      <c r="I638" s="717">
        <v>1.0178290521641526E-2</v>
      </c>
      <c r="J638" s="717">
        <v>1.4904166417109349E-2</v>
      </c>
      <c r="K638" s="717">
        <v>1.9630042312577173E-2</v>
      </c>
      <c r="L638" s="717">
        <v>2.4355938719570095E-2</v>
      </c>
      <c r="M638" s="717">
        <v>2.9081814615037917E-2</v>
      </c>
      <c r="N638" s="717">
        <v>3.380771102203084E-2</v>
      </c>
      <c r="O638" s="717">
        <v>3.8533586917498669E-2</v>
      </c>
      <c r="P638" s="717">
        <v>4.3259483324491595E-2</v>
      </c>
      <c r="Q638" s="718">
        <v>4.7985359219959417E-2</v>
      </c>
    </row>
    <row r="639" spans="1:17" ht="12.75" x14ac:dyDescent="0.2">
      <c r="A639" s="613" t="s">
        <v>2370</v>
      </c>
      <c r="B639" s="5" t="s">
        <v>2371</v>
      </c>
      <c r="C639" s="5" t="s">
        <v>94</v>
      </c>
      <c r="D639" s="5" t="s">
        <v>2339</v>
      </c>
      <c r="E639" s="5" t="s">
        <v>943</v>
      </c>
      <c r="F639" s="5" t="s">
        <v>321</v>
      </c>
      <c r="G639" s="717">
        <v>5.7529003518964435E-6</v>
      </c>
      <c r="H639" s="717">
        <v>4.317836198181617E-5</v>
      </c>
      <c r="I639" s="717">
        <v>8.0603823611735887E-5</v>
      </c>
      <c r="J639" s="717">
        <v>1.180292852416556E-4</v>
      </c>
      <c r="K639" s="717">
        <v>1.5545474687157532E-4</v>
      </c>
      <c r="L639" s="717">
        <v>1.9288020850149505E-4</v>
      </c>
      <c r="M639" s="717">
        <v>2.3030567013141475E-4</v>
      </c>
      <c r="N639" s="717">
        <v>2.6773113176133448E-4</v>
      </c>
      <c r="O639" s="717">
        <v>3.0515659339125421E-4</v>
      </c>
      <c r="P639" s="717">
        <v>3.4258205502117389E-4</v>
      </c>
      <c r="Q639" s="718">
        <v>3.8000751665109362E-4</v>
      </c>
    </row>
    <row r="640" spans="1:17" ht="12.75" x14ac:dyDescent="0.2">
      <c r="A640" s="613" t="s">
        <v>2370</v>
      </c>
      <c r="B640" s="5" t="s">
        <v>2371</v>
      </c>
      <c r="C640" s="5" t="s">
        <v>94</v>
      </c>
      <c r="D640" s="5" t="s">
        <v>2340</v>
      </c>
      <c r="E640" s="5" t="s">
        <v>941</v>
      </c>
      <c r="F640" s="5" t="s">
        <v>321</v>
      </c>
      <c r="G640" s="717">
        <v>2.4459896678866392E-2</v>
      </c>
      <c r="H640" s="717">
        <v>0.18112267409806032</v>
      </c>
      <c r="I640" s="717">
        <v>0.33778545151725425</v>
      </c>
      <c r="J640" s="717">
        <v>0.49444822893644819</v>
      </c>
      <c r="K640" s="717">
        <v>0.65111100635564212</v>
      </c>
      <c r="L640" s="717">
        <v>0.807773783774836</v>
      </c>
      <c r="M640" s="717">
        <v>0.96443657251029724</v>
      </c>
      <c r="N640" s="717">
        <v>1.1210993499294912</v>
      </c>
      <c r="O640" s="717">
        <v>1.277762127348685</v>
      </c>
      <c r="P640" s="717">
        <v>1.434424904767879</v>
      </c>
      <c r="Q640" s="718">
        <v>1.591087682187073</v>
      </c>
    </row>
    <row r="641" spans="1:17" ht="12.75" x14ac:dyDescent="0.2">
      <c r="A641" s="613" t="s">
        <v>2370</v>
      </c>
      <c r="B641" s="5" t="s">
        <v>2371</v>
      </c>
      <c r="C641" s="5" t="s">
        <v>94</v>
      </c>
      <c r="D641" s="5" t="s">
        <v>2340</v>
      </c>
      <c r="E641" s="5" t="s">
        <v>1866</v>
      </c>
      <c r="F641" s="5" t="s">
        <v>321</v>
      </c>
      <c r="G641" s="717">
        <v>6.989062648781472E-4</v>
      </c>
      <c r="H641" s="717">
        <v>5.1753061447052696E-3</v>
      </c>
      <c r="I641" s="717">
        <v>9.6517228385017643E-3</v>
      </c>
      <c r="J641" s="717">
        <v>1.4128122718328888E-2</v>
      </c>
      <c r="K641" s="717">
        <v>1.8604539412125382E-2</v>
      </c>
      <c r="L641" s="717">
        <v>2.3080939291952506E-2</v>
      </c>
      <c r="M641" s="717">
        <v>2.7557339171779625E-2</v>
      </c>
      <c r="N641" s="717">
        <v>3.2033755865576122E-2</v>
      </c>
      <c r="O641" s="717">
        <v>3.6510155745403249E-2</v>
      </c>
      <c r="P641" s="717">
        <v>4.0986572439199738E-2</v>
      </c>
      <c r="Q641" s="718">
        <v>4.5462972319026858E-2</v>
      </c>
    </row>
    <row r="642" spans="1:17" ht="12.75" x14ac:dyDescent="0.2">
      <c r="A642" s="613" t="s">
        <v>2370</v>
      </c>
      <c r="B642" s="5" t="s">
        <v>2371</v>
      </c>
      <c r="C642" s="5" t="s">
        <v>94</v>
      </c>
      <c r="D642" s="5" t="s">
        <v>2340</v>
      </c>
      <c r="E642" s="5" t="s">
        <v>939</v>
      </c>
      <c r="F642" s="5" t="s">
        <v>321</v>
      </c>
      <c r="G642" s="717">
        <v>2.8249440804998431E-3</v>
      </c>
      <c r="H642" s="717">
        <v>2.091835060836042E-2</v>
      </c>
      <c r="I642" s="717">
        <v>3.9011757136220994E-2</v>
      </c>
      <c r="J642" s="717">
        <v>5.7105163664081575E-2</v>
      </c>
      <c r="K642" s="717">
        <v>7.5198592845682546E-2</v>
      </c>
      <c r="L642" s="717">
        <v>9.3291999373543114E-2</v>
      </c>
      <c r="M642" s="717">
        <v>0.11138540590140371</v>
      </c>
      <c r="N642" s="717">
        <v>0.12947881242926429</v>
      </c>
      <c r="O642" s="717">
        <v>0.14757224161086524</v>
      </c>
      <c r="P642" s="717">
        <v>0.16566564813872584</v>
      </c>
      <c r="Q642" s="718">
        <v>0.1837590546665864</v>
      </c>
    </row>
    <row r="643" spans="1:17" ht="12.75" x14ac:dyDescent="0.2">
      <c r="A643" s="613" t="s">
        <v>2370</v>
      </c>
      <c r="B643" s="5" t="s">
        <v>2371</v>
      </c>
      <c r="C643" s="5" t="s">
        <v>94</v>
      </c>
      <c r="D643" s="5" t="s">
        <v>2340</v>
      </c>
      <c r="E643" s="5" t="s">
        <v>2328</v>
      </c>
      <c r="F643" s="5" t="s">
        <v>321</v>
      </c>
      <c r="G643" s="717">
        <v>3.992880922587901E-4</v>
      </c>
      <c r="H643" s="717">
        <v>2.9567453260133545E-3</v>
      </c>
      <c r="I643" s="717">
        <v>5.5142025597679188E-3</v>
      </c>
      <c r="J643" s="717">
        <v>8.0716597935224822E-3</v>
      </c>
      <c r="K643" s="717">
        <v>1.0629097815031834E-2</v>
      </c>
      <c r="L643" s="717">
        <v>1.3186555048786398E-2</v>
      </c>
      <c r="M643" s="717">
        <v>1.5744012282540965E-2</v>
      </c>
      <c r="N643" s="717">
        <v>1.8301450304050313E-2</v>
      </c>
      <c r="O643" s="717">
        <v>2.0858907537804876E-2</v>
      </c>
      <c r="P643" s="717">
        <v>2.341636477155944E-2</v>
      </c>
      <c r="Q643" s="718">
        <v>2.5973822005314007E-2</v>
      </c>
    </row>
    <row r="644" spans="1:17" ht="12.75" x14ac:dyDescent="0.2">
      <c r="A644" s="613" t="s">
        <v>2370</v>
      </c>
      <c r="B644" s="5" t="s">
        <v>2371</v>
      </c>
      <c r="C644" s="5" t="s">
        <v>94</v>
      </c>
      <c r="D644" s="5" t="s">
        <v>2340</v>
      </c>
      <c r="E644" s="5" t="s">
        <v>943</v>
      </c>
      <c r="F644" s="5" t="s">
        <v>321</v>
      </c>
      <c r="G644" s="717">
        <v>8.8481889266510085E-6</v>
      </c>
      <c r="H644" s="717">
        <v>6.5546872481905678E-5</v>
      </c>
      <c r="I644" s="717">
        <v>1.2224555603716032E-4</v>
      </c>
      <c r="J644" s="717">
        <v>1.7893359195231073E-4</v>
      </c>
      <c r="K644" s="717">
        <v>2.3563227550756538E-4</v>
      </c>
      <c r="L644" s="717">
        <v>2.9232031142271573E-4</v>
      </c>
      <c r="M644" s="717">
        <v>3.4901899497797039E-4</v>
      </c>
      <c r="N644" s="717">
        <v>4.057176785332251E-4</v>
      </c>
      <c r="O644" s="717">
        <v>4.6240571444837545E-4</v>
      </c>
      <c r="P644" s="717">
        <v>5.191043980036301E-4</v>
      </c>
      <c r="Q644" s="718">
        <v>5.7580308155888492E-4</v>
      </c>
    </row>
    <row r="645" spans="1:17" ht="12.75" x14ac:dyDescent="0.2">
      <c r="A645" s="613" t="s">
        <v>2370</v>
      </c>
      <c r="B645" s="5" t="s">
        <v>2371</v>
      </c>
      <c r="C645" s="5" t="s">
        <v>94</v>
      </c>
      <c r="D645" s="5" t="s">
        <v>2331</v>
      </c>
      <c r="E645" s="5" t="s">
        <v>941</v>
      </c>
      <c r="F645" s="5" t="s">
        <v>321</v>
      </c>
      <c r="G645" s="717">
        <v>1.7227985568945801E-2</v>
      </c>
      <c r="H645" s="717">
        <v>0.12585026427497858</v>
      </c>
      <c r="I645" s="717">
        <v>0.23447255464581757</v>
      </c>
      <c r="J645" s="717">
        <v>0.3430948450166566</v>
      </c>
      <c r="K645" s="717">
        <v>0.45171713538749553</v>
      </c>
      <c r="L645" s="717">
        <v>0.56033942575833451</v>
      </c>
      <c r="M645" s="717">
        <v>0.66896170446436731</v>
      </c>
      <c r="N645" s="717">
        <v>0.77758399483520624</v>
      </c>
      <c r="O645" s="717">
        <v>0.88620628520604527</v>
      </c>
      <c r="P645" s="717">
        <v>0.99482857557688431</v>
      </c>
      <c r="Q645" s="718">
        <v>1.1034508659477233</v>
      </c>
    </row>
    <row r="646" spans="1:17" ht="12.75" x14ac:dyDescent="0.2">
      <c r="A646" s="613" t="s">
        <v>2370</v>
      </c>
      <c r="B646" s="5" t="s">
        <v>2371</v>
      </c>
      <c r="C646" s="5" t="s">
        <v>94</v>
      </c>
      <c r="D646" s="5" t="s">
        <v>2331</v>
      </c>
      <c r="E646" s="5" t="s">
        <v>1866</v>
      </c>
      <c r="F646" s="5" t="s">
        <v>321</v>
      </c>
      <c r="G646" s="717">
        <v>3.2016686595632947E-4</v>
      </c>
      <c r="H646" s="717">
        <v>2.3388080806923104E-3</v>
      </c>
      <c r="I646" s="717">
        <v>4.3574661560774018E-3</v>
      </c>
      <c r="J646" s="717">
        <v>6.3761073708133833E-3</v>
      </c>
      <c r="K646" s="717">
        <v>8.394748585549363E-3</v>
      </c>
      <c r="L646" s="717">
        <v>1.0413389800285345E-2</v>
      </c>
      <c r="M646" s="717">
        <v>1.2432047875670435E-2</v>
      </c>
      <c r="N646" s="717">
        <v>1.4450689090406418E-2</v>
      </c>
      <c r="O646" s="717">
        <v>1.6469330305142398E-2</v>
      </c>
      <c r="P646" s="717">
        <v>1.8487988380527488E-2</v>
      </c>
      <c r="Q646" s="718">
        <v>2.0506629595263469E-2</v>
      </c>
    </row>
    <row r="647" spans="1:17" ht="12.75" x14ac:dyDescent="0.2">
      <c r="A647" s="613" t="s">
        <v>2370</v>
      </c>
      <c r="B647" s="5" t="s">
        <v>2371</v>
      </c>
      <c r="C647" s="5" t="s">
        <v>94</v>
      </c>
      <c r="D647" s="5" t="s">
        <v>2331</v>
      </c>
      <c r="E647" s="5" t="s">
        <v>939</v>
      </c>
      <c r="F647" s="5" t="s">
        <v>321</v>
      </c>
      <c r="G647" s="717">
        <v>8.2303663040129895E-4</v>
      </c>
      <c r="H647" s="717">
        <v>6.0123179531874462E-3</v>
      </c>
      <c r="I647" s="717">
        <v>1.1201625281933856E-2</v>
      </c>
      <c r="J647" s="717">
        <v>1.6390906604720003E-2</v>
      </c>
      <c r="K647" s="717">
        <v>2.1580187927506152E-2</v>
      </c>
      <c r="L647" s="717">
        <v>2.6769469250292298E-2</v>
      </c>
      <c r="M647" s="717">
        <v>3.1958750573078447E-2</v>
      </c>
      <c r="N647" s="717">
        <v>3.7148031895864596E-2</v>
      </c>
      <c r="O647" s="717">
        <v>4.2337313218650738E-2</v>
      </c>
      <c r="P647" s="717">
        <v>4.7526620547397154E-2</v>
      </c>
      <c r="Q647" s="718">
        <v>5.2715901870183296E-2</v>
      </c>
    </row>
    <row r="648" spans="1:17" ht="12.75" x14ac:dyDescent="0.2">
      <c r="A648" s="613" t="s">
        <v>2370</v>
      </c>
      <c r="B648" s="5" t="s">
        <v>2371</v>
      </c>
      <c r="C648" s="5" t="s">
        <v>94</v>
      </c>
      <c r="D648" s="5" t="s">
        <v>2331</v>
      </c>
      <c r="E648" s="5" t="s">
        <v>2328</v>
      </c>
      <c r="F648" s="5" t="s">
        <v>321</v>
      </c>
      <c r="G648" s="717">
        <v>1.3613725223169445E-4</v>
      </c>
      <c r="H648" s="717">
        <v>9.944379243925197E-4</v>
      </c>
      <c r="I648" s="717">
        <v>1.8527155536873612E-3</v>
      </c>
      <c r="J648" s="717">
        <v>2.7110162258481862E-3</v>
      </c>
      <c r="K648" s="717">
        <v>3.5693168980090117E-3</v>
      </c>
      <c r="L648" s="717">
        <v>4.4276175701698367E-3</v>
      </c>
      <c r="M648" s="717">
        <v>5.2859182423306613E-3</v>
      </c>
      <c r="N648" s="717">
        <v>6.1442189144914868E-3</v>
      </c>
      <c r="O648" s="717">
        <v>7.0025195866523123E-3</v>
      </c>
      <c r="P648" s="717">
        <v>7.8607972159471535E-3</v>
      </c>
      <c r="Q648" s="718">
        <v>8.7190978881079798E-3</v>
      </c>
    </row>
    <row r="649" spans="1:17" ht="12.75" x14ac:dyDescent="0.2">
      <c r="A649" s="613" t="s">
        <v>2370</v>
      </c>
      <c r="B649" s="5" t="s">
        <v>2371</v>
      </c>
      <c r="C649" s="5" t="s">
        <v>94</v>
      </c>
      <c r="D649" s="5" t="s">
        <v>2331</v>
      </c>
      <c r="E649" s="5" t="s">
        <v>943</v>
      </c>
      <c r="F649" s="5" t="s">
        <v>321</v>
      </c>
      <c r="G649" s="717">
        <v>8.987198120738091E-6</v>
      </c>
      <c r="H649" s="717">
        <v>6.5647009969609384E-5</v>
      </c>
      <c r="I649" s="717">
        <v>1.2230682181848068E-4</v>
      </c>
      <c r="J649" s="717">
        <v>1.7896663366735201E-4</v>
      </c>
      <c r="K649" s="717">
        <v>2.3562644551622329E-4</v>
      </c>
      <c r="L649" s="717">
        <v>2.922969057041002E-4</v>
      </c>
      <c r="M649" s="717">
        <v>3.4895671755297151E-4</v>
      </c>
      <c r="N649" s="717">
        <v>4.0561652940184276E-4</v>
      </c>
      <c r="O649" s="717">
        <v>4.6227634125071412E-4</v>
      </c>
      <c r="P649" s="717">
        <v>5.1893615309958532E-4</v>
      </c>
      <c r="Q649" s="718">
        <v>5.7559596494845668E-4</v>
      </c>
    </row>
    <row r="650" spans="1:17" ht="12.75" x14ac:dyDescent="0.2">
      <c r="A650" s="613" t="s">
        <v>2370</v>
      </c>
      <c r="B650" s="5" t="s">
        <v>2371</v>
      </c>
      <c r="C650" s="5" t="s">
        <v>94</v>
      </c>
      <c r="D650" s="5" t="s">
        <v>2345</v>
      </c>
      <c r="E650" s="5" t="s">
        <v>941</v>
      </c>
      <c r="F650" s="5" t="s">
        <v>321</v>
      </c>
      <c r="G650" s="717">
        <v>2.1932917005791611E-3</v>
      </c>
      <c r="H650" s="717">
        <v>1.6021956114591361E-2</v>
      </c>
      <c r="I650" s="717">
        <v>2.9850628286289298E-2</v>
      </c>
      <c r="J650" s="717">
        <v>4.3679292700301499E-2</v>
      </c>
      <c r="K650" s="717">
        <v>5.750796487199944E-2</v>
      </c>
      <c r="L650" s="717">
        <v>7.133662928601163E-2</v>
      </c>
      <c r="M650" s="717">
        <v>8.5165301457709577E-2</v>
      </c>
      <c r="N650" s="717">
        <v>9.8993965871721767E-2</v>
      </c>
      <c r="O650" s="717">
        <v>0.11282263804341972</v>
      </c>
      <c r="P650" s="717">
        <v>0.12665130245743192</v>
      </c>
      <c r="Q650" s="718">
        <v>0.14047997462912984</v>
      </c>
    </row>
    <row r="651" spans="1:17" ht="12.75" x14ac:dyDescent="0.2">
      <c r="A651" s="613" t="s">
        <v>2370</v>
      </c>
      <c r="B651" s="5" t="s">
        <v>2371</v>
      </c>
      <c r="C651" s="5" t="s">
        <v>94</v>
      </c>
      <c r="D651" s="5" t="s">
        <v>2345</v>
      </c>
      <c r="E651" s="5" t="s">
        <v>1866</v>
      </c>
      <c r="F651" s="5" t="s">
        <v>321</v>
      </c>
      <c r="G651" s="717">
        <v>2.0519029604154011E-4</v>
      </c>
      <c r="H651" s="717">
        <v>1.4989353273495648E-3</v>
      </c>
      <c r="I651" s="717">
        <v>2.7926803586575894E-3</v>
      </c>
      <c r="J651" s="717">
        <v>4.0864114966555698E-3</v>
      </c>
      <c r="K651" s="717">
        <v>5.3801565279635944E-3</v>
      </c>
      <c r="L651" s="717">
        <v>6.6739015592716198E-3</v>
      </c>
      <c r="M651" s="717">
        <v>7.9676326972696002E-3</v>
      </c>
      <c r="N651" s="717">
        <v>9.261377728577623E-3</v>
      </c>
      <c r="O651" s="717">
        <v>1.0555122759885648E-2</v>
      </c>
      <c r="P651" s="717">
        <v>1.184885389788363E-2</v>
      </c>
      <c r="Q651" s="718">
        <v>1.3142598929191654E-2</v>
      </c>
    </row>
    <row r="652" spans="1:17" ht="12.75" x14ac:dyDescent="0.2">
      <c r="A652" s="613" t="s">
        <v>2370</v>
      </c>
      <c r="B652" s="5" t="s">
        <v>2371</v>
      </c>
      <c r="C652" s="5" t="s">
        <v>94</v>
      </c>
      <c r="D652" s="5" t="s">
        <v>2345</v>
      </c>
      <c r="E652" s="5" t="s">
        <v>939</v>
      </c>
      <c r="F652" s="5" t="s">
        <v>321</v>
      </c>
      <c r="G652" s="717">
        <v>5.7361296934296401E-4</v>
      </c>
      <c r="H652" s="717">
        <v>4.1902673907482256E-3</v>
      </c>
      <c r="I652" s="717">
        <v>7.8069399369313352E-3</v>
      </c>
      <c r="J652" s="717">
        <v>1.1423594358336597E-2</v>
      </c>
      <c r="K652" s="717">
        <v>1.504024877974186E-2</v>
      </c>
      <c r="L652" s="717">
        <v>1.8656903201147122E-2</v>
      </c>
      <c r="M652" s="717">
        <v>2.2273557622552381E-2</v>
      </c>
      <c r="N652" s="717">
        <v>2.5890212043957646E-2</v>
      </c>
      <c r="O652" s="717">
        <v>2.9506866465362904E-2</v>
      </c>
      <c r="P652" s="717">
        <v>3.3123539011546022E-2</v>
      </c>
      <c r="Q652" s="718">
        <v>3.6740193432951276E-2</v>
      </c>
    </row>
    <row r="653" spans="1:17" ht="12.75" x14ac:dyDescent="0.2">
      <c r="A653" s="613" t="s">
        <v>2370</v>
      </c>
      <c r="B653" s="5" t="s">
        <v>2371</v>
      </c>
      <c r="C653" s="5" t="s">
        <v>94</v>
      </c>
      <c r="D653" s="5" t="s">
        <v>2345</v>
      </c>
      <c r="E653" s="5" t="s">
        <v>2328</v>
      </c>
      <c r="F653" s="5" t="s">
        <v>321</v>
      </c>
      <c r="G653" s="717">
        <v>9.5414676946627529E-5</v>
      </c>
      <c r="H653" s="717">
        <v>6.969728839385E-4</v>
      </c>
      <c r="I653" s="717">
        <v>1.2985149408496434E-3</v>
      </c>
      <c r="J653" s="717">
        <v>1.9000731478415159E-3</v>
      </c>
      <c r="K653" s="717">
        <v>2.5016313548333886E-3</v>
      </c>
      <c r="L653" s="717">
        <v>3.1031895618252609E-3</v>
      </c>
      <c r="M653" s="717">
        <v>3.7047477688171332E-3</v>
      </c>
      <c r="N653" s="717">
        <v>4.3063059758090055E-3</v>
      </c>
      <c r="O653" s="717">
        <v>4.9078641828008782E-3</v>
      </c>
      <c r="P653" s="717">
        <v>5.5094062397120216E-3</v>
      </c>
      <c r="Q653" s="718">
        <v>6.1109644467038943E-3</v>
      </c>
    </row>
    <row r="654" spans="1:17" ht="12.75" x14ac:dyDescent="0.2">
      <c r="A654" s="613" t="s">
        <v>2370</v>
      </c>
      <c r="B654" s="5" t="s">
        <v>2371</v>
      </c>
      <c r="C654" s="5" t="s">
        <v>94</v>
      </c>
      <c r="D654" s="5" t="s">
        <v>2345</v>
      </c>
      <c r="E654" s="5" t="s">
        <v>943</v>
      </c>
      <c r="F654" s="5" t="s">
        <v>321</v>
      </c>
      <c r="G654" s="717">
        <v>1.4880609150334876E-4</v>
      </c>
      <c r="H654" s="717">
        <v>1.0869544480072808E-3</v>
      </c>
      <c r="I654" s="717">
        <v>2.0251028045112128E-3</v>
      </c>
      <c r="J654" s="717">
        <v>2.9632511610151453E-3</v>
      </c>
      <c r="K654" s="717">
        <v>3.9013995175190769E-3</v>
      </c>
      <c r="L654" s="717">
        <v>4.8397241845579654E-3</v>
      </c>
      <c r="M654" s="717">
        <v>5.7778725410618974E-3</v>
      </c>
      <c r="N654" s="717">
        <v>6.7160208975658294E-3</v>
      </c>
      <c r="O654" s="717">
        <v>7.6541692540697624E-3</v>
      </c>
      <c r="P654" s="717">
        <v>8.5923176105736944E-3</v>
      </c>
      <c r="Q654" s="718">
        <v>9.5304659670776264E-3</v>
      </c>
    </row>
    <row r="655" spans="1:17" ht="12.75" x14ac:dyDescent="0.2">
      <c r="A655" s="613" t="s">
        <v>2350</v>
      </c>
      <c r="B655" s="5" t="s">
        <v>2372</v>
      </c>
      <c r="C655" s="5" t="s">
        <v>2349</v>
      </c>
      <c r="D655" s="5" t="s">
        <v>2327</v>
      </c>
      <c r="E655" s="5" t="s">
        <v>941</v>
      </c>
      <c r="F655" s="5" t="s">
        <v>235</v>
      </c>
      <c r="G655" s="717">
        <v>0.2621397769865661</v>
      </c>
      <c r="H655" s="717">
        <v>0.28991376542099373</v>
      </c>
      <c r="I655" s="717">
        <v>0.31768775385542136</v>
      </c>
      <c r="J655" s="717">
        <v>0.34546174228984899</v>
      </c>
      <c r="K655" s="717">
        <v>0.37323573072427663</v>
      </c>
      <c r="L655" s="717">
        <v>0.40100971915870431</v>
      </c>
      <c r="M655" s="717">
        <v>0.42878370759313189</v>
      </c>
      <c r="N655" s="717">
        <v>0.45655769602755958</v>
      </c>
      <c r="O655" s="717">
        <v>0.48433168446198716</v>
      </c>
      <c r="P655" s="717">
        <v>0.51210567289641484</v>
      </c>
      <c r="Q655" s="718">
        <v>0.53987966133084242</v>
      </c>
    </row>
    <row r="656" spans="1:17" ht="12.75" x14ac:dyDescent="0.2">
      <c r="A656" s="613" t="s">
        <v>2350</v>
      </c>
      <c r="B656" s="5" t="s">
        <v>2372</v>
      </c>
      <c r="C656" s="5" t="s">
        <v>2349</v>
      </c>
      <c r="D656" s="5" t="s">
        <v>2327</v>
      </c>
      <c r="E656" s="5" t="s">
        <v>1866</v>
      </c>
      <c r="F656" s="5" t="s">
        <v>235</v>
      </c>
      <c r="G656" s="717">
        <v>1.1678057869792641E-2</v>
      </c>
      <c r="H656" s="717">
        <v>1.2915347650399997E-2</v>
      </c>
      <c r="I656" s="717">
        <v>1.4152657596429074E-2</v>
      </c>
      <c r="J656" s="717">
        <v>1.5389947377036427E-2</v>
      </c>
      <c r="K656" s="717">
        <v>1.6627257323065504E-2</v>
      </c>
      <c r="L656" s="717">
        <v>1.7864567269094581E-2</v>
      </c>
      <c r="M656" s="717">
        <v>1.9101857049701937E-2</v>
      </c>
      <c r="N656" s="717">
        <v>2.0339166995731014E-2</v>
      </c>
      <c r="O656" s="717">
        <v>2.1576456776338366E-2</v>
      </c>
      <c r="P656" s="717">
        <v>2.2813766722367446E-2</v>
      </c>
      <c r="Q656" s="718">
        <v>2.4051076668396523E-2</v>
      </c>
    </row>
    <row r="657" spans="1:17" ht="12.75" x14ac:dyDescent="0.2">
      <c r="A657" s="613" t="s">
        <v>2350</v>
      </c>
      <c r="B657" s="5" t="s">
        <v>2372</v>
      </c>
      <c r="C657" s="5" t="s">
        <v>2349</v>
      </c>
      <c r="D657" s="5" t="s">
        <v>2327</v>
      </c>
      <c r="E657" s="5" t="s">
        <v>939</v>
      </c>
      <c r="F657" s="5" t="s">
        <v>235</v>
      </c>
      <c r="G657" s="717">
        <v>36.150345310399715</v>
      </c>
      <c r="H657" s="717">
        <v>39.980512943774968</v>
      </c>
      <c r="I657" s="717">
        <v>43.810680602371903</v>
      </c>
      <c r="J657" s="717">
        <v>47.64084823574715</v>
      </c>
      <c r="K657" s="717">
        <v>51.471015869122404</v>
      </c>
      <c r="L657" s="717">
        <v>55.301183527719338</v>
      </c>
      <c r="M657" s="717">
        <v>59.131351161094592</v>
      </c>
      <c r="N657" s="717">
        <v>62.961518794469832</v>
      </c>
      <c r="O657" s="717">
        <v>66.791686453066774</v>
      </c>
      <c r="P657" s="717">
        <v>70.621854086442028</v>
      </c>
      <c r="Q657" s="718">
        <v>74.452021719817267</v>
      </c>
    </row>
    <row r="658" spans="1:17" ht="12.75" x14ac:dyDescent="0.2">
      <c r="A658" s="613" t="s">
        <v>2350</v>
      </c>
      <c r="B658" s="5" t="s">
        <v>2372</v>
      </c>
      <c r="C658" s="5" t="s">
        <v>2349</v>
      </c>
      <c r="D658" s="5" t="s">
        <v>2327</v>
      </c>
      <c r="E658" s="5" t="s">
        <v>2328</v>
      </c>
      <c r="F658" s="5" t="s">
        <v>235</v>
      </c>
      <c r="G658" s="717">
        <v>4.2798822666493663</v>
      </c>
      <c r="H658" s="717">
        <v>4.7333403654714221</v>
      </c>
      <c r="I658" s="717">
        <v>5.1867984463773231</v>
      </c>
      <c r="J658" s="717">
        <v>5.6402565451993798</v>
      </c>
      <c r="K658" s="717">
        <v>6.0937146261052799</v>
      </c>
      <c r="L658" s="717">
        <v>6.5471727249273366</v>
      </c>
      <c r="M658" s="717">
        <v>7.0006308058332376</v>
      </c>
      <c r="N658" s="717">
        <v>7.4540889046552934</v>
      </c>
      <c r="O658" s="717">
        <v>7.9075469855611944</v>
      </c>
      <c r="P658" s="717">
        <v>8.3610050843832511</v>
      </c>
      <c r="Q658" s="718">
        <v>8.8144631832053069</v>
      </c>
    </row>
    <row r="659" spans="1:17" ht="12.75" x14ac:dyDescent="0.2">
      <c r="A659" s="613" t="s">
        <v>2350</v>
      </c>
      <c r="B659" s="5" t="s">
        <v>2372</v>
      </c>
      <c r="C659" s="5" t="s">
        <v>2349</v>
      </c>
      <c r="D659" s="5" t="s">
        <v>2327</v>
      </c>
      <c r="E659" s="5" t="s">
        <v>943</v>
      </c>
      <c r="F659" s="5" t="s">
        <v>235</v>
      </c>
      <c r="G659" s="717">
        <v>2.2731110392432946E-4</v>
      </c>
      <c r="H659" s="717">
        <v>2.5139559304022404E-4</v>
      </c>
      <c r="I659" s="717">
        <v>2.7548008215611859E-4</v>
      </c>
      <c r="J659" s="717">
        <v>2.9956457127201314E-4</v>
      </c>
      <c r="K659" s="717">
        <v>3.2364906038790769E-4</v>
      </c>
      <c r="L659" s="717">
        <v>3.4773354950380224E-4</v>
      </c>
      <c r="M659" s="717">
        <v>3.7180233817046869E-4</v>
      </c>
      <c r="N659" s="717">
        <v>3.9588682728636319E-4</v>
      </c>
      <c r="O659" s="717">
        <v>4.199713164022578E-4</v>
      </c>
      <c r="P659" s="717">
        <v>4.4405580551815235E-4</v>
      </c>
      <c r="Q659" s="718">
        <v>4.681402946340469E-4</v>
      </c>
    </row>
    <row r="660" spans="1:17" ht="12.75" x14ac:dyDescent="0.2">
      <c r="A660" s="613" t="s">
        <v>2350</v>
      </c>
      <c r="B660" s="5" t="s">
        <v>2372</v>
      </c>
      <c r="C660" s="5" t="s">
        <v>2349</v>
      </c>
      <c r="D660" s="5" t="s">
        <v>2329</v>
      </c>
      <c r="E660" s="5" t="s">
        <v>941</v>
      </c>
      <c r="F660" s="5" t="s">
        <v>235</v>
      </c>
      <c r="G660" s="717">
        <v>0.38567027927924785</v>
      </c>
      <c r="H660" s="717">
        <v>0.42483681695540793</v>
      </c>
      <c r="I660" s="717">
        <v>0.46400335463156794</v>
      </c>
      <c r="J660" s="717">
        <v>0.50316989230772813</v>
      </c>
      <c r="K660" s="717">
        <v>0.5423364299838882</v>
      </c>
      <c r="L660" s="717">
        <v>0.58150296766004828</v>
      </c>
      <c r="M660" s="717">
        <v>0.62066950533620835</v>
      </c>
      <c r="N660" s="717">
        <v>0.65983604301236842</v>
      </c>
      <c r="O660" s="717">
        <v>0.69900258068852861</v>
      </c>
      <c r="P660" s="717">
        <v>0.73816911836468857</v>
      </c>
      <c r="Q660" s="718">
        <v>0.77733565604084875</v>
      </c>
    </row>
    <row r="661" spans="1:17" ht="12.75" x14ac:dyDescent="0.2">
      <c r="A661" s="613" t="s">
        <v>2350</v>
      </c>
      <c r="B661" s="5" t="s">
        <v>2372</v>
      </c>
      <c r="C661" s="5" t="s">
        <v>2349</v>
      </c>
      <c r="D661" s="5" t="s">
        <v>2329</v>
      </c>
      <c r="E661" s="5" t="s">
        <v>1866</v>
      </c>
      <c r="F661" s="5" t="s">
        <v>235</v>
      </c>
      <c r="G661" s="717">
        <v>1.1781398304476526E-2</v>
      </c>
      <c r="H661" s="717">
        <v>1.2977849001063768E-2</v>
      </c>
      <c r="I661" s="717">
        <v>1.4174299697651013E-2</v>
      </c>
      <c r="J661" s="717">
        <v>1.5370750394238257E-2</v>
      </c>
      <c r="K661" s="717">
        <v>1.6567201090825504E-2</v>
      </c>
      <c r="L661" s="717">
        <v>1.7763651787412744E-2</v>
      </c>
      <c r="M661" s="717">
        <v>1.8960102483999985E-2</v>
      </c>
      <c r="N661" s="717">
        <v>2.0156573291368277E-2</v>
      </c>
      <c r="O661" s="717">
        <v>2.1353023987955518E-2</v>
      </c>
      <c r="P661" s="717">
        <v>2.2549474684542759E-2</v>
      </c>
      <c r="Q661" s="718">
        <v>2.3745925381130004E-2</v>
      </c>
    </row>
    <row r="662" spans="1:17" ht="12.75" x14ac:dyDescent="0.2">
      <c r="A662" s="613" t="s">
        <v>2350</v>
      </c>
      <c r="B662" s="5" t="s">
        <v>2372</v>
      </c>
      <c r="C662" s="5" t="s">
        <v>2349</v>
      </c>
      <c r="D662" s="5" t="s">
        <v>2329</v>
      </c>
      <c r="E662" s="5" t="s">
        <v>939</v>
      </c>
      <c r="F662" s="5" t="s">
        <v>235</v>
      </c>
      <c r="G662" s="717">
        <v>30.391885798650812</v>
      </c>
      <c r="H662" s="717">
        <v>33.478317452132856</v>
      </c>
      <c r="I662" s="717">
        <v>36.564749080461546</v>
      </c>
      <c r="J662" s="717">
        <v>39.65118073394359</v>
      </c>
      <c r="K662" s="717">
        <v>42.737612387425635</v>
      </c>
      <c r="L662" s="717">
        <v>45.824044040907687</v>
      </c>
      <c r="M662" s="717">
        <v>48.910475669236376</v>
      </c>
      <c r="N662" s="717">
        <v>51.996907322718421</v>
      </c>
      <c r="O662" s="717">
        <v>55.083338976200473</v>
      </c>
      <c r="P662" s="717">
        <v>58.169770629682517</v>
      </c>
      <c r="Q662" s="718">
        <v>61.256202283164569</v>
      </c>
    </row>
    <row r="663" spans="1:17" ht="12.75" x14ac:dyDescent="0.2">
      <c r="A663" s="613" t="s">
        <v>2350</v>
      </c>
      <c r="B663" s="5" t="s">
        <v>2372</v>
      </c>
      <c r="C663" s="5" t="s">
        <v>2349</v>
      </c>
      <c r="D663" s="5" t="s">
        <v>2329</v>
      </c>
      <c r="E663" s="5" t="s">
        <v>2328</v>
      </c>
      <c r="F663" s="5" t="s">
        <v>235</v>
      </c>
      <c r="G663" s="717">
        <v>3.5981314147008989</v>
      </c>
      <c r="H663" s="717">
        <v>3.9635377200050992</v>
      </c>
      <c r="I663" s="717">
        <v>4.3289440253092994</v>
      </c>
      <c r="J663" s="717">
        <v>4.6943503306135002</v>
      </c>
      <c r="K663" s="717">
        <v>5.0597566359177009</v>
      </c>
      <c r="L663" s="717">
        <v>5.4251629412219007</v>
      </c>
      <c r="M663" s="717">
        <v>5.7905692465261005</v>
      </c>
      <c r="N663" s="717">
        <v>6.1559755518303021</v>
      </c>
      <c r="O663" s="717">
        <v>6.5213818571345019</v>
      </c>
      <c r="P663" s="717">
        <v>6.8867881624387026</v>
      </c>
      <c r="Q663" s="718">
        <v>7.2521944677429024</v>
      </c>
    </row>
    <row r="664" spans="1:17" ht="12.75" x14ac:dyDescent="0.2">
      <c r="A664" s="613" t="s">
        <v>2350</v>
      </c>
      <c r="B664" s="5" t="s">
        <v>2372</v>
      </c>
      <c r="C664" s="5" t="s">
        <v>2349</v>
      </c>
      <c r="D664" s="5" t="s">
        <v>2329</v>
      </c>
      <c r="E664" s="5" t="s">
        <v>943</v>
      </c>
      <c r="F664" s="5" t="s">
        <v>235</v>
      </c>
      <c r="G664" s="717">
        <v>2.2932733233086932E-4</v>
      </c>
      <c r="H664" s="717">
        <v>2.5261080516823125E-4</v>
      </c>
      <c r="I664" s="717">
        <v>2.7589427800559321E-4</v>
      </c>
      <c r="J664" s="717">
        <v>2.9919340886100306E-4</v>
      </c>
      <c r="K664" s="717">
        <v>3.2247688169836501E-4</v>
      </c>
      <c r="L664" s="717">
        <v>3.4576035453572686E-4</v>
      </c>
      <c r="M664" s="717">
        <v>3.6905948539113682E-4</v>
      </c>
      <c r="N664" s="717">
        <v>3.9234295822849867E-4</v>
      </c>
      <c r="O664" s="717">
        <v>4.1562643106586068E-4</v>
      </c>
      <c r="P664" s="717">
        <v>4.3892556192127064E-4</v>
      </c>
      <c r="Q664" s="718">
        <v>4.6220903475863254E-4</v>
      </c>
    </row>
    <row r="665" spans="1:17" ht="12.75" x14ac:dyDescent="0.2">
      <c r="A665" s="613" t="s">
        <v>2350</v>
      </c>
      <c r="B665" s="5" t="s">
        <v>2372</v>
      </c>
      <c r="C665" s="5" t="s">
        <v>2349</v>
      </c>
      <c r="D665" s="5" t="s">
        <v>2330</v>
      </c>
      <c r="E665" s="5" t="s">
        <v>941</v>
      </c>
      <c r="F665" s="5" t="s">
        <v>235</v>
      </c>
      <c r="G665" s="717">
        <v>0.52258199176567599</v>
      </c>
      <c r="H665" s="717">
        <v>0.57332650913860361</v>
      </c>
      <c r="I665" s="717">
        <v>0.62407101150595212</v>
      </c>
      <c r="J665" s="717">
        <v>0.67481551387330063</v>
      </c>
      <c r="K665" s="717">
        <v>0.72556003124622825</v>
      </c>
      <c r="L665" s="717">
        <v>0.77630453361357665</v>
      </c>
      <c r="M665" s="717">
        <v>0.82704903598092516</v>
      </c>
      <c r="N665" s="717">
        <v>0.8777935533538529</v>
      </c>
      <c r="O665" s="717">
        <v>0.92853805572120129</v>
      </c>
      <c r="P665" s="717">
        <v>0.9792825580885498</v>
      </c>
      <c r="Q665" s="718">
        <v>1.0300270754614773</v>
      </c>
    </row>
    <row r="666" spans="1:17" ht="12.75" x14ac:dyDescent="0.2">
      <c r="A666" s="613" t="s">
        <v>2350</v>
      </c>
      <c r="B666" s="5" t="s">
        <v>2372</v>
      </c>
      <c r="C666" s="5" t="s">
        <v>2349</v>
      </c>
      <c r="D666" s="5" t="s">
        <v>2330</v>
      </c>
      <c r="E666" s="5" t="s">
        <v>1866</v>
      </c>
      <c r="F666" s="5" t="s">
        <v>235</v>
      </c>
      <c r="G666" s="717">
        <v>1.1887899826838685E-2</v>
      </c>
      <c r="H666" s="717">
        <v>1.3042256252380473E-2</v>
      </c>
      <c r="I666" s="717">
        <v>1.4196612677922263E-2</v>
      </c>
      <c r="J666" s="717">
        <v>1.5350969103464051E-2</v>
      </c>
      <c r="K666" s="717">
        <v>1.6505325529005837E-2</v>
      </c>
      <c r="L666" s="717">
        <v>1.7659681954547628E-2</v>
      </c>
      <c r="M666" s="717">
        <v>1.8814038380089416E-2</v>
      </c>
      <c r="N666" s="717">
        <v>1.9968394805631205E-2</v>
      </c>
      <c r="O666" s="717">
        <v>2.1122751231172996E-2</v>
      </c>
      <c r="P666" s="717">
        <v>2.2277107656714781E-2</v>
      </c>
      <c r="Q666" s="718">
        <v>2.3431464082256572E-2</v>
      </c>
    </row>
    <row r="667" spans="1:17" ht="12.75" x14ac:dyDescent="0.2">
      <c r="A667" s="613" t="s">
        <v>2350</v>
      </c>
      <c r="B667" s="5" t="s">
        <v>2372</v>
      </c>
      <c r="C667" s="5" t="s">
        <v>2349</v>
      </c>
      <c r="D667" s="5" t="s">
        <v>2330</v>
      </c>
      <c r="E667" s="5" t="s">
        <v>939</v>
      </c>
      <c r="F667" s="5" t="s">
        <v>235</v>
      </c>
      <c r="G667" s="717">
        <v>24.53330720471283</v>
      </c>
      <c r="H667" s="717">
        <v>26.91557561151804</v>
      </c>
      <c r="I667" s="717">
        <v>29.297844043406183</v>
      </c>
      <c r="J667" s="717">
        <v>31.680112450211393</v>
      </c>
      <c r="K667" s="717">
        <v>34.062380882099532</v>
      </c>
      <c r="L667" s="717">
        <v>36.444649288904742</v>
      </c>
      <c r="M667" s="717">
        <v>38.826917695709952</v>
      </c>
      <c r="N667" s="717">
        <v>41.209186127598095</v>
      </c>
      <c r="O667" s="717">
        <v>43.591454534403312</v>
      </c>
      <c r="P667" s="717">
        <v>45.973722941208514</v>
      </c>
      <c r="Q667" s="718">
        <v>48.355991373096657</v>
      </c>
    </row>
    <row r="668" spans="1:17" ht="12.75" x14ac:dyDescent="0.2">
      <c r="A668" s="613" t="s">
        <v>2350</v>
      </c>
      <c r="B668" s="5" t="s">
        <v>2372</v>
      </c>
      <c r="C668" s="5" t="s">
        <v>2349</v>
      </c>
      <c r="D668" s="5" t="s">
        <v>2330</v>
      </c>
      <c r="E668" s="5" t="s">
        <v>2328</v>
      </c>
      <c r="F668" s="5" t="s">
        <v>235</v>
      </c>
      <c r="G668" s="717">
        <v>2.9045273411482708</v>
      </c>
      <c r="H668" s="717">
        <v>3.1865669298822663</v>
      </c>
      <c r="I668" s="717">
        <v>3.4686065186162627</v>
      </c>
      <c r="J668" s="717">
        <v>3.7506460895326676</v>
      </c>
      <c r="K668" s="717">
        <v>4.032685678266664</v>
      </c>
      <c r="L668" s="717">
        <v>4.3147252670006599</v>
      </c>
      <c r="M668" s="717">
        <v>4.5967648557346559</v>
      </c>
      <c r="N668" s="717">
        <v>4.8788044266510608</v>
      </c>
      <c r="O668" s="717">
        <v>5.1608440153850559</v>
      </c>
      <c r="P668" s="717">
        <v>5.4428836041190518</v>
      </c>
      <c r="Q668" s="718">
        <v>5.7249231750354568</v>
      </c>
    </row>
    <row r="669" spans="1:17" ht="12.75" x14ac:dyDescent="0.2">
      <c r="A669" s="613" t="s">
        <v>2350</v>
      </c>
      <c r="B669" s="5" t="s">
        <v>2372</v>
      </c>
      <c r="C669" s="5" t="s">
        <v>2349</v>
      </c>
      <c r="D669" s="5" t="s">
        <v>2330</v>
      </c>
      <c r="E669" s="5" t="s">
        <v>943</v>
      </c>
      <c r="F669" s="5" t="s">
        <v>235</v>
      </c>
      <c r="G669" s="717">
        <v>2.313969270688372E-4</v>
      </c>
      <c r="H669" s="717">
        <v>2.5386522518301111E-4</v>
      </c>
      <c r="I669" s="717">
        <v>2.7633352329718502E-4</v>
      </c>
      <c r="J669" s="717">
        <v>2.9880182141135881E-4</v>
      </c>
      <c r="K669" s="717">
        <v>3.2127011952553272E-4</v>
      </c>
      <c r="L669" s="717">
        <v>3.4373841763970657E-4</v>
      </c>
      <c r="M669" s="717">
        <v>3.6620671575388042E-4</v>
      </c>
      <c r="N669" s="717">
        <v>3.8867501386805438E-4</v>
      </c>
      <c r="O669" s="717">
        <v>4.1114331198222818E-4</v>
      </c>
      <c r="P669" s="717">
        <v>4.3361161009640214E-4</v>
      </c>
      <c r="Q669" s="718">
        <v>4.5607990821057594E-4</v>
      </c>
    </row>
    <row r="670" spans="1:17" ht="12.75" x14ac:dyDescent="0.2">
      <c r="A670" s="613" t="s">
        <v>2350</v>
      </c>
      <c r="B670" s="5" t="s">
        <v>2372</v>
      </c>
      <c r="C670" s="5" t="s">
        <v>2349</v>
      </c>
      <c r="D670" s="5" t="s">
        <v>2338</v>
      </c>
      <c r="E670" s="5" t="s">
        <v>941</v>
      </c>
      <c r="F670" s="5" t="s">
        <v>235</v>
      </c>
      <c r="G670" s="717">
        <v>0.52496959102971885</v>
      </c>
      <c r="H670" s="717">
        <v>0.5747703840295485</v>
      </c>
      <c r="I670" s="717">
        <v>0.62457119201347311</v>
      </c>
      <c r="J670" s="717">
        <v>0.67437198501330275</v>
      </c>
      <c r="K670" s="717">
        <v>0.7241727780131324</v>
      </c>
      <c r="L670" s="717">
        <v>0.77397357101296227</v>
      </c>
      <c r="M670" s="717">
        <v>0.82377436401279192</v>
      </c>
      <c r="N670" s="717">
        <v>0.87357515701262167</v>
      </c>
      <c r="O670" s="717">
        <v>0.92337595001245132</v>
      </c>
      <c r="P670" s="717">
        <v>0.97317674301228096</v>
      </c>
      <c r="Q670" s="718">
        <v>1.0229775509962056</v>
      </c>
    </row>
    <row r="671" spans="1:17" ht="12.75" x14ac:dyDescent="0.2">
      <c r="A671" s="613" t="s">
        <v>2350</v>
      </c>
      <c r="B671" s="5" t="s">
        <v>2372</v>
      </c>
      <c r="C671" s="5" t="s">
        <v>2349</v>
      </c>
      <c r="D671" s="5" t="s">
        <v>2338</v>
      </c>
      <c r="E671" s="5" t="s">
        <v>1866</v>
      </c>
      <c r="F671" s="5" t="s">
        <v>235</v>
      </c>
      <c r="G671" s="717">
        <v>1.1942223468147722E-2</v>
      </c>
      <c r="H671" s="717">
        <v>1.3075100895763348E-2</v>
      </c>
      <c r="I671" s="717">
        <v>1.4207998349141777E-2</v>
      </c>
      <c r="J671" s="717">
        <v>1.5340875776757402E-2</v>
      </c>
      <c r="K671" s="717">
        <v>1.6473773230135835E-2</v>
      </c>
      <c r="L671" s="717">
        <v>1.7606650657751455E-2</v>
      </c>
      <c r="M671" s="717">
        <v>1.8739548111129888E-2</v>
      </c>
      <c r="N671" s="717">
        <v>1.9872425538745513E-2</v>
      </c>
      <c r="O671" s="717">
        <v>2.1005322992123942E-2</v>
      </c>
      <c r="P671" s="717">
        <v>2.2138200419739566E-2</v>
      </c>
      <c r="Q671" s="718">
        <v>2.3271097873117999E-2</v>
      </c>
    </row>
    <row r="672" spans="1:17" ht="12.75" x14ac:dyDescent="0.2">
      <c r="A672" s="613" t="s">
        <v>2350</v>
      </c>
      <c r="B672" s="5" t="s">
        <v>2372</v>
      </c>
      <c r="C672" s="5" t="s">
        <v>2349</v>
      </c>
      <c r="D672" s="5" t="s">
        <v>2338</v>
      </c>
      <c r="E672" s="5" t="s">
        <v>939</v>
      </c>
      <c r="F672" s="5" t="s">
        <v>235</v>
      </c>
      <c r="G672" s="717">
        <v>24.645395961850024</v>
      </c>
      <c r="H672" s="717">
        <v>26.983360515060347</v>
      </c>
      <c r="I672" s="717">
        <v>29.321325093317682</v>
      </c>
      <c r="J672" s="717">
        <v>31.659289646527998</v>
      </c>
      <c r="K672" s="717">
        <v>33.997254199738322</v>
      </c>
      <c r="L672" s="717">
        <v>36.335218752948641</v>
      </c>
      <c r="M672" s="717">
        <v>38.673183306158954</v>
      </c>
      <c r="N672" s="717">
        <v>41.011147859369274</v>
      </c>
      <c r="O672" s="717">
        <v>43.349112437626609</v>
      </c>
      <c r="P672" s="717">
        <v>45.687076990836928</v>
      </c>
      <c r="Q672" s="718">
        <v>48.025041544047241</v>
      </c>
    </row>
    <row r="673" spans="1:17" ht="12.75" x14ac:dyDescent="0.2">
      <c r="A673" s="613" t="s">
        <v>2350</v>
      </c>
      <c r="B673" s="5" t="s">
        <v>2372</v>
      </c>
      <c r="C673" s="5" t="s">
        <v>2349</v>
      </c>
      <c r="D673" s="5" t="s">
        <v>2338</v>
      </c>
      <c r="E673" s="5" t="s">
        <v>2328</v>
      </c>
      <c r="F673" s="5" t="s">
        <v>235</v>
      </c>
      <c r="G673" s="717">
        <v>2.9177976746881371</v>
      </c>
      <c r="H673" s="717">
        <v>3.1945920631535487</v>
      </c>
      <c r="I673" s="717">
        <v>3.4713864694110388</v>
      </c>
      <c r="J673" s="717">
        <v>3.7481808578764486</v>
      </c>
      <c r="K673" s="717">
        <v>4.02497526413394</v>
      </c>
      <c r="L673" s="717">
        <v>4.3017696525993507</v>
      </c>
      <c r="M673" s="717">
        <v>4.5785640588568404</v>
      </c>
      <c r="N673" s="717">
        <v>4.8553584473222511</v>
      </c>
      <c r="O673" s="717">
        <v>5.1321528535797407</v>
      </c>
      <c r="P673" s="717">
        <v>5.4089472420451514</v>
      </c>
      <c r="Q673" s="718">
        <v>5.6857416483026419</v>
      </c>
    </row>
    <row r="674" spans="1:17" ht="12.75" x14ac:dyDescent="0.2">
      <c r="A674" s="613" t="s">
        <v>2350</v>
      </c>
      <c r="B674" s="5" t="s">
        <v>2372</v>
      </c>
      <c r="C674" s="5" t="s">
        <v>2349</v>
      </c>
      <c r="D674" s="5" t="s">
        <v>2338</v>
      </c>
      <c r="E674" s="5" t="s">
        <v>943</v>
      </c>
      <c r="F674" s="5" t="s">
        <v>235</v>
      </c>
      <c r="G674" s="717">
        <v>2.3245765342860315E-4</v>
      </c>
      <c r="H674" s="717">
        <v>2.5450441189315778E-4</v>
      </c>
      <c r="I674" s="717">
        <v>2.7655117035771235E-4</v>
      </c>
      <c r="J674" s="717">
        <v>2.9859792882226693E-4</v>
      </c>
      <c r="K674" s="717">
        <v>3.2066027905376968E-4</v>
      </c>
      <c r="L674" s="717">
        <v>3.4270703751832426E-4</v>
      </c>
      <c r="M674" s="717">
        <v>3.6475379598287889E-4</v>
      </c>
      <c r="N674" s="717">
        <v>3.8681614621438164E-4</v>
      </c>
      <c r="O674" s="717">
        <v>4.0886290467893627E-4</v>
      </c>
      <c r="P674" s="717">
        <v>4.309096631434909E-4</v>
      </c>
      <c r="Q674" s="718">
        <v>4.5295642160804548E-4</v>
      </c>
    </row>
    <row r="675" spans="1:17" ht="12.75" x14ac:dyDescent="0.2">
      <c r="A675" s="613" t="s">
        <v>2350</v>
      </c>
      <c r="B675" s="5" t="s">
        <v>2372</v>
      </c>
      <c r="C675" s="5" t="s">
        <v>2349</v>
      </c>
      <c r="D675" s="5" t="s">
        <v>2334</v>
      </c>
      <c r="E675" s="5" t="s">
        <v>941</v>
      </c>
      <c r="F675" s="5" t="s">
        <v>235</v>
      </c>
      <c r="G675" s="717">
        <v>0.52738509171959924</v>
      </c>
      <c r="H675" s="717">
        <v>0.57623114917371565</v>
      </c>
      <c r="I675" s="717">
        <v>0.62507719166547293</v>
      </c>
      <c r="J675" s="717">
        <v>0.67392324911958912</v>
      </c>
      <c r="K675" s="717">
        <v>0.72276929161134651</v>
      </c>
      <c r="L675" s="717">
        <v>0.77161534906546281</v>
      </c>
      <c r="M675" s="717">
        <v>0.8204613915572202</v>
      </c>
      <c r="N675" s="717">
        <v>0.8693074490113365</v>
      </c>
      <c r="O675" s="717">
        <v>0.91815349150309378</v>
      </c>
      <c r="P675" s="717">
        <v>0.96699954895721008</v>
      </c>
      <c r="Q675" s="718">
        <v>1.0158455914489675</v>
      </c>
    </row>
    <row r="676" spans="1:17" ht="12.75" x14ac:dyDescent="0.2">
      <c r="A676" s="613" t="s">
        <v>2350</v>
      </c>
      <c r="B676" s="5" t="s">
        <v>2372</v>
      </c>
      <c r="C676" s="5" t="s">
        <v>2349</v>
      </c>
      <c r="D676" s="5" t="s">
        <v>2334</v>
      </c>
      <c r="E676" s="5" t="s">
        <v>1866</v>
      </c>
      <c r="F676" s="5" t="s">
        <v>235</v>
      </c>
      <c r="G676" s="717">
        <v>1.1997172111029941E-2</v>
      </c>
      <c r="H676" s="717">
        <v>1.3108329848490462E-2</v>
      </c>
      <c r="I676" s="717">
        <v>1.421950758267093E-2</v>
      </c>
      <c r="J676" s="717">
        <v>1.5330665320131451E-2</v>
      </c>
      <c r="K676" s="717">
        <v>1.6441843054311921E-2</v>
      </c>
      <c r="L676" s="717">
        <v>1.7553020788492388E-2</v>
      </c>
      <c r="M676" s="717">
        <v>1.866417852595291E-2</v>
      </c>
      <c r="N676" s="717">
        <v>1.9775356260133378E-2</v>
      </c>
      <c r="O676" s="717">
        <v>2.0886513997593895E-2</v>
      </c>
      <c r="P676" s="717">
        <v>2.1997691731774367E-2</v>
      </c>
      <c r="Q676" s="718">
        <v>2.3108869465954834E-2</v>
      </c>
    </row>
    <row r="677" spans="1:17" ht="12.75" x14ac:dyDescent="0.2">
      <c r="A677" s="613" t="s">
        <v>2350</v>
      </c>
      <c r="B677" s="5" t="s">
        <v>2372</v>
      </c>
      <c r="C677" s="5" t="s">
        <v>2349</v>
      </c>
      <c r="D677" s="5" t="s">
        <v>2334</v>
      </c>
      <c r="E677" s="5" t="s">
        <v>939</v>
      </c>
      <c r="F677" s="5" t="s">
        <v>235</v>
      </c>
      <c r="G677" s="717">
        <v>24.758794987158769</v>
      </c>
      <c r="H677" s="717">
        <v>27.051937797964332</v>
      </c>
      <c r="I677" s="717">
        <v>29.345080608769884</v>
      </c>
      <c r="J677" s="717">
        <v>31.638223419575446</v>
      </c>
      <c r="K677" s="717">
        <v>33.931366230381016</v>
      </c>
      <c r="L677" s="717">
        <v>36.224509041186572</v>
      </c>
      <c r="M677" s="717">
        <v>38.517651826981442</v>
      </c>
      <c r="N677" s="717">
        <v>40.810794637786998</v>
      </c>
      <c r="O677" s="717">
        <v>43.103937448592561</v>
      </c>
      <c r="P677" s="717">
        <v>45.397080259398123</v>
      </c>
      <c r="Q677" s="718">
        <v>47.690223070203679</v>
      </c>
    </row>
    <row r="678" spans="1:17" ht="12.75" x14ac:dyDescent="0.2">
      <c r="A678" s="613" t="s">
        <v>2350</v>
      </c>
      <c r="B678" s="5" t="s">
        <v>2372</v>
      </c>
      <c r="C678" s="5" t="s">
        <v>2349</v>
      </c>
      <c r="D678" s="5" t="s">
        <v>2334</v>
      </c>
      <c r="E678" s="5" t="s">
        <v>2328</v>
      </c>
      <c r="F678" s="5" t="s">
        <v>235</v>
      </c>
      <c r="G678" s="717">
        <v>2.9312231155949138</v>
      </c>
      <c r="H678" s="717">
        <v>3.2027110076537104</v>
      </c>
      <c r="I678" s="717">
        <v>3.4741989174787777</v>
      </c>
      <c r="J678" s="717">
        <v>3.7456868095375744</v>
      </c>
      <c r="K678" s="717">
        <v>4.017174701596371</v>
      </c>
      <c r="L678" s="717">
        <v>4.2886625936551681</v>
      </c>
      <c r="M678" s="717">
        <v>4.5601505034802354</v>
      </c>
      <c r="N678" s="717">
        <v>4.8316383955390325</v>
      </c>
      <c r="O678" s="717">
        <v>5.1031262875978287</v>
      </c>
      <c r="P678" s="717">
        <v>5.374614197422896</v>
      </c>
      <c r="Q678" s="718">
        <v>5.6461020894816922</v>
      </c>
    </row>
    <row r="679" spans="1:17" ht="12.75" x14ac:dyDescent="0.2">
      <c r="A679" s="613" t="s">
        <v>2350</v>
      </c>
      <c r="B679" s="5" t="s">
        <v>2372</v>
      </c>
      <c r="C679" s="5" t="s">
        <v>2349</v>
      </c>
      <c r="D679" s="5" t="s">
        <v>2334</v>
      </c>
      <c r="E679" s="5" t="s">
        <v>943</v>
      </c>
      <c r="F679" s="5" t="s">
        <v>235</v>
      </c>
      <c r="G679" s="717">
        <v>2.3352452316990376E-4</v>
      </c>
      <c r="H679" s="717">
        <v>2.5515033573627461E-4</v>
      </c>
      <c r="I679" s="717">
        <v>2.7677614830264545E-4</v>
      </c>
      <c r="J679" s="717">
        <v>2.984019608690163E-4</v>
      </c>
      <c r="K679" s="717">
        <v>3.2004334277488774E-4</v>
      </c>
      <c r="L679" s="717">
        <v>3.4166915534125864E-4</v>
      </c>
      <c r="M679" s="717">
        <v>3.6329496790762949E-4</v>
      </c>
      <c r="N679" s="717">
        <v>3.8492078047400034E-4</v>
      </c>
      <c r="O679" s="717">
        <v>4.0654659304037113E-4</v>
      </c>
      <c r="P679" s="717">
        <v>4.2818797494624262E-4</v>
      </c>
      <c r="Q679" s="718">
        <v>4.4981378751261358E-4</v>
      </c>
    </row>
    <row r="680" spans="1:17" ht="12.75" x14ac:dyDescent="0.2">
      <c r="A680" s="613" t="s">
        <v>2350</v>
      </c>
      <c r="B680" s="5" t="s">
        <v>2372</v>
      </c>
      <c r="C680" s="5" t="s">
        <v>2349</v>
      </c>
      <c r="D680" s="5" t="s">
        <v>2331</v>
      </c>
      <c r="E680" s="5" t="s">
        <v>941</v>
      </c>
      <c r="F680" s="5" t="s">
        <v>235</v>
      </c>
      <c r="G680" s="717">
        <v>0.53482312576128199</v>
      </c>
      <c r="H680" s="717">
        <v>0.5807292434298531</v>
      </c>
      <c r="I680" s="717">
        <v>0.6266353610984241</v>
      </c>
      <c r="J680" s="717">
        <v>0.67254147876699522</v>
      </c>
      <c r="K680" s="717">
        <v>0.71844759643556633</v>
      </c>
      <c r="L680" s="717">
        <v>0.76435371410413744</v>
      </c>
      <c r="M680" s="717">
        <v>0.81025983177270855</v>
      </c>
      <c r="N680" s="717">
        <v>0.85616594944127977</v>
      </c>
      <c r="O680" s="717">
        <v>0.90207206710985077</v>
      </c>
      <c r="P680" s="717">
        <v>0.947978184778422</v>
      </c>
      <c r="Q680" s="718">
        <v>0.993884302446993</v>
      </c>
    </row>
    <row r="681" spans="1:17" ht="12.75" x14ac:dyDescent="0.2">
      <c r="A681" s="613" t="s">
        <v>2350</v>
      </c>
      <c r="B681" s="5" t="s">
        <v>2372</v>
      </c>
      <c r="C681" s="5" t="s">
        <v>2349</v>
      </c>
      <c r="D681" s="5" t="s">
        <v>2331</v>
      </c>
      <c r="E681" s="5" t="s">
        <v>1866</v>
      </c>
      <c r="F681" s="5" t="s">
        <v>235</v>
      </c>
      <c r="G681" s="717">
        <v>1.2166362519907881E-2</v>
      </c>
      <c r="H681" s="717">
        <v>1.3210657629912147E-2</v>
      </c>
      <c r="I681" s="717">
        <v>1.4254952739916414E-2</v>
      </c>
      <c r="J681" s="717">
        <v>1.5299227942659446E-2</v>
      </c>
      <c r="K681" s="717">
        <v>1.6343523052663712E-2</v>
      </c>
      <c r="L681" s="717">
        <v>1.7387818162667976E-2</v>
      </c>
      <c r="M681" s="717">
        <v>1.8432113272672246E-2</v>
      </c>
      <c r="N681" s="717">
        <v>1.9476388475415274E-2</v>
      </c>
      <c r="O681" s="717">
        <v>2.0520683585419544E-2</v>
      </c>
      <c r="P681" s="717">
        <v>2.1564978695423807E-2</v>
      </c>
      <c r="Q681" s="718">
        <v>2.2609273805428078E-2</v>
      </c>
    </row>
    <row r="682" spans="1:17" ht="12.75" x14ac:dyDescent="0.2">
      <c r="A682" s="613" t="s">
        <v>2350</v>
      </c>
      <c r="B682" s="5" t="s">
        <v>2372</v>
      </c>
      <c r="C682" s="5" t="s">
        <v>2349</v>
      </c>
      <c r="D682" s="5" t="s">
        <v>2331</v>
      </c>
      <c r="E682" s="5" t="s">
        <v>939</v>
      </c>
      <c r="F682" s="5" t="s">
        <v>235</v>
      </c>
      <c r="G682" s="717">
        <v>25.107983259153823</v>
      </c>
      <c r="H682" s="717">
        <v>27.263106994932897</v>
      </c>
      <c r="I682" s="717">
        <v>29.418230705813166</v>
      </c>
      <c r="J682" s="717">
        <v>31.573354441592244</v>
      </c>
      <c r="K682" s="717">
        <v>33.728478177371322</v>
      </c>
      <c r="L682" s="717">
        <v>35.88360188825159</v>
      </c>
      <c r="M682" s="717">
        <v>38.038725624030668</v>
      </c>
      <c r="N682" s="717">
        <v>40.193849359809739</v>
      </c>
      <c r="O682" s="717">
        <v>42.348973070690015</v>
      </c>
      <c r="P682" s="717">
        <v>44.504096806469086</v>
      </c>
      <c r="Q682" s="718">
        <v>46.659220542248171</v>
      </c>
    </row>
    <row r="683" spans="1:17" ht="12.75" x14ac:dyDescent="0.2">
      <c r="A683" s="613" t="s">
        <v>2350</v>
      </c>
      <c r="B683" s="5" t="s">
        <v>2372</v>
      </c>
      <c r="C683" s="5" t="s">
        <v>2349</v>
      </c>
      <c r="D683" s="5" t="s">
        <v>2331</v>
      </c>
      <c r="E683" s="5" t="s">
        <v>2328</v>
      </c>
      <c r="F683" s="5" t="s">
        <v>235</v>
      </c>
      <c r="G683" s="717">
        <v>2.9725639250063614</v>
      </c>
      <c r="H683" s="717">
        <v>3.2277115808248054</v>
      </c>
      <c r="I683" s="717">
        <v>3.4828592366432489</v>
      </c>
      <c r="J683" s="717">
        <v>3.7380068924616925</v>
      </c>
      <c r="K683" s="717">
        <v>3.9931545482801365</v>
      </c>
      <c r="L683" s="717">
        <v>4.2483022040985796</v>
      </c>
      <c r="M683" s="717">
        <v>4.5034498599170236</v>
      </c>
      <c r="N683" s="717">
        <v>4.7585975157354676</v>
      </c>
      <c r="O683" s="717">
        <v>5.0137451715539116</v>
      </c>
      <c r="P683" s="717">
        <v>5.268892809685557</v>
      </c>
      <c r="Q683" s="718">
        <v>5.524040465504001</v>
      </c>
    </row>
    <row r="684" spans="1:17" ht="12.75" x14ac:dyDescent="0.2">
      <c r="A684" s="613" t="s">
        <v>2350</v>
      </c>
      <c r="B684" s="5" t="s">
        <v>2372</v>
      </c>
      <c r="C684" s="5" t="s">
        <v>2349</v>
      </c>
      <c r="D684" s="5" t="s">
        <v>2331</v>
      </c>
      <c r="E684" s="5" t="s">
        <v>943</v>
      </c>
      <c r="F684" s="5" t="s">
        <v>235</v>
      </c>
      <c r="G684" s="717">
        <v>2.3681953449133068E-4</v>
      </c>
      <c r="H684" s="717">
        <v>2.5713960843060254E-4</v>
      </c>
      <c r="I684" s="717">
        <v>2.7747518204488531E-4</v>
      </c>
      <c r="J684" s="717">
        <v>2.9779525598415711E-4</v>
      </c>
      <c r="K684" s="717">
        <v>3.1813082959843982E-4</v>
      </c>
      <c r="L684" s="717">
        <v>3.3845090353771162E-4</v>
      </c>
      <c r="M684" s="717">
        <v>3.5877097747698353E-4</v>
      </c>
      <c r="N684" s="717">
        <v>3.7910655109126625E-4</v>
      </c>
      <c r="O684" s="717">
        <v>3.994266250305381E-4</v>
      </c>
      <c r="P684" s="717">
        <v>4.1976219864482093E-4</v>
      </c>
      <c r="Q684" s="718">
        <v>4.4008227258409267E-4</v>
      </c>
    </row>
    <row r="685" spans="1:17" ht="12.75" x14ac:dyDescent="0.2">
      <c r="A685" s="613" t="s">
        <v>2354</v>
      </c>
      <c r="B685" s="5" t="s">
        <v>2373</v>
      </c>
      <c r="C685" s="5" t="s">
        <v>2348</v>
      </c>
      <c r="D685" s="5" t="s">
        <v>2327</v>
      </c>
      <c r="E685" s="5" t="s">
        <v>941</v>
      </c>
      <c r="F685" s="5" t="s">
        <v>235</v>
      </c>
      <c r="G685" s="717">
        <v>5.4169189676289753E-2</v>
      </c>
      <c r="H685" s="717">
        <v>8.0716622252335266E-2</v>
      </c>
      <c r="I685" s="717">
        <v>0.10726408477637855</v>
      </c>
      <c r="J685" s="717">
        <v>0.13381151735242408</v>
      </c>
      <c r="K685" s="717">
        <v>0.16035897987646736</v>
      </c>
      <c r="L685" s="717">
        <v>0.18690641245251288</v>
      </c>
      <c r="M685" s="717">
        <v>0.21345384502855838</v>
      </c>
      <c r="N685" s="717">
        <v>0.24000130755260168</v>
      </c>
      <c r="O685" s="717">
        <v>0.26654874012864721</v>
      </c>
      <c r="P685" s="717">
        <v>0.29309620265269054</v>
      </c>
      <c r="Q685" s="718">
        <v>0.31964363522873601</v>
      </c>
    </row>
    <row r="686" spans="1:17" ht="12.75" x14ac:dyDescent="0.2">
      <c r="A686" s="613" t="s">
        <v>2354</v>
      </c>
      <c r="B686" s="5" t="s">
        <v>2373</v>
      </c>
      <c r="C686" s="5" t="s">
        <v>2348</v>
      </c>
      <c r="D686" s="5" t="s">
        <v>2327</v>
      </c>
      <c r="E686" s="5" t="s">
        <v>1866</v>
      </c>
      <c r="F686" s="5" t="s">
        <v>235</v>
      </c>
      <c r="G686" s="717">
        <v>0.23822594648110518</v>
      </c>
      <c r="H686" s="717">
        <v>0.3549766640726757</v>
      </c>
      <c r="I686" s="717">
        <v>0.47172735633622753</v>
      </c>
      <c r="J686" s="717">
        <v>0.58847807392779794</v>
      </c>
      <c r="K686" s="717">
        <v>0.70522876619134978</v>
      </c>
      <c r="L686" s="717">
        <v>0.82197945845490172</v>
      </c>
      <c r="M686" s="717">
        <v>0.93873017604647224</v>
      </c>
      <c r="N686" s="717">
        <v>1.0554808683100241</v>
      </c>
      <c r="O686" s="717">
        <v>1.1722315859015946</v>
      </c>
      <c r="P686" s="717">
        <v>1.2889822781651465</v>
      </c>
      <c r="Q686" s="718">
        <v>1.4057329957567168</v>
      </c>
    </row>
    <row r="687" spans="1:17" ht="12.75" x14ac:dyDescent="0.2">
      <c r="A687" s="613" t="s">
        <v>2354</v>
      </c>
      <c r="B687" s="5" t="s">
        <v>2373</v>
      </c>
      <c r="C687" s="5" t="s">
        <v>2348</v>
      </c>
      <c r="D687" s="5" t="s">
        <v>2327</v>
      </c>
      <c r="E687" s="5" t="s">
        <v>939</v>
      </c>
      <c r="F687" s="5" t="s">
        <v>235</v>
      </c>
      <c r="G687" s="717">
        <v>49.607748909220071</v>
      </c>
      <c r="H687" s="717">
        <v>73.919707804059016</v>
      </c>
      <c r="I687" s="717">
        <v>98.231666698897968</v>
      </c>
      <c r="J687" s="717">
        <v>122.54362556093049</v>
      </c>
      <c r="K687" s="717">
        <v>146.85558445576945</v>
      </c>
      <c r="L687" s="717">
        <v>171.16754331780197</v>
      </c>
      <c r="M687" s="717">
        <v>195.47950221264094</v>
      </c>
      <c r="N687" s="717">
        <v>219.79146110747988</v>
      </c>
      <c r="O687" s="717">
        <v>244.1034199695124</v>
      </c>
      <c r="P687" s="717">
        <v>268.41537886435134</v>
      </c>
      <c r="Q687" s="718">
        <v>292.72733775919033</v>
      </c>
    </row>
    <row r="688" spans="1:17" ht="12.75" x14ac:dyDescent="0.2">
      <c r="A688" s="613" t="s">
        <v>2354</v>
      </c>
      <c r="B688" s="5" t="s">
        <v>2373</v>
      </c>
      <c r="C688" s="5" t="s">
        <v>2348</v>
      </c>
      <c r="D688" s="5" t="s">
        <v>2327</v>
      </c>
      <c r="E688" s="5" t="s">
        <v>2328</v>
      </c>
      <c r="F688" s="5" t="s">
        <v>235</v>
      </c>
      <c r="G688" s="717">
        <v>15.836098477367873</v>
      </c>
      <c r="H688" s="717">
        <v>23.597115326980202</v>
      </c>
      <c r="I688" s="717">
        <v>31.35813217659253</v>
      </c>
      <c r="J688" s="717">
        <v>39.119149026204859</v>
      </c>
      <c r="K688" s="717">
        <v>46.880165875817184</v>
      </c>
      <c r="L688" s="717">
        <v>54.641182725429509</v>
      </c>
      <c r="M688" s="717">
        <v>62.402199575041841</v>
      </c>
      <c r="N688" s="717">
        <v>70.163216424654166</v>
      </c>
      <c r="O688" s="717">
        <v>77.924233274266498</v>
      </c>
      <c r="P688" s="717">
        <v>85.685250123878831</v>
      </c>
      <c r="Q688" s="718">
        <v>93.446266973491149</v>
      </c>
    </row>
    <row r="689" spans="1:17" ht="12.75" x14ac:dyDescent="0.2">
      <c r="A689" s="613" t="s">
        <v>2354</v>
      </c>
      <c r="B689" s="5" t="s">
        <v>2373</v>
      </c>
      <c r="C689" s="5" t="s">
        <v>2348</v>
      </c>
      <c r="D689" s="5" t="s">
        <v>2327</v>
      </c>
      <c r="E689" s="5" t="s">
        <v>943</v>
      </c>
      <c r="F689" s="5" t="s">
        <v>235</v>
      </c>
      <c r="G689" s="717">
        <v>1.0160403408215181E-4</v>
      </c>
      <c r="H689" s="717">
        <v>1.5140194767652781E-4</v>
      </c>
      <c r="I689" s="717">
        <v>2.0119986127090382E-4</v>
      </c>
      <c r="J689" s="717">
        <v>2.5099777486527983E-4</v>
      </c>
      <c r="K689" s="717">
        <v>3.007816450548069E-4</v>
      </c>
      <c r="L689" s="717">
        <v>3.5057955864918285E-4</v>
      </c>
      <c r="M689" s="717">
        <v>4.0037747224355887E-4</v>
      </c>
      <c r="N689" s="717">
        <v>4.5017538583793488E-4</v>
      </c>
      <c r="O689" s="717">
        <v>4.9997329943231089E-4</v>
      </c>
      <c r="P689" s="717">
        <v>5.4975716962183795E-4</v>
      </c>
      <c r="Q689" s="718">
        <v>5.9955508321621396E-4</v>
      </c>
    </row>
    <row r="690" spans="1:17" ht="12.75" x14ac:dyDescent="0.2">
      <c r="A690" s="613" t="s">
        <v>2354</v>
      </c>
      <c r="B690" s="5" t="s">
        <v>2373</v>
      </c>
      <c r="C690" s="5" t="s">
        <v>2348</v>
      </c>
      <c r="D690" s="5" t="s">
        <v>2329</v>
      </c>
      <c r="E690" s="5" t="s">
        <v>941</v>
      </c>
      <c r="F690" s="5" t="s">
        <v>235</v>
      </c>
      <c r="G690" s="717">
        <v>5.3269086117729375E-2</v>
      </c>
      <c r="H690" s="717">
        <v>7.8292085243346674E-2</v>
      </c>
      <c r="I690" s="717">
        <v>0.10331508436896399</v>
      </c>
      <c r="J690" s="717">
        <v>0.12833808349458128</v>
      </c>
      <c r="K690" s="717">
        <v>0.15336108262019857</v>
      </c>
      <c r="L690" s="717">
        <v>0.17838407816201884</v>
      </c>
      <c r="M690" s="717">
        <v>0.20340707728763616</v>
      </c>
      <c r="N690" s="717">
        <v>0.22843007641325344</v>
      </c>
      <c r="O690" s="717">
        <v>0.25345307553887075</v>
      </c>
      <c r="P690" s="717">
        <v>0.27847607466448804</v>
      </c>
      <c r="Q690" s="718">
        <v>0.30349907379010538</v>
      </c>
    </row>
    <row r="691" spans="1:17" ht="12.75" x14ac:dyDescent="0.2">
      <c r="A691" s="613" t="s">
        <v>2354</v>
      </c>
      <c r="B691" s="5" t="s">
        <v>2373</v>
      </c>
      <c r="C691" s="5" t="s">
        <v>2348</v>
      </c>
      <c r="D691" s="5" t="s">
        <v>2329</v>
      </c>
      <c r="E691" s="5" t="s">
        <v>1866</v>
      </c>
      <c r="F691" s="5" t="s">
        <v>235</v>
      </c>
      <c r="G691" s="717">
        <v>0.17932056527024334</v>
      </c>
      <c r="H691" s="717">
        <v>0.26355587037797062</v>
      </c>
      <c r="I691" s="717">
        <v>0.34779120785304363</v>
      </c>
      <c r="J691" s="717">
        <v>0.43202651296077083</v>
      </c>
      <c r="K691" s="717">
        <v>0.51626181806849802</v>
      </c>
      <c r="L691" s="717">
        <v>0.60049715554357119</v>
      </c>
      <c r="M691" s="717">
        <v>0.68473246065129845</v>
      </c>
      <c r="N691" s="717">
        <v>0.76896776575902559</v>
      </c>
      <c r="O691" s="717">
        <v>0.85320310323409865</v>
      </c>
      <c r="P691" s="717">
        <v>0.9374384083418259</v>
      </c>
      <c r="Q691" s="718">
        <v>1.0216737134495533</v>
      </c>
    </row>
    <row r="692" spans="1:17" ht="12.75" x14ac:dyDescent="0.2">
      <c r="A692" s="613" t="s">
        <v>2354</v>
      </c>
      <c r="B692" s="5" t="s">
        <v>2373</v>
      </c>
      <c r="C692" s="5" t="s">
        <v>2348</v>
      </c>
      <c r="D692" s="5" t="s">
        <v>2329</v>
      </c>
      <c r="E692" s="5" t="s">
        <v>939</v>
      </c>
      <c r="F692" s="5" t="s">
        <v>235</v>
      </c>
      <c r="G692" s="717">
        <v>35.860748329146489</v>
      </c>
      <c r="H692" s="717">
        <v>52.706231121670868</v>
      </c>
      <c r="I692" s="717">
        <v>69.551713914195261</v>
      </c>
      <c r="J692" s="717">
        <v>86.397196700155405</v>
      </c>
      <c r="K692" s="717">
        <v>103.24267949267981</v>
      </c>
      <c r="L692" s="717">
        <v>120.08816228520419</v>
      </c>
      <c r="M692" s="717">
        <v>136.93364507772861</v>
      </c>
      <c r="N692" s="717">
        <v>153.77912786368876</v>
      </c>
      <c r="O692" s="717">
        <v>170.62461065621315</v>
      </c>
      <c r="P692" s="717">
        <v>187.47009344873752</v>
      </c>
      <c r="Q692" s="718">
        <v>204.31557624126191</v>
      </c>
    </row>
    <row r="693" spans="1:17" ht="12.75" x14ac:dyDescent="0.2">
      <c r="A693" s="613" t="s">
        <v>2354</v>
      </c>
      <c r="B693" s="5" t="s">
        <v>2373</v>
      </c>
      <c r="C693" s="5" t="s">
        <v>2348</v>
      </c>
      <c r="D693" s="5" t="s">
        <v>2329</v>
      </c>
      <c r="E693" s="5" t="s">
        <v>2328</v>
      </c>
      <c r="F693" s="5" t="s">
        <v>235</v>
      </c>
      <c r="G693" s="717">
        <v>9.1258355182880297</v>
      </c>
      <c r="H693" s="717">
        <v>13.412670141392223</v>
      </c>
      <c r="I693" s="717">
        <v>17.699505013833981</v>
      </c>
      <c r="J693" s="717">
        <v>21.98633988627574</v>
      </c>
      <c r="K693" s="717">
        <v>26.273174509379935</v>
      </c>
      <c r="L693" s="717">
        <v>30.560009381821693</v>
      </c>
      <c r="M693" s="717">
        <v>34.846844254263452</v>
      </c>
      <c r="N693" s="717">
        <v>39.133678877367643</v>
      </c>
      <c r="O693" s="717">
        <v>43.420513749809395</v>
      </c>
      <c r="P693" s="717">
        <v>47.707348622251153</v>
      </c>
      <c r="Q693" s="718">
        <v>51.994183245355359</v>
      </c>
    </row>
    <row r="694" spans="1:17" ht="12.75" x14ac:dyDescent="0.2">
      <c r="A694" s="613" t="s">
        <v>2354</v>
      </c>
      <c r="B694" s="5" t="s">
        <v>2373</v>
      </c>
      <c r="C694" s="5" t="s">
        <v>2348</v>
      </c>
      <c r="D694" s="5" t="s">
        <v>2329</v>
      </c>
      <c r="E694" s="5" t="s">
        <v>943</v>
      </c>
      <c r="F694" s="5" t="s">
        <v>235</v>
      </c>
      <c r="G694" s="717">
        <v>1.1214611097725449E-4</v>
      </c>
      <c r="H694" s="717">
        <v>1.6482400029662955E-4</v>
      </c>
      <c r="I694" s="717">
        <v>2.175018896160046E-4</v>
      </c>
      <c r="J694" s="717">
        <v>2.7017977893537963E-4</v>
      </c>
      <c r="K694" s="717">
        <v>3.2285766825475472E-4</v>
      </c>
      <c r="L694" s="717">
        <v>3.7555064720154864E-4</v>
      </c>
      <c r="M694" s="717">
        <v>4.2822853652092367E-4</v>
      </c>
      <c r="N694" s="717">
        <v>4.8090642584029875E-4</v>
      </c>
      <c r="O694" s="717">
        <v>5.3358431515967389E-4</v>
      </c>
      <c r="P694" s="717">
        <v>5.8626220447904887E-4</v>
      </c>
      <c r="Q694" s="718">
        <v>6.3894009379842395E-4</v>
      </c>
    </row>
    <row r="695" spans="1:17" ht="12.75" x14ac:dyDescent="0.2">
      <c r="A695" s="613" t="s">
        <v>2354</v>
      </c>
      <c r="B695" s="5" t="s">
        <v>2373</v>
      </c>
      <c r="C695" s="5" t="s">
        <v>2348</v>
      </c>
      <c r="D695" s="5" t="s">
        <v>2330</v>
      </c>
      <c r="E695" s="5" t="s">
        <v>941</v>
      </c>
      <c r="F695" s="5" t="s">
        <v>235</v>
      </c>
      <c r="G695" s="717">
        <v>5.4928904601003817E-2</v>
      </c>
      <c r="H695" s="717">
        <v>7.960069244428454E-2</v>
      </c>
      <c r="I695" s="717">
        <v>0.10427248316251217</v>
      </c>
      <c r="J695" s="717">
        <v>0.12894427100579289</v>
      </c>
      <c r="K695" s="717">
        <v>0.15361605884907364</v>
      </c>
      <c r="L695" s="717">
        <v>0.17828784669235434</v>
      </c>
      <c r="M695" s="717">
        <v>0.20295963741058196</v>
      </c>
      <c r="N695" s="717">
        <v>0.22763142525386271</v>
      </c>
      <c r="O695" s="717">
        <v>0.25230321309714343</v>
      </c>
      <c r="P695" s="717">
        <v>0.27697500094042415</v>
      </c>
      <c r="Q695" s="718">
        <v>0.30164679165865182</v>
      </c>
    </row>
    <row r="696" spans="1:17" ht="12.75" x14ac:dyDescent="0.2">
      <c r="A696" s="613" t="s">
        <v>2354</v>
      </c>
      <c r="B696" s="5" t="s">
        <v>2373</v>
      </c>
      <c r="C696" s="5" t="s">
        <v>2348</v>
      </c>
      <c r="D696" s="5" t="s">
        <v>2330</v>
      </c>
      <c r="E696" s="5" t="s">
        <v>1866</v>
      </c>
      <c r="F696" s="5" t="s">
        <v>235</v>
      </c>
      <c r="G696" s="717">
        <v>0.18490803024243413</v>
      </c>
      <c r="H696" s="717">
        <v>0.26796108258686735</v>
      </c>
      <c r="I696" s="717">
        <v>0.35101410410816869</v>
      </c>
      <c r="J696" s="717">
        <v>0.43406712562946992</v>
      </c>
      <c r="K696" s="717">
        <v>0.51712017797390319</v>
      </c>
      <c r="L696" s="717">
        <v>0.60017319949520453</v>
      </c>
      <c r="M696" s="717">
        <v>0.68322622101650565</v>
      </c>
      <c r="N696" s="717">
        <v>0.76627927336093904</v>
      </c>
      <c r="O696" s="717">
        <v>0.84933229488224016</v>
      </c>
      <c r="P696" s="717">
        <v>0.93238531640354161</v>
      </c>
      <c r="Q696" s="718">
        <v>1.0154383687479749</v>
      </c>
    </row>
    <row r="697" spans="1:17" ht="12.75" x14ac:dyDescent="0.2">
      <c r="A697" s="613" t="s">
        <v>2354</v>
      </c>
      <c r="B697" s="5" t="s">
        <v>2373</v>
      </c>
      <c r="C697" s="5" t="s">
        <v>2348</v>
      </c>
      <c r="D697" s="5" t="s">
        <v>2330</v>
      </c>
      <c r="E697" s="5" t="s">
        <v>939</v>
      </c>
      <c r="F697" s="5" t="s">
        <v>235</v>
      </c>
      <c r="G697" s="717">
        <v>36.978138726033833</v>
      </c>
      <c r="H697" s="717">
        <v>53.587186811682955</v>
      </c>
      <c r="I697" s="717">
        <v>70.19623490552874</v>
      </c>
      <c r="J697" s="717">
        <v>86.805282991177847</v>
      </c>
      <c r="K697" s="717">
        <v>103.41433108502366</v>
      </c>
      <c r="L697" s="717">
        <v>120.02337917886946</v>
      </c>
      <c r="M697" s="717">
        <v>136.63242726451855</v>
      </c>
      <c r="N697" s="717">
        <v>153.24147535836437</v>
      </c>
      <c r="O697" s="717">
        <v>169.85052345221013</v>
      </c>
      <c r="P697" s="717">
        <v>186.45957153785926</v>
      </c>
      <c r="Q697" s="718">
        <v>203.0686196317051</v>
      </c>
    </row>
    <row r="698" spans="1:17" ht="12.75" x14ac:dyDescent="0.2">
      <c r="A698" s="613" t="s">
        <v>2354</v>
      </c>
      <c r="B698" s="5" t="s">
        <v>2373</v>
      </c>
      <c r="C698" s="5" t="s">
        <v>2348</v>
      </c>
      <c r="D698" s="5" t="s">
        <v>2330</v>
      </c>
      <c r="E698" s="5" t="s">
        <v>2328</v>
      </c>
      <c r="F698" s="5" t="s">
        <v>235</v>
      </c>
      <c r="G698" s="717">
        <v>9.4101886112297333</v>
      </c>
      <c r="H698" s="717">
        <v>13.63685560662643</v>
      </c>
      <c r="I698" s="717">
        <v>17.863522602023128</v>
      </c>
      <c r="J698" s="717">
        <v>22.090189597419826</v>
      </c>
      <c r="K698" s="717">
        <v>26.316856398238166</v>
      </c>
      <c r="L698" s="717">
        <v>30.543523393634867</v>
      </c>
      <c r="M698" s="717">
        <v>34.770190389031569</v>
      </c>
      <c r="N698" s="717">
        <v>38.996857384428267</v>
      </c>
      <c r="O698" s="717">
        <v>43.22352418524661</v>
      </c>
      <c r="P698" s="717">
        <v>47.450191180643316</v>
      </c>
      <c r="Q698" s="718">
        <v>51.67685817604</v>
      </c>
    </row>
    <row r="699" spans="1:17" ht="12.75" x14ac:dyDescent="0.2">
      <c r="A699" s="613" t="s">
        <v>2354</v>
      </c>
      <c r="B699" s="5" t="s">
        <v>2373</v>
      </c>
      <c r="C699" s="5" t="s">
        <v>2348</v>
      </c>
      <c r="D699" s="5" t="s">
        <v>2330</v>
      </c>
      <c r="E699" s="5" t="s">
        <v>943</v>
      </c>
      <c r="F699" s="5" t="s">
        <v>235</v>
      </c>
      <c r="G699" s="717">
        <v>1.156342388900528E-4</v>
      </c>
      <c r="H699" s="717">
        <v>1.6758037106874311E-4</v>
      </c>
      <c r="I699" s="717">
        <v>2.1952650324743336E-4</v>
      </c>
      <c r="J699" s="717">
        <v>2.7145750401564342E-4</v>
      </c>
      <c r="K699" s="717">
        <v>3.2340363619433375E-4</v>
      </c>
      <c r="L699" s="717">
        <v>3.7534976837302403E-4</v>
      </c>
      <c r="M699" s="717">
        <v>4.2728076914123414E-4</v>
      </c>
      <c r="N699" s="717">
        <v>4.7922690131992443E-4</v>
      </c>
      <c r="O699" s="717">
        <v>5.3117303349861482E-4</v>
      </c>
      <c r="P699" s="717">
        <v>5.8310403426682482E-4</v>
      </c>
      <c r="Q699" s="718">
        <v>6.350501664455151E-4</v>
      </c>
    </row>
    <row r="700" spans="1:17" ht="12.75" x14ac:dyDescent="0.2">
      <c r="A700" s="613" t="s">
        <v>2354</v>
      </c>
      <c r="B700" s="5" t="s">
        <v>2373</v>
      </c>
      <c r="C700" s="5" t="s">
        <v>2348</v>
      </c>
      <c r="D700" s="5" t="s">
        <v>2338</v>
      </c>
      <c r="E700" s="5" t="s">
        <v>2358</v>
      </c>
      <c r="F700" s="5" t="s">
        <v>235</v>
      </c>
      <c r="G700" s="717">
        <v>5.5803675523306735E-2</v>
      </c>
      <c r="H700" s="717">
        <v>8.0290378658353243E-2</v>
      </c>
      <c r="I700" s="717">
        <v>0.1047770673978231</v>
      </c>
      <c r="J700" s="717">
        <v>0.12926375613729293</v>
      </c>
      <c r="K700" s="717">
        <v>0.15375044487676279</v>
      </c>
      <c r="L700" s="717">
        <v>0.17823713361623267</v>
      </c>
      <c r="M700" s="717">
        <v>0.20272382235570252</v>
      </c>
      <c r="N700" s="717">
        <v>0.22721051109517237</v>
      </c>
      <c r="O700" s="717">
        <v>0.25169719983464223</v>
      </c>
      <c r="P700" s="717">
        <v>0.27618388857411208</v>
      </c>
      <c r="Q700" s="718">
        <v>0.30067057731358188</v>
      </c>
    </row>
    <row r="701" spans="1:17" ht="12.75" x14ac:dyDescent="0.2">
      <c r="A701" s="613" t="s">
        <v>2354</v>
      </c>
      <c r="B701" s="5" t="s">
        <v>2373</v>
      </c>
      <c r="C701" s="5" t="s">
        <v>2348</v>
      </c>
      <c r="D701" s="5" t="s">
        <v>2338</v>
      </c>
      <c r="E701" s="5" t="s">
        <v>1866</v>
      </c>
      <c r="F701" s="5" t="s">
        <v>235</v>
      </c>
      <c r="G701" s="717">
        <v>7.225109122111574E-2</v>
      </c>
      <c r="H701" s="717">
        <v>0.10395490197227777</v>
      </c>
      <c r="I701" s="717">
        <v>0.13565871272343982</v>
      </c>
      <c r="J701" s="717">
        <v>0.16736255362508964</v>
      </c>
      <c r="K701" s="717">
        <v>0.19906636437625169</v>
      </c>
      <c r="L701" s="717">
        <v>0.23077017512741368</v>
      </c>
      <c r="M701" s="717">
        <v>0.26247398587857573</v>
      </c>
      <c r="N701" s="717">
        <v>0.29417782678022558</v>
      </c>
      <c r="O701" s="717">
        <v>0.32588163753138755</v>
      </c>
      <c r="P701" s="717">
        <v>0.35758544828254968</v>
      </c>
      <c r="Q701" s="718">
        <v>0.38928928918419953</v>
      </c>
    </row>
    <row r="702" spans="1:17" ht="12.75" x14ac:dyDescent="0.2">
      <c r="A702" s="613" t="s">
        <v>2354</v>
      </c>
      <c r="B702" s="5" t="s">
        <v>2373</v>
      </c>
      <c r="C702" s="5" t="s">
        <v>2348</v>
      </c>
      <c r="D702" s="5" t="s">
        <v>2338</v>
      </c>
      <c r="E702" s="5" t="s">
        <v>939</v>
      </c>
      <c r="F702" s="5" t="s">
        <v>235</v>
      </c>
      <c r="G702" s="717">
        <v>35.949319418349937</v>
      </c>
      <c r="H702" s="717">
        <v>51.723902694688867</v>
      </c>
      <c r="I702" s="717">
        <v>67.498485977958097</v>
      </c>
      <c r="J702" s="717">
        <v>83.27306926122732</v>
      </c>
      <c r="K702" s="717">
        <v>99.047652537566236</v>
      </c>
      <c r="L702" s="717">
        <v>114.82223582083546</v>
      </c>
      <c r="M702" s="717">
        <v>130.5968190971744</v>
      </c>
      <c r="N702" s="717">
        <v>146.37140238044364</v>
      </c>
      <c r="O702" s="717">
        <v>162.14598565678256</v>
      </c>
      <c r="P702" s="717">
        <v>177.92056894005179</v>
      </c>
      <c r="Q702" s="718">
        <v>193.695152223321</v>
      </c>
    </row>
    <row r="703" spans="1:17" ht="12.75" x14ac:dyDescent="0.2">
      <c r="A703" s="613" t="s">
        <v>2354</v>
      </c>
      <c r="B703" s="5" t="s">
        <v>2373</v>
      </c>
      <c r="C703" s="5" t="s">
        <v>2348</v>
      </c>
      <c r="D703" s="5" t="s">
        <v>2338</v>
      </c>
      <c r="E703" s="5" t="s">
        <v>2328</v>
      </c>
      <c r="F703" s="5" t="s">
        <v>235</v>
      </c>
      <c r="G703" s="717">
        <v>0.86348855662138713</v>
      </c>
      <c r="H703" s="717">
        <v>1.2423878411294749</v>
      </c>
      <c r="I703" s="717">
        <v>1.6212871625166179</v>
      </c>
      <c r="J703" s="717">
        <v>2.0001864839037609</v>
      </c>
      <c r="K703" s="717">
        <v>2.3790857684118487</v>
      </c>
      <c r="L703" s="717">
        <v>2.7579850897989915</v>
      </c>
      <c r="M703" s="717">
        <v>3.1368843743070793</v>
      </c>
      <c r="N703" s="717">
        <v>3.5157836956942221</v>
      </c>
      <c r="O703" s="717">
        <v>3.8946829802023104</v>
      </c>
      <c r="P703" s="717">
        <v>4.2735823015894523</v>
      </c>
      <c r="Q703" s="718">
        <v>4.652481586097541</v>
      </c>
    </row>
    <row r="704" spans="1:17" ht="12.75" x14ac:dyDescent="0.2">
      <c r="A704" s="613" t="s">
        <v>2354</v>
      </c>
      <c r="B704" s="5" t="s">
        <v>2373</v>
      </c>
      <c r="C704" s="5" t="s">
        <v>2348</v>
      </c>
      <c r="D704" s="5" t="s">
        <v>2338</v>
      </c>
      <c r="E704" s="5" t="s">
        <v>943</v>
      </c>
      <c r="F704" s="5" t="s">
        <v>235</v>
      </c>
      <c r="G704" s="717">
        <v>1.1748192823506459E-4</v>
      </c>
      <c r="H704" s="717">
        <v>1.6903274983388954E-4</v>
      </c>
      <c r="I704" s="717">
        <v>2.2058357143271446E-4</v>
      </c>
      <c r="J704" s="717">
        <v>2.7213439303153938E-4</v>
      </c>
      <c r="K704" s="717">
        <v>3.2368521463036436E-4</v>
      </c>
      <c r="L704" s="717">
        <v>3.7523603622918923E-4</v>
      </c>
      <c r="M704" s="717">
        <v>4.2678685782801415E-4</v>
      </c>
      <c r="N704" s="717">
        <v>4.7833767942683907E-4</v>
      </c>
      <c r="O704" s="717">
        <v>5.2988850102566394E-4</v>
      </c>
      <c r="P704" s="717">
        <v>5.8143932262448887E-4</v>
      </c>
      <c r="Q704" s="718">
        <v>6.3299014422331401E-4</v>
      </c>
    </row>
    <row r="705" spans="1:17" ht="12.75" x14ac:dyDescent="0.2">
      <c r="A705" s="613" t="s">
        <v>2354</v>
      </c>
      <c r="B705" s="5" t="s">
        <v>2373</v>
      </c>
      <c r="C705" s="5" t="s">
        <v>2348</v>
      </c>
      <c r="D705" s="5" t="s">
        <v>2334</v>
      </c>
      <c r="E705" s="5" t="s">
        <v>2358</v>
      </c>
      <c r="F705" s="5" t="s">
        <v>235</v>
      </c>
      <c r="G705" s="717">
        <v>5.6709041394232627E-2</v>
      </c>
      <c r="H705" s="717">
        <v>8.1004169188272176E-2</v>
      </c>
      <c r="I705" s="717">
        <v>0.10529928256516446</v>
      </c>
      <c r="J705" s="717">
        <v>0.12959439594205674</v>
      </c>
      <c r="K705" s="717">
        <v>0.15388952373609627</v>
      </c>
      <c r="L705" s="717">
        <v>0.17818463711298857</v>
      </c>
      <c r="M705" s="717">
        <v>0.20247976490702813</v>
      </c>
      <c r="N705" s="717">
        <v>0.2267748782839204</v>
      </c>
      <c r="O705" s="717">
        <v>0.25106999166081267</v>
      </c>
      <c r="P705" s="717">
        <v>0.2753651194548522</v>
      </c>
      <c r="Q705" s="718">
        <v>0.29966023283174448</v>
      </c>
    </row>
    <row r="706" spans="1:17" ht="12.75" x14ac:dyDescent="0.2">
      <c r="A706" s="613" t="s">
        <v>2354</v>
      </c>
      <c r="B706" s="5" t="s">
        <v>2373</v>
      </c>
      <c r="C706" s="5" t="s">
        <v>2348</v>
      </c>
      <c r="D706" s="5" t="s">
        <v>2334</v>
      </c>
      <c r="E706" s="5" t="s">
        <v>1866</v>
      </c>
      <c r="F706" s="5" t="s">
        <v>235</v>
      </c>
      <c r="G706" s="717">
        <v>7.3423282297065115E-2</v>
      </c>
      <c r="H706" s="717">
        <v>0.10487908427821258</v>
      </c>
      <c r="I706" s="717">
        <v>0.13633485973340656</v>
      </c>
      <c r="J706" s="717">
        <v>0.16779063518860055</v>
      </c>
      <c r="K706" s="717">
        <v>0.19924643716974799</v>
      </c>
      <c r="L706" s="717">
        <v>0.23070221262494198</v>
      </c>
      <c r="M706" s="717">
        <v>0.26215801460608951</v>
      </c>
      <c r="N706" s="717">
        <v>0.29361379006128352</v>
      </c>
      <c r="O706" s="717">
        <v>0.32506956551647748</v>
      </c>
      <c r="P706" s="717">
        <v>0.35652536749762498</v>
      </c>
      <c r="Q706" s="718">
        <v>0.38798114295281888</v>
      </c>
    </row>
    <row r="707" spans="1:17" ht="12.75" x14ac:dyDescent="0.2">
      <c r="A707" s="613" t="s">
        <v>2354</v>
      </c>
      <c r="B707" s="5" t="s">
        <v>2373</v>
      </c>
      <c r="C707" s="5" t="s">
        <v>2348</v>
      </c>
      <c r="D707" s="5" t="s">
        <v>2334</v>
      </c>
      <c r="E707" s="5" t="s">
        <v>939</v>
      </c>
      <c r="F707" s="5" t="s">
        <v>235</v>
      </c>
      <c r="G707" s="717">
        <v>36.53256381626835</v>
      </c>
      <c r="H707" s="717">
        <v>52.183735247443053</v>
      </c>
      <c r="I707" s="717">
        <v>67.834906678617742</v>
      </c>
      <c r="J707" s="717">
        <v>83.486078109792459</v>
      </c>
      <c r="K707" s="717">
        <v>99.137249540967147</v>
      </c>
      <c r="L707" s="717">
        <v>114.78842097214185</v>
      </c>
      <c r="M707" s="717">
        <v>130.43959240331657</v>
      </c>
      <c r="N707" s="717">
        <v>146.09076383449127</v>
      </c>
      <c r="O707" s="717">
        <v>161.74193526566594</v>
      </c>
      <c r="P707" s="717">
        <v>177.39310669684065</v>
      </c>
      <c r="Q707" s="718">
        <v>193.04427812801535</v>
      </c>
    </row>
    <row r="708" spans="1:17" ht="12.75" x14ac:dyDescent="0.2">
      <c r="A708" s="613" t="s">
        <v>2354</v>
      </c>
      <c r="B708" s="5" t="s">
        <v>2373</v>
      </c>
      <c r="C708" s="5" t="s">
        <v>2348</v>
      </c>
      <c r="D708" s="5" t="s">
        <v>2334</v>
      </c>
      <c r="E708" s="5" t="s">
        <v>2328</v>
      </c>
      <c r="F708" s="5" t="s">
        <v>235</v>
      </c>
      <c r="G708" s="717">
        <v>0.68946261558426492</v>
      </c>
      <c r="H708" s="717">
        <v>0.98484008742870055</v>
      </c>
      <c r="I708" s="717">
        <v>1.280217589490128</v>
      </c>
      <c r="J708" s="717">
        <v>1.5755950915515555</v>
      </c>
      <c r="K708" s="717">
        <v>1.8709725936129828</v>
      </c>
      <c r="L708" s="717">
        <v>2.1663500956744106</v>
      </c>
      <c r="M708" s="717">
        <v>2.4617275977358379</v>
      </c>
      <c r="N708" s="717">
        <v>2.7571050997972653</v>
      </c>
      <c r="O708" s="717">
        <v>3.052482601858693</v>
      </c>
      <c r="P708" s="717">
        <v>3.3478601039201208</v>
      </c>
      <c r="Q708" s="718">
        <v>3.6432376059815481</v>
      </c>
    </row>
    <row r="709" spans="1:17" ht="12.75" x14ac:dyDescent="0.2">
      <c r="A709" s="613" t="s">
        <v>2354</v>
      </c>
      <c r="B709" s="5" t="s">
        <v>2373</v>
      </c>
      <c r="C709" s="5" t="s">
        <v>2348</v>
      </c>
      <c r="D709" s="5" t="s">
        <v>2334</v>
      </c>
      <c r="E709" s="5" t="s">
        <v>943</v>
      </c>
      <c r="F709" s="5" t="s">
        <v>235</v>
      </c>
      <c r="G709" s="717">
        <v>1.1938888357031614E-4</v>
      </c>
      <c r="H709" s="717">
        <v>1.7053170009910287E-4</v>
      </c>
      <c r="I709" s="717">
        <v>2.2168969253783885E-4</v>
      </c>
      <c r="J709" s="717">
        <v>2.7283250906662558E-4</v>
      </c>
      <c r="K709" s="717">
        <v>3.2397532559541234E-4</v>
      </c>
      <c r="L709" s="717">
        <v>3.751181421241991E-4</v>
      </c>
      <c r="M709" s="717">
        <v>4.2627613456293502E-4</v>
      </c>
      <c r="N709" s="717">
        <v>4.7741895109172183E-4</v>
      </c>
      <c r="O709" s="717">
        <v>5.2856176762050859E-4</v>
      </c>
      <c r="P709" s="717">
        <v>5.7971976005924441E-4</v>
      </c>
      <c r="Q709" s="718">
        <v>6.3086257658803127E-4</v>
      </c>
    </row>
    <row r="710" spans="1:17" ht="12.75" x14ac:dyDescent="0.2">
      <c r="A710" s="613" t="s">
        <v>2354</v>
      </c>
      <c r="B710" s="5" t="s">
        <v>2373</v>
      </c>
      <c r="C710" s="5" t="s">
        <v>2348</v>
      </c>
      <c r="D710" s="5" t="s">
        <v>2331</v>
      </c>
      <c r="E710" s="5" t="s">
        <v>2358</v>
      </c>
      <c r="F710" s="5" t="s">
        <v>235</v>
      </c>
      <c r="G710" s="717">
        <v>5.9573913850231731E-2</v>
      </c>
      <c r="H710" s="717">
        <v>8.3226530992045467E-2</v>
      </c>
      <c r="I710" s="717">
        <v>0.10687914813385921</v>
      </c>
      <c r="J710" s="717">
        <v>0.13053176527567292</v>
      </c>
      <c r="K710" s="717">
        <v>0.15418438241748667</v>
      </c>
      <c r="L710" s="717">
        <v>0.17783699955930041</v>
      </c>
      <c r="M710" s="717">
        <v>0.20148961670111415</v>
      </c>
      <c r="N710" s="717">
        <v>0.22514223384292792</v>
      </c>
      <c r="O710" s="717">
        <v>0.24879485098474163</v>
      </c>
      <c r="P710" s="717">
        <v>0.2724479505376739</v>
      </c>
      <c r="Q710" s="718">
        <v>0.29610056767948767</v>
      </c>
    </row>
    <row r="711" spans="1:17" ht="12.75" x14ac:dyDescent="0.2">
      <c r="A711" s="613" t="s">
        <v>2354</v>
      </c>
      <c r="B711" s="5" t="s">
        <v>2373</v>
      </c>
      <c r="C711" s="5" t="s">
        <v>2348</v>
      </c>
      <c r="D711" s="5" t="s">
        <v>2331</v>
      </c>
      <c r="E711" s="5" t="s">
        <v>1866</v>
      </c>
      <c r="F711" s="5" t="s">
        <v>235</v>
      </c>
      <c r="G711" s="717">
        <v>7.720950920915394E-2</v>
      </c>
      <c r="H711" s="717">
        <v>0.10786414825362692</v>
      </c>
      <c r="I711" s="717">
        <v>0.13851878729809991</v>
      </c>
      <c r="J711" s="717">
        <v>0.16917342634257293</v>
      </c>
      <c r="K711" s="717">
        <v>0.19982806538704589</v>
      </c>
      <c r="L711" s="717">
        <v>0.23048270443151886</v>
      </c>
      <c r="M711" s="717">
        <v>0.26113734347599188</v>
      </c>
      <c r="N711" s="717">
        <v>0.29179198252046484</v>
      </c>
      <c r="O711" s="717">
        <v>0.32244662156493786</v>
      </c>
      <c r="P711" s="717">
        <v>0.35310126060941088</v>
      </c>
      <c r="Q711" s="718">
        <v>0.38375589965388379</v>
      </c>
    </row>
    <row r="712" spans="1:17" ht="12.75" x14ac:dyDescent="0.2">
      <c r="A712" s="613" t="s">
        <v>2354</v>
      </c>
      <c r="B712" s="5" t="s">
        <v>2373</v>
      </c>
      <c r="C712" s="5" t="s">
        <v>2348</v>
      </c>
      <c r="D712" s="5" t="s">
        <v>2331</v>
      </c>
      <c r="E712" s="5" t="s">
        <v>939</v>
      </c>
      <c r="F712" s="5" t="s">
        <v>235</v>
      </c>
      <c r="G712" s="717">
        <v>38.416435131115712</v>
      </c>
      <c r="H712" s="717">
        <v>53.668987989364254</v>
      </c>
      <c r="I712" s="717">
        <v>68.921540870944213</v>
      </c>
      <c r="J712" s="717">
        <v>84.174093752524186</v>
      </c>
      <c r="K712" s="717">
        <v>99.426646610772735</v>
      </c>
      <c r="L712" s="717">
        <v>114.67919949235268</v>
      </c>
      <c r="M712" s="717">
        <v>129.93175235060124</v>
      </c>
      <c r="N712" s="717">
        <v>145.1843052321812</v>
      </c>
      <c r="O712" s="717">
        <v>160.43685811376116</v>
      </c>
      <c r="P712" s="717">
        <v>175.68941097200971</v>
      </c>
      <c r="Q712" s="718">
        <v>190.94196385358964</v>
      </c>
    </row>
    <row r="713" spans="1:17" ht="12.75" x14ac:dyDescent="0.2">
      <c r="A713" s="613" t="s">
        <v>2354</v>
      </c>
      <c r="B713" s="5" t="s">
        <v>2373</v>
      </c>
      <c r="C713" s="5" t="s">
        <v>2348</v>
      </c>
      <c r="D713" s="5" t="s">
        <v>2331</v>
      </c>
      <c r="E713" s="5" t="s">
        <v>2328</v>
      </c>
      <c r="F713" s="5" t="s">
        <v>235</v>
      </c>
      <c r="G713" s="717">
        <v>0.65910550896351794</v>
      </c>
      <c r="H713" s="717">
        <v>0.92079145464289325</v>
      </c>
      <c r="I713" s="717">
        <v>1.1824774163340184</v>
      </c>
      <c r="J713" s="717">
        <v>1.4441633780251433</v>
      </c>
      <c r="K713" s="717">
        <v>1.7058493237045189</v>
      </c>
      <c r="L713" s="717">
        <v>1.9675352853956436</v>
      </c>
      <c r="M713" s="717">
        <v>2.2292212470867687</v>
      </c>
      <c r="N713" s="717">
        <v>2.4909071927661439</v>
      </c>
      <c r="O713" s="717">
        <v>2.7525931544572693</v>
      </c>
      <c r="P713" s="717">
        <v>3.0142791001366445</v>
      </c>
      <c r="Q713" s="718">
        <v>3.2759650618277689</v>
      </c>
    </row>
    <row r="714" spans="1:17" ht="12.75" x14ac:dyDescent="0.2">
      <c r="A714" s="613" t="s">
        <v>2354</v>
      </c>
      <c r="B714" s="5" t="s">
        <v>2373</v>
      </c>
      <c r="C714" s="5" t="s">
        <v>2348</v>
      </c>
      <c r="D714" s="5" t="s">
        <v>2331</v>
      </c>
      <c r="E714" s="5" t="s">
        <v>943</v>
      </c>
      <c r="F714" s="5" t="s">
        <v>235</v>
      </c>
      <c r="G714" s="717">
        <v>1.2554738137457509E-4</v>
      </c>
      <c r="H714" s="717">
        <v>1.7538205188740287E-4</v>
      </c>
      <c r="I714" s="717">
        <v>2.2523197168741331E-4</v>
      </c>
      <c r="J714" s="717">
        <v>2.7508189148742375E-4</v>
      </c>
      <c r="K714" s="717">
        <v>3.2491656200025153E-4</v>
      </c>
      <c r="L714" s="717">
        <v>3.7476648180026191E-4</v>
      </c>
      <c r="M714" s="717">
        <v>4.2461640160027241E-4</v>
      </c>
      <c r="N714" s="717">
        <v>4.7445107211310019E-4</v>
      </c>
      <c r="O714" s="717">
        <v>5.2430099191311057E-4</v>
      </c>
      <c r="P714" s="717">
        <v>5.7415091171312107E-4</v>
      </c>
      <c r="Q714" s="718">
        <v>6.2400083151313167E-4</v>
      </c>
    </row>
    <row r="715" spans="1:17" ht="12.75" x14ac:dyDescent="0.2">
      <c r="A715" s="613" t="s">
        <v>2359</v>
      </c>
      <c r="B715" s="5" t="s">
        <v>2374</v>
      </c>
      <c r="C715" s="5" t="s">
        <v>2348</v>
      </c>
      <c r="D715" s="5" t="s">
        <v>2327</v>
      </c>
      <c r="E715" s="5" t="s">
        <v>941</v>
      </c>
      <c r="F715" s="5" t="s">
        <v>235</v>
      </c>
      <c r="G715" s="717">
        <v>5.4169189676289753E-2</v>
      </c>
      <c r="H715" s="717">
        <v>8.0716622252335266E-2</v>
      </c>
      <c r="I715" s="717">
        <v>0.10726408477637855</v>
      </c>
      <c r="J715" s="717">
        <v>0.13381151735242408</v>
      </c>
      <c r="K715" s="717">
        <v>0.16035897987646736</v>
      </c>
      <c r="L715" s="717">
        <v>0.18690641245251288</v>
      </c>
      <c r="M715" s="717">
        <v>0.21345384502855838</v>
      </c>
      <c r="N715" s="717">
        <v>0.24000130755260168</v>
      </c>
      <c r="O715" s="717">
        <v>0.26654874012864721</v>
      </c>
      <c r="P715" s="717">
        <v>0.29309620265269054</v>
      </c>
      <c r="Q715" s="718">
        <v>0.31964363522873601</v>
      </c>
    </row>
    <row r="716" spans="1:17" ht="12.75" x14ac:dyDescent="0.2">
      <c r="A716" s="613" t="s">
        <v>2359</v>
      </c>
      <c r="B716" s="5" t="s">
        <v>2374</v>
      </c>
      <c r="C716" s="5" t="s">
        <v>2348</v>
      </c>
      <c r="D716" s="5" t="s">
        <v>2327</v>
      </c>
      <c r="E716" s="5" t="s">
        <v>1866</v>
      </c>
      <c r="F716" s="5" t="s">
        <v>235</v>
      </c>
      <c r="G716" s="717">
        <v>0.23822594648110518</v>
      </c>
      <c r="H716" s="717">
        <v>0.3549766640726757</v>
      </c>
      <c r="I716" s="717">
        <v>0.47172735633622753</v>
      </c>
      <c r="J716" s="717">
        <v>0.58847807392779794</v>
      </c>
      <c r="K716" s="717">
        <v>0.70522876619134978</v>
      </c>
      <c r="L716" s="717">
        <v>0.82197945845490172</v>
      </c>
      <c r="M716" s="717">
        <v>0.93873017604647224</v>
      </c>
      <c r="N716" s="717">
        <v>1.0554808683100241</v>
      </c>
      <c r="O716" s="717">
        <v>1.1722315859015946</v>
      </c>
      <c r="P716" s="717">
        <v>1.2889822781651465</v>
      </c>
      <c r="Q716" s="718">
        <v>1.4057329957567168</v>
      </c>
    </row>
    <row r="717" spans="1:17" ht="12.75" x14ac:dyDescent="0.2">
      <c r="A717" s="613" t="s">
        <v>2359</v>
      </c>
      <c r="B717" s="5" t="s">
        <v>2374</v>
      </c>
      <c r="C717" s="5" t="s">
        <v>2348</v>
      </c>
      <c r="D717" s="5" t="s">
        <v>2327</v>
      </c>
      <c r="E717" s="5" t="s">
        <v>939</v>
      </c>
      <c r="F717" s="5" t="s">
        <v>235</v>
      </c>
      <c r="G717" s="717">
        <v>49.607748909220071</v>
      </c>
      <c r="H717" s="717">
        <v>73.919707804059016</v>
      </c>
      <c r="I717" s="717">
        <v>98.231666698897968</v>
      </c>
      <c r="J717" s="717">
        <v>122.54362556093049</v>
      </c>
      <c r="K717" s="717">
        <v>146.85558445576945</v>
      </c>
      <c r="L717" s="717">
        <v>171.16754331780197</v>
      </c>
      <c r="M717" s="717">
        <v>195.47950221264094</v>
      </c>
      <c r="N717" s="717">
        <v>219.79146110747988</v>
      </c>
      <c r="O717" s="717">
        <v>244.1034199695124</v>
      </c>
      <c r="P717" s="717">
        <v>268.41537886435134</v>
      </c>
      <c r="Q717" s="718">
        <v>292.72733775919033</v>
      </c>
    </row>
    <row r="718" spans="1:17" ht="12.75" x14ac:dyDescent="0.2">
      <c r="A718" s="613" t="s">
        <v>2359</v>
      </c>
      <c r="B718" s="5" t="s">
        <v>2374</v>
      </c>
      <c r="C718" s="5" t="s">
        <v>2348</v>
      </c>
      <c r="D718" s="5" t="s">
        <v>2327</v>
      </c>
      <c r="E718" s="5" t="s">
        <v>2328</v>
      </c>
      <c r="F718" s="5" t="s">
        <v>235</v>
      </c>
      <c r="G718" s="717">
        <v>15.836098477367873</v>
      </c>
      <c r="H718" s="717">
        <v>23.597115326980202</v>
      </c>
      <c r="I718" s="717">
        <v>31.35813217659253</v>
      </c>
      <c r="J718" s="717">
        <v>39.119149026204859</v>
      </c>
      <c r="K718" s="717">
        <v>46.880165875817184</v>
      </c>
      <c r="L718" s="717">
        <v>54.641182725429509</v>
      </c>
      <c r="M718" s="717">
        <v>62.402199575041841</v>
      </c>
      <c r="N718" s="717">
        <v>70.163216424654166</v>
      </c>
      <c r="O718" s="717">
        <v>77.924233274266498</v>
      </c>
      <c r="P718" s="717">
        <v>85.685250123878831</v>
      </c>
      <c r="Q718" s="718">
        <v>93.446266973491149</v>
      </c>
    </row>
    <row r="719" spans="1:17" ht="12.75" x14ac:dyDescent="0.2">
      <c r="A719" s="613" t="s">
        <v>2359</v>
      </c>
      <c r="B719" s="5" t="s">
        <v>2374</v>
      </c>
      <c r="C719" s="5" t="s">
        <v>2348</v>
      </c>
      <c r="D719" s="5" t="s">
        <v>2327</v>
      </c>
      <c r="E719" s="5" t="s">
        <v>943</v>
      </c>
      <c r="F719" s="5" t="s">
        <v>235</v>
      </c>
      <c r="G719" s="717">
        <v>1.0160403408215181E-4</v>
      </c>
      <c r="H719" s="717">
        <v>1.5140194767652781E-4</v>
      </c>
      <c r="I719" s="717">
        <v>2.0119986127090382E-4</v>
      </c>
      <c r="J719" s="717">
        <v>2.5099777486527983E-4</v>
      </c>
      <c r="K719" s="717">
        <v>3.007816450548069E-4</v>
      </c>
      <c r="L719" s="717">
        <v>3.5057955864918285E-4</v>
      </c>
      <c r="M719" s="717">
        <v>4.0037747224355887E-4</v>
      </c>
      <c r="N719" s="717">
        <v>4.5017538583793488E-4</v>
      </c>
      <c r="O719" s="717">
        <v>4.9997329943231089E-4</v>
      </c>
      <c r="P719" s="717">
        <v>5.4975716962183795E-4</v>
      </c>
      <c r="Q719" s="718">
        <v>5.9955508321621396E-4</v>
      </c>
    </row>
    <row r="720" spans="1:17" ht="12.75" x14ac:dyDescent="0.2">
      <c r="A720" s="613" t="s">
        <v>2359</v>
      </c>
      <c r="B720" s="5" t="s">
        <v>2374</v>
      </c>
      <c r="C720" s="5" t="s">
        <v>2348</v>
      </c>
      <c r="D720" s="5" t="s">
        <v>2329</v>
      </c>
      <c r="E720" s="5" t="s">
        <v>941</v>
      </c>
      <c r="F720" s="5" t="s">
        <v>235</v>
      </c>
      <c r="G720" s="717">
        <v>5.3269086117729375E-2</v>
      </c>
      <c r="H720" s="717">
        <v>7.8292085243346674E-2</v>
      </c>
      <c r="I720" s="717">
        <v>0.10331508436896399</v>
      </c>
      <c r="J720" s="717">
        <v>0.12833808349458128</v>
      </c>
      <c r="K720" s="717">
        <v>0.15336108262019857</v>
      </c>
      <c r="L720" s="717">
        <v>0.17838407816201884</v>
      </c>
      <c r="M720" s="717">
        <v>0.20340707728763616</v>
      </c>
      <c r="N720" s="717">
        <v>0.22843007641325344</v>
      </c>
      <c r="O720" s="717">
        <v>0.25345307553887075</v>
      </c>
      <c r="P720" s="717">
        <v>0.27847607466448804</v>
      </c>
      <c r="Q720" s="718">
        <v>0.30349907379010538</v>
      </c>
    </row>
    <row r="721" spans="1:17" ht="12.75" x14ac:dyDescent="0.2">
      <c r="A721" s="613" t="s">
        <v>2359</v>
      </c>
      <c r="B721" s="5" t="s">
        <v>2374</v>
      </c>
      <c r="C721" s="5" t="s">
        <v>2348</v>
      </c>
      <c r="D721" s="5" t="s">
        <v>2329</v>
      </c>
      <c r="E721" s="5" t="s">
        <v>1866</v>
      </c>
      <c r="F721" s="5" t="s">
        <v>235</v>
      </c>
      <c r="G721" s="717">
        <v>0.17932056527024334</v>
      </c>
      <c r="H721" s="717">
        <v>0.26355587037797062</v>
      </c>
      <c r="I721" s="717">
        <v>0.34779120785304363</v>
      </c>
      <c r="J721" s="717">
        <v>0.43202651296077083</v>
      </c>
      <c r="K721" s="717">
        <v>0.51626181806849802</v>
      </c>
      <c r="L721" s="717">
        <v>0.60049715554357119</v>
      </c>
      <c r="M721" s="717">
        <v>0.68473246065129845</v>
      </c>
      <c r="N721" s="717">
        <v>0.76896776575902559</v>
      </c>
      <c r="O721" s="717">
        <v>0.85320310323409865</v>
      </c>
      <c r="P721" s="717">
        <v>0.9374384083418259</v>
      </c>
      <c r="Q721" s="718">
        <v>1.0216737134495533</v>
      </c>
    </row>
    <row r="722" spans="1:17" ht="12.75" x14ac:dyDescent="0.2">
      <c r="A722" s="613" t="s">
        <v>2359</v>
      </c>
      <c r="B722" s="5" t="s">
        <v>2374</v>
      </c>
      <c r="C722" s="5" t="s">
        <v>2348</v>
      </c>
      <c r="D722" s="5" t="s">
        <v>2329</v>
      </c>
      <c r="E722" s="5" t="s">
        <v>939</v>
      </c>
      <c r="F722" s="5" t="s">
        <v>235</v>
      </c>
      <c r="G722" s="717">
        <v>35.860748329146489</v>
      </c>
      <c r="H722" s="717">
        <v>52.706231121670868</v>
      </c>
      <c r="I722" s="717">
        <v>69.551713914195261</v>
      </c>
      <c r="J722" s="717">
        <v>86.397196700155405</v>
      </c>
      <c r="K722" s="717">
        <v>103.24267949267981</v>
      </c>
      <c r="L722" s="717">
        <v>120.08816228520419</v>
      </c>
      <c r="M722" s="717">
        <v>136.93364507772861</v>
      </c>
      <c r="N722" s="717">
        <v>153.77912786368876</v>
      </c>
      <c r="O722" s="717">
        <v>170.62461065621315</v>
      </c>
      <c r="P722" s="717">
        <v>187.47009344873752</v>
      </c>
      <c r="Q722" s="718">
        <v>204.31557624126191</v>
      </c>
    </row>
    <row r="723" spans="1:17" ht="12.75" x14ac:dyDescent="0.2">
      <c r="A723" s="613" t="s">
        <v>2359</v>
      </c>
      <c r="B723" s="5" t="s">
        <v>2374</v>
      </c>
      <c r="C723" s="5" t="s">
        <v>2348</v>
      </c>
      <c r="D723" s="5" t="s">
        <v>2329</v>
      </c>
      <c r="E723" s="5" t="s">
        <v>2328</v>
      </c>
      <c r="F723" s="5" t="s">
        <v>235</v>
      </c>
      <c r="G723" s="717">
        <v>9.1258355182880297</v>
      </c>
      <c r="H723" s="717">
        <v>13.412670141392223</v>
      </c>
      <c r="I723" s="717">
        <v>17.699505013833981</v>
      </c>
      <c r="J723" s="717">
        <v>21.98633988627574</v>
      </c>
      <c r="K723" s="717">
        <v>26.273174509379935</v>
      </c>
      <c r="L723" s="717">
        <v>30.560009381821693</v>
      </c>
      <c r="M723" s="717">
        <v>34.846844254263452</v>
      </c>
      <c r="N723" s="717">
        <v>39.133678877367643</v>
      </c>
      <c r="O723" s="717">
        <v>43.420513749809395</v>
      </c>
      <c r="P723" s="717">
        <v>47.707348622251153</v>
      </c>
      <c r="Q723" s="718">
        <v>51.994183245355359</v>
      </c>
    </row>
    <row r="724" spans="1:17" ht="12.75" x14ac:dyDescent="0.2">
      <c r="A724" s="613" t="s">
        <v>2359</v>
      </c>
      <c r="B724" s="5" t="s">
        <v>2374</v>
      </c>
      <c r="C724" s="5" t="s">
        <v>2348</v>
      </c>
      <c r="D724" s="5" t="s">
        <v>2329</v>
      </c>
      <c r="E724" s="5" t="s">
        <v>943</v>
      </c>
      <c r="F724" s="5" t="s">
        <v>235</v>
      </c>
      <c r="G724" s="717">
        <v>1.1214611097725449E-4</v>
      </c>
      <c r="H724" s="717">
        <v>1.6482400029662955E-4</v>
      </c>
      <c r="I724" s="717">
        <v>2.175018896160046E-4</v>
      </c>
      <c r="J724" s="717">
        <v>2.7017977893537963E-4</v>
      </c>
      <c r="K724" s="717">
        <v>3.2285766825475472E-4</v>
      </c>
      <c r="L724" s="717">
        <v>3.7555064720154864E-4</v>
      </c>
      <c r="M724" s="717">
        <v>4.2822853652092367E-4</v>
      </c>
      <c r="N724" s="717">
        <v>4.8090642584029875E-4</v>
      </c>
      <c r="O724" s="717">
        <v>5.3358431515967389E-4</v>
      </c>
      <c r="P724" s="717">
        <v>5.8626220447904887E-4</v>
      </c>
      <c r="Q724" s="718">
        <v>6.3894009379842395E-4</v>
      </c>
    </row>
    <row r="725" spans="1:17" ht="12.75" x14ac:dyDescent="0.2">
      <c r="A725" s="613" t="s">
        <v>2359</v>
      </c>
      <c r="B725" s="5" t="s">
        <v>2374</v>
      </c>
      <c r="C725" s="5" t="s">
        <v>2348</v>
      </c>
      <c r="D725" s="5" t="s">
        <v>2330</v>
      </c>
      <c r="E725" s="5" t="s">
        <v>941</v>
      </c>
      <c r="F725" s="5" t="s">
        <v>235</v>
      </c>
      <c r="G725" s="717">
        <v>5.4928904601003817E-2</v>
      </c>
      <c r="H725" s="717">
        <v>7.960069244428454E-2</v>
      </c>
      <c r="I725" s="717">
        <v>0.10427248316251217</v>
      </c>
      <c r="J725" s="717">
        <v>0.12894427100579289</v>
      </c>
      <c r="K725" s="717">
        <v>0.15361605884907364</v>
      </c>
      <c r="L725" s="717">
        <v>0.17828784669235434</v>
      </c>
      <c r="M725" s="717">
        <v>0.20295963741058196</v>
      </c>
      <c r="N725" s="717">
        <v>0.22763142525386271</v>
      </c>
      <c r="O725" s="717">
        <v>0.25230321309714343</v>
      </c>
      <c r="P725" s="717">
        <v>0.27697500094042415</v>
      </c>
      <c r="Q725" s="718">
        <v>0.30164679165865182</v>
      </c>
    </row>
    <row r="726" spans="1:17" ht="12.75" x14ac:dyDescent="0.2">
      <c r="A726" s="613" t="s">
        <v>2359</v>
      </c>
      <c r="B726" s="5" t="s">
        <v>2374</v>
      </c>
      <c r="C726" s="5" t="s">
        <v>2348</v>
      </c>
      <c r="D726" s="5" t="s">
        <v>2330</v>
      </c>
      <c r="E726" s="5" t="s">
        <v>1866</v>
      </c>
      <c r="F726" s="5" t="s">
        <v>235</v>
      </c>
      <c r="G726" s="717">
        <v>0.18490803024243413</v>
      </c>
      <c r="H726" s="717">
        <v>0.26796108258686735</v>
      </c>
      <c r="I726" s="717">
        <v>0.35101410410816869</v>
      </c>
      <c r="J726" s="717">
        <v>0.43406712562946992</v>
      </c>
      <c r="K726" s="717">
        <v>0.51712017797390319</v>
      </c>
      <c r="L726" s="717">
        <v>0.60017319949520453</v>
      </c>
      <c r="M726" s="717">
        <v>0.68322622101650565</v>
      </c>
      <c r="N726" s="717">
        <v>0.76627927336093904</v>
      </c>
      <c r="O726" s="717">
        <v>0.84933229488224016</v>
      </c>
      <c r="P726" s="717">
        <v>0.93238531640354161</v>
      </c>
      <c r="Q726" s="718">
        <v>1.0154383687479749</v>
      </c>
    </row>
    <row r="727" spans="1:17" ht="12.75" x14ac:dyDescent="0.2">
      <c r="A727" s="613" t="s">
        <v>2359</v>
      </c>
      <c r="B727" s="5" t="s">
        <v>2374</v>
      </c>
      <c r="C727" s="5" t="s">
        <v>2348</v>
      </c>
      <c r="D727" s="5" t="s">
        <v>2330</v>
      </c>
      <c r="E727" s="5" t="s">
        <v>939</v>
      </c>
      <c r="F727" s="5" t="s">
        <v>235</v>
      </c>
      <c r="G727" s="717">
        <v>36.978138726033833</v>
      </c>
      <c r="H727" s="717">
        <v>53.587186811682955</v>
      </c>
      <c r="I727" s="717">
        <v>70.19623490552874</v>
      </c>
      <c r="J727" s="717">
        <v>86.805282991177847</v>
      </c>
      <c r="K727" s="717">
        <v>103.41433108502366</v>
      </c>
      <c r="L727" s="717">
        <v>120.02337917886946</v>
      </c>
      <c r="M727" s="717">
        <v>136.63242726451855</v>
      </c>
      <c r="N727" s="717">
        <v>153.24147535836437</v>
      </c>
      <c r="O727" s="717">
        <v>169.85052345221013</v>
      </c>
      <c r="P727" s="717">
        <v>186.45957153785926</v>
      </c>
      <c r="Q727" s="718">
        <v>203.0686196317051</v>
      </c>
    </row>
    <row r="728" spans="1:17" ht="12.75" x14ac:dyDescent="0.2">
      <c r="A728" s="613" t="s">
        <v>2359</v>
      </c>
      <c r="B728" s="5" t="s">
        <v>2374</v>
      </c>
      <c r="C728" s="5" t="s">
        <v>2348</v>
      </c>
      <c r="D728" s="5" t="s">
        <v>2330</v>
      </c>
      <c r="E728" s="5" t="s">
        <v>2328</v>
      </c>
      <c r="F728" s="5" t="s">
        <v>235</v>
      </c>
      <c r="G728" s="717">
        <v>9.4101886112297333</v>
      </c>
      <c r="H728" s="717">
        <v>13.63685560662643</v>
      </c>
      <c r="I728" s="717">
        <v>17.863522602023128</v>
      </c>
      <c r="J728" s="717">
        <v>22.090189597419826</v>
      </c>
      <c r="K728" s="717">
        <v>26.316856398238166</v>
      </c>
      <c r="L728" s="717">
        <v>30.543523393634867</v>
      </c>
      <c r="M728" s="717">
        <v>34.770190389031569</v>
      </c>
      <c r="N728" s="717">
        <v>38.996857384428267</v>
      </c>
      <c r="O728" s="717">
        <v>43.22352418524661</v>
      </c>
      <c r="P728" s="717">
        <v>47.450191180643316</v>
      </c>
      <c r="Q728" s="718">
        <v>51.67685817604</v>
      </c>
    </row>
    <row r="729" spans="1:17" ht="12.75" x14ac:dyDescent="0.2">
      <c r="A729" s="613" t="s">
        <v>2359</v>
      </c>
      <c r="B729" s="5" t="s">
        <v>2374</v>
      </c>
      <c r="C729" s="5" t="s">
        <v>2348</v>
      </c>
      <c r="D729" s="5" t="s">
        <v>2330</v>
      </c>
      <c r="E729" s="5" t="s">
        <v>943</v>
      </c>
      <c r="F729" s="5" t="s">
        <v>235</v>
      </c>
      <c r="G729" s="717">
        <v>1.156342388900528E-4</v>
      </c>
      <c r="H729" s="717">
        <v>1.6758037106874311E-4</v>
      </c>
      <c r="I729" s="717">
        <v>2.1952650324743336E-4</v>
      </c>
      <c r="J729" s="717">
        <v>2.7145750401564342E-4</v>
      </c>
      <c r="K729" s="717">
        <v>3.2340363619433375E-4</v>
      </c>
      <c r="L729" s="717">
        <v>3.7534976837302403E-4</v>
      </c>
      <c r="M729" s="717">
        <v>4.2728076914123414E-4</v>
      </c>
      <c r="N729" s="717">
        <v>4.7922690131992443E-4</v>
      </c>
      <c r="O729" s="717">
        <v>5.3117303349861482E-4</v>
      </c>
      <c r="P729" s="717">
        <v>5.8310403426682482E-4</v>
      </c>
      <c r="Q729" s="718">
        <v>6.350501664455151E-4</v>
      </c>
    </row>
    <row r="730" spans="1:17" ht="12.75" x14ac:dyDescent="0.2">
      <c r="A730" s="613" t="s">
        <v>2359</v>
      </c>
      <c r="B730" s="5" t="s">
        <v>2374</v>
      </c>
      <c r="C730" s="5" t="s">
        <v>2348</v>
      </c>
      <c r="D730" s="5" t="s">
        <v>2338</v>
      </c>
      <c r="E730" s="5" t="s">
        <v>2358</v>
      </c>
      <c r="F730" s="5" t="s">
        <v>235</v>
      </c>
      <c r="G730" s="717">
        <v>5.5803675523306735E-2</v>
      </c>
      <c r="H730" s="717">
        <v>8.0290378658353243E-2</v>
      </c>
      <c r="I730" s="717">
        <v>0.1047770673978231</v>
      </c>
      <c r="J730" s="717">
        <v>0.12926375613729293</v>
      </c>
      <c r="K730" s="717">
        <v>0.15375044487676279</v>
      </c>
      <c r="L730" s="717">
        <v>0.17823713361623267</v>
      </c>
      <c r="M730" s="717">
        <v>0.20272382235570252</v>
      </c>
      <c r="N730" s="717">
        <v>0.22721051109517237</v>
      </c>
      <c r="O730" s="717">
        <v>0.25169719983464223</v>
      </c>
      <c r="P730" s="717">
        <v>0.27618388857411208</v>
      </c>
      <c r="Q730" s="718">
        <v>0.30067057731358188</v>
      </c>
    </row>
    <row r="731" spans="1:17" ht="12.75" x14ac:dyDescent="0.2">
      <c r="A731" s="613" t="s">
        <v>2359</v>
      </c>
      <c r="B731" s="5" t="s">
        <v>2374</v>
      </c>
      <c r="C731" s="5" t="s">
        <v>2348</v>
      </c>
      <c r="D731" s="5" t="s">
        <v>2338</v>
      </c>
      <c r="E731" s="5" t="s">
        <v>1866</v>
      </c>
      <c r="F731" s="5" t="s">
        <v>235</v>
      </c>
      <c r="G731" s="717">
        <v>7.225109122111574E-2</v>
      </c>
      <c r="H731" s="717">
        <v>0.10395490197227777</v>
      </c>
      <c r="I731" s="717">
        <v>0.13565871272343982</v>
      </c>
      <c r="J731" s="717">
        <v>0.16736255362508964</v>
      </c>
      <c r="K731" s="717">
        <v>0.19906636437625169</v>
      </c>
      <c r="L731" s="717">
        <v>0.23077017512741368</v>
      </c>
      <c r="M731" s="717">
        <v>0.26247398587857573</v>
      </c>
      <c r="N731" s="717">
        <v>0.29417782678022558</v>
      </c>
      <c r="O731" s="717">
        <v>0.32588163753138755</v>
      </c>
      <c r="P731" s="717">
        <v>0.35758544828254968</v>
      </c>
      <c r="Q731" s="718">
        <v>0.38928928918419953</v>
      </c>
    </row>
    <row r="732" spans="1:17" ht="12.75" x14ac:dyDescent="0.2">
      <c r="A732" s="613" t="s">
        <v>2359</v>
      </c>
      <c r="B732" s="5" t="s">
        <v>2374</v>
      </c>
      <c r="C732" s="5" t="s">
        <v>2348</v>
      </c>
      <c r="D732" s="5" t="s">
        <v>2338</v>
      </c>
      <c r="E732" s="5" t="s">
        <v>939</v>
      </c>
      <c r="F732" s="5" t="s">
        <v>235</v>
      </c>
      <c r="G732" s="717">
        <v>35.949319418349937</v>
      </c>
      <c r="H732" s="717">
        <v>51.723902694688867</v>
      </c>
      <c r="I732" s="717">
        <v>67.498485977958097</v>
      </c>
      <c r="J732" s="717">
        <v>83.27306926122732</v>
      </c>
      <c r="K732" s="717">
        <v>99.047652537566236</v>
      </c>
      <c r="L732" s="717">
        <v>114.82223582083546</v>
      </c>
      <c r="M732" s="717">
        <v>130.5968190971744</v>
      </c>
      <c r="N732" s="717">
        <v>146.37140238044364</v>
      </c>
      <c r="O732" s="717">
        <v>162.14598565678256</v>
      </c>
      <c r="P732" s="717">
        <v>177.92056894005179</v>
      </c>
      <c r="Q732" s="718">
        <v>193.695152223321</v>
      </c>
    </row>
    <row r="733" spans="1:17" ht="12.75" x14ac:dyDescent="0.2">
      <c r="A733" s="613" t="s">
        <v>2359</v>
      </c>
      <c r="B733" s="5" t="s">
        <v>2374</v>
      </c>
      <c r="C733" s="5" t="s">
        <v>2348</v>
      </c>
      <c r="D733" s="5" t="s">
        <v>2338</v>
      </c>
      <c r="E733" s="5" t="s">
        <v>2328</v>
      </c>
      <c r="F733" s="5" t="s">
        <v>235</v>
      </c>
      <c r="G733" s="717">
        <v>0.86348855662138713</v>
      </c>
      <c r="H733" s="717">
        <v>1.2423878411294749</v>
      </c>
      <c r="I733" s="717">
        <v>1.6212871625166179</v>
      </c>
      <c r="J733" s="717">
        <v>2.0001864839037609</v>
      </c>
      <c r="K733" s="717">
        <v>2.3790857684118487</v>
      </c>
      <c r="L733" s="717">
        <v>2.7579850897989915</v>
      </c>
      <c r="M733" s="717">
        <v>3.1368843743070793</v>
      </c>
      <c r="N733" s="717">
        <v>3.5157836956942221</v>
      </c>
      <c r="O733" s="717">
        <v>3.8946829802023104</v>
      </c>
      <c r="P733" s="717">
        <v>4.2735823015894523</v>
      </c>
      <c r="Q733" s="718">
        <v>4.652481586097541</v>
      </c>
    </row>
    <row r="734" spans="1:17" ht="12.75" x14ac:dyDescent="0.2">
      <c r="A734" s="613" t="s">
        <v>2359</v>
      </c>
      <c r="B734" s="5" t="s">
        <v>2374</v>
      </c>
      <c r="C734" s="5" t="s">
        <v>2348</v>
      </c>
      <c r="D734" s="5" t="s">
        <v>2338</v>
      </c>
      <c r="E734" s="5" t="s">
        <v>943</v>
      </c>
      <c r="F734" s="5" t="s">
        <v>235</v>
      </c>
      <c r="G734" s="717">
        <v>1.1748192823506459E-4</v>
      </c>
      <c r="H734" s="717">
        <v>1.6903274983388954E-4</v>
      </c>
      <c r="I734" s="717">
        <v>2.2058357143271446E-4</v>
      </c>
      <c r="J734" s="717">
        <v>2.7213439303153938E-4</v>
      </c>
      <c r="K734" s="717">
        <v>3.2368521463036436E-4</v>
      </c>
      <c r="L734" s="717">
        <v>3.7523603622918923E-4</v>
      </c>
      <c r="M734" s="717">
        <v>4.2678685782801415E-4</v>
      </c>
      <c r="N734" s="717">
        <v>4.7833767942683907E-4</v>
      </c>
      <c r="O734" s="717">
        <v>5.2988850102566394E-4</v>
      </c>
      <c r="P734" s="717">
        <v>5.8143932262448887E-4</v>
      </c>
      <c r="Q734" s="718">
        <v>6.3299014422331401E-4</v>
      </c>
    </row>
    <row r="735" spans="1:17" ht="12.75" x14ac:dyDescent="0.2">
      <c r="A735" s="613" t="s">
        <v>2359</v>
      </c>
      <c r="B735" s="5" t="s">
        <v>2374</v>
      </c>
      <c r="C735" s="5" t="s">
        <v>2348</v>
      </c>
      <c r="D735" s="5" t="s">
        <v>2334</v>
      </c>
      <c r="E735" s="5" t="s">
        <v>2358</v>
      </c>
      <c r="F735" s="5" t="s">
        <v>235</v>
      </c>
      <c r="G735" s="717">
        <v>5.6709041394232627E-2</v>
      </c>
      <c r="H735" s="717">
        <v>8.1004169188272176E-2</v>
      </c>
      <c r="I735" s="717">
        <v>0.10529928256516446</v>
      </c>
      <c r="J735" s="717">
        <v>0.12959439594205674</v>
      </c>
      <c r="K735" s="717">
        <v>0.15388952373609627</v>
      </c>
      <c r="L735" s="717">
        <v>0.17818463711298857</v>
      </c>
      <c r="M735" s="717">
        <v>0.20247976490702813</v>
      </c>
      <c r="N735" s="717">
        <v>0.2267748782839204</v>
      </c>
      <c r="O735" s="717">
        <v>0.25106999166081267</v>
      </c>
      <c r="P735" s="717">
        <v>0.2753651194548522</v>
      </c>
      <c r="Q735" s="718">
        <v>0.29966023283174448</v>
      </c>
    </row>
    <row r="736" spans="1:17" ht="12.75" x14ac:dyDescent="0.2">
      <c r="A736" s="613" t="s">
        <v>2359</v>
      </c>
      <c r="B736" s="5" t="s">
        <v>2374</v>
      </c>
      <c r="C736" s="5" t="s">
        <v>2348</v>
      </c>
      <c r="D736" s="5" t="s">
        <v>2334</v>
      </c>
      <c r="E736" s="5" t="s">
        <v>1866</v>
      </c>
      <c r="F736" s="5" t="s">
        <v>235</v>
      </c>
      <c r="G736" s="717">
        <v>7.3423282297065115E-2</v>
      </c>
      <c r="H736" s="717">
        <v>0.10487908427821258</v>
      </c>
      <c r="I736" s="717">
        <v>0.13633485973340656</v>
      </c>
      <c r="J736" s="717">
        <v>0.16779063518860055</v>
      </c>
      <c r="K736" s="717">
        <v>0.19924643716974799</v>
      </c>
      <c r="L736" s="717">
        <v>0.23070221262494198</v>
      </c>
      <c r="M736" s="717">
        <v>0.26215801460608951</v>
      </c>
      <c r="N736" s="717">
        <v>0.29361379006128352</v>
      </c>
      <c r="O736" s="717">
        <v>0.32506956551647748</v>
      </c>
      <c r="P736" s="717">
        <v>0.35652536749762498</v>
      </c>
      <c r="Q736" s="718">
        <v>0.38798114295281888</v>
      </c>
    </row>
    <row r="737" spans="1:17" ht="12.75" x14ac:dyDescent="0.2">
      <c r="A737" s="613" t="s">
        <v>2359</v>
      </c>
      <c r="B737" s="5" t="s">
        <v>2374</v>
      </c>
      <c r="C737" s="5" t="s">
        <v>2348</v>
      </c>
      <c r="D737" s="5" t="s">
        <v>2334</v>
      </c>
      <c r="E737" s="5" t="s">
        <v>939</v>
      </c>
      <c r="F737" s="5" t="s">
        <v>235</v>
      </c>
      <c r="G737" s="717">
        <v>36.53256381626835</v>
      </c>
      <c r="H737" s="717">
        <v>52.183735247443053</v>
      </c>
      <c r="I737" s="717">
        <v>67.834906678617742</v>
      </c>
      <c r="J737" s="717">
        <v>83.486078109792459</v>
      </c>
      <c r="K737" s="717">
        <v>99.137249540967147</v>
      </c>
      <c r="L737" s="717">
        <v>114.78842097214185</v>
      </c>
      <c r="M737" s="717">
        <v>130.43959240331657</v>
      </c>
      <c r="N737" s="717">
        <v>146.09076383449127</v>
      </c>
      <c r="O737" s="717">
        <v>161.74193526566594</v>
      </c>
      <c r="P737" s="717">
        <v>177.39310669684065</v>
      </c>
      <c r="Q737" s="718">
        <v>193.04427812801535</v>
      </c>
    </row>
    <row r="738" spans="1:17" ht="12.75" x14ac:dyDescent="0.2">
      <c r="A738" s="613" t="s">
        <v>2359</v>
      </c>
      <c r="B738" s="5" t="s">
        <v>2374</v>
      </c>
      <c r="C738" s="5" t="s">
        <v>2348</v>
      </c>
      <c r="D738" s="5" t="s">
        <v>2334</v>
      </c>
      <c r="E738" s="5" t="s">
        <v>2328</v>
      </c>
      <c r="F738" s="5" t="s">
        <v>235</v>
      </c>
      <c r="G738" s="717">
        <v>0.68946261558426492</v>
      </c>
      <c r="H738" s="717">
        <v>0.98484008742870055</v>
      </c>
      <c r="I738" s="717">
        <v>1.280217589490128</v>
      </c>
      <c r="J738" s="717">
        <v>1.5755950915515555</v>
      </c>
      <c r="K738" s="717">
        <v>1.8709725936129828</v>
      </c>
      <c r="L738" s="717">
        <v>2.1663500956744106</v>
      </c>
      <c r="M738" s="717">
        <v>2.4617275977358379</v>
      </c>
      <c r="N738" s="717">
        <v>2.7571050997972653</v>
      </c>
      <c r="O738" s="717">
        <v>3.052482601858693</v>
      </c>
      <c r="P738" s="717">
        <v>3.3478601039201208</v>
      </c>
      <c r="Q738" s="718">
        <v>3.6432376059815481</v>
      </c>
    </row>
    <row r="739" spans="1:17" ht="12.75" x14ac:dyDescent="0.2">
      <c r="A739" s="613" t="s">
        <v>2359</v>
      </c>
      <c r="B739" s="5" t="s">
        <v>2374</v>
      </c>
      <c r="C739" s="5" t="s">
        <v>2348</v>
      </c>
      <c r="D739" s="5" t="s">
        <v>2334</v>
      </c>
      <c r="E739" s="5" t="s">
        <v>943</v>
      </c>
      <c r="F739" s="5" t="s">
        <v>235</v>
      </c>
      <c r="G739" s="717">
        <v>1.1938888357031614E-4</v>
      </c>
      <c r="H739" s="717">
        <v>1.7053170009910287E-4</v>
      </c>
      <c r="I739" s="717">
        <v>2.2168969253783885E-4</v>
      </c>
      <c r="J739" s="717">
        <v>2.7283250906662558E-4</v>
      </c>
      <c r="K739" s="717">
        <v>3.2397532559541234E-4</v>
      </c>
      <c r="L739" s="717">
        <v>3.751181421241991E-4</v>
      </c>
      <c r="M739" s="717">
        <v>4.2627613456293502E-4</v>
      </c>
      <c r="N739" s="717">
        <v>4.7741895109172183E-4</v>
      </c>
      <c r="O739" s="717">
        <v>5.2856176762050859E-4</v>
      </c>
      <c r="P739" s="717">
        <v>5.7971976005924441E-4</v>
      </c>
      <c r="Q739" s="718">
        <v>6.3086257658803127E-4</v>
      </c>
    </row>
    <row r="740" spans="1:17" ht="12.75" x14ac:dyDescent="0.2">
      <c r="A740" s="613" t="s">
        <v>2359</v>
      </c>
      <c r="B740" s="5" t="s">
        <v>2374</v>
      </c>
      <c r="C740" s="5" t="s">
        <v>2348</v>
      </c>
      <c r="D740" s="5" t="s">
        <v>2331</v>
      </c>
      <c r="E740" s="5" t="s">
        <v>2358</v>
      </c>
      <c r="F740" s="5" t="s">
        <v>235</v>
      </c>
      <c r="G740" s="717">
        <v>5.9573913850231731E-2</v>
      </c>
      <c r="H740" s="717">
        <v>8.3226530992045467E-2</v>
      </c>
      <c r="I740" s="717">
        <v>0.10687914813385921</v>
      </c>
      <c r="J740" s="717">
        <v>0.13053176527567292</v>
      </c>
      <c r="K740" s="717">
        <v>0.15418438241748667</v>
      </c>
      <c r="L740" s="717">
        <v>0.17783699955930041</v>
      </c>
      <c r="M740" s="717">
        <v>0.20148961670111415</v>
      </c>
      <c r="N740" s="717">
        <v>0.22514223384292792</v>
      </c>
      <c r="O740" s="717">
        <v>0.24879485098474163</v>
      </c>
      <c r="P740" s="717">
        <v>0.2724479505376739</v>
      </c>
      <c r="Q740" s="718">
        <v>0.29610056767948767</v>
      </c>
    </row>
    <row r="741" spans="1:17" ht="12.75" x14ac:dyDescent="0.2">
      <c r="A741" s="613" t="s">
        <v>2359</v>
      </c>
      <c r="B741" s="5" t="s">
        <v>2374</v>
      </c>
      <c r="C741" s="5" t="s">
        <v>2348</v>
      </c>
      <c r="D741" s="5" t="s">
        <v>2331</v>
      </c>
      <c r="E741" s="5" t="s">
        <v>1866</v>
      </c>
      <c r="F741" s="5" t="s">
        <v>235</v>
      </c>
      <c r="G741" s="717">
        <v>7.720950920915394E-2</v>
      </c>
      <c r="H741" s="717">
        <v>0.10786414825362692</v>
      </c>
      <c r="I741" s="717">
        <v>0.13851878729809991</v>
      </c>
      <c r="J741" s="717">
        <v>0.16917342634257293</v>
      </c>
      <c r="K741" s="717">
        <v>0.19982806538704589</v>
      </c>
      <c r="L741" s="717">
        <v>0.23048270443151886</v>
      </c>
      <c r="M741" s="717">
        <v>0.26113734347599188</v>
      </c>
      <c r="N741" s="717">
        <v>0.29179198252046484</v>
      </c>
      <c r="O741" s="717">
        <v>0.32244662156493786</v>
      </c>
      <c r="P741" s="717">
        <v>0.35310126060941088</v>
      </c>
      <c r="Q741" s="718">
        <v>0.38375589965388379</v>
      </c>
    </row>
    <row r="742" spans="1:17" ht="12.75" x14ac:dyDescent="0.2">
      <c r="A742" s="613" t="s">
        <v>2359</v>
      </c>
      <c r="B742" s="5" t="s">
        <v>2374</v>
      </c>
      <c r="C742" s="5" t="s">
        <v>2348</v>
      </c>
      <c r="D742" s="5" t="s">
        <v>2331</v>
      </c>
      <c r="E742" s="5" t="s">
        <v>939</v>
      </c>
      <c r="F742" s="5" t="s">
        <v>235</v>
      </c>
      <c r="G742" s="717">
        <v>38.416435131115712</v>
      </c>
      <c r="H742" s="717">
        <v>53.668987989364254</v>
      </c>
      <c r="I742" s="717">
        <v>68.921540870944213</v>
      </c>
      <c r="J742" s="717">
        <v>84.174093752524186</v>
      </c>
      <c r="K742" s="717">
        <v>99.426646610772735</v>
      </c>
      <c r="L742" s="717">
        <v>114.67919949235268</v>
      </c>
      <c r="M742" s="717">
        <v>129.93175235060124</v>
      </c>
      <c r="N742" s="717">
        <v>145.1843052321812</v>
      </c>
      <c r="O742" s="717">
        <v>160.43685811376116</v>
      </c>
      <c r="P742" s="717">
        <v>175.68941097200971</v>
      </c>
      <c r="Q742" s="718">
        <v>190.94196385358964</v>
      </c>
    </row>
    <row r="743" spans="1:17" ht="12.75" x14ac:dyDescent="0.2">
      <c r="A743" s="613" t="s">
        <v>2359</v>
      </c>
      <c r="B743" s="5" t="s">
        <v>2374</v>
      </c>
      <c r="C743" s="5" t="s">
        <v>2348</v>
      </c>
      <c r="D743" s="5" t="s">
        <v>2331</v>
      </c>
      <c r="E743" s="5" t="s">
        <v>2328</v>
      </c>
      <c r="F743" s="5" t="s">
        <v>235</v>
      </c>
      <c r="G743" s="717">
        <v>0.65910550896351794</v>
      </c>
      <c r="H743" s="717">
        <v>0.92079145464289325</v>
      </c>
      <c r="I743" s="717">
        <v>1.1824774163340184</v>
      </c>
      <c r="J743" s="717">
        <v>1.4441633780251433</v>
      </c>
      <c r="K743" s="717">
        <v>1.7058493237045189</v>
      </c>
      <c r="L743" s="717">
        <v>1.9675352853956436</v>
      </c>
      <c r="M743" s="717">
        <v>2.2292212470867687</v>
      </c>
      <c r="N743" s="717">
        <v>2.4909071927661439</v>
      </c>
      <c r="O743" s="717">
        <v>2.7525931544572693</v>
      </c>
      <c r="P743" s="717">
        <v>3.0142791001366445</v>
      </c>
      <c r="Q743" s="718">
        <v>3.2759650618277689</v>
      </c>
    </row>
    <row r="744" spans="1:17" ht="12.75" x14ac:dyDescent="0.2">
      <c r="A744" s="613" t="s">
        <v>2359</v>
      </c>
      <c r="B744" s="5" t="s">
        <v>2374</v>
      </c>
      <c r="C744" s="5" t="s">
        <v>2348</v>
      </c>
      <c r="D744" s="5" t="s">
        <v>2331</v>
      </c>
      <c r="E744" s="5" t="s">
        <v>943</v>
      </c>
      <c r="F744" s="5" t="s">
        <v>235</v>
      </c>
      <c r="G744" s="717">
        <v>1.2554738137457509E-4</v>
      </c>
      <c r="H744" s="717">
        <v>1.7538205188740287E-4</v>
      </c>
      <c r="I744" s="717">
        <v>2.2523197168741331E-4</v>
      </c>
      <c r="J744" s="717">
        <v>2.7508189148742375E-4</v>
      </c>
      <c r="K744" s="717">
        <v>3.2491656200025153E-4</v>
      </c>
      <c r="L744" s="717">
        <v>3.7476648180026191E-4</v>
      </c>
      <c r="M744" s="717">
        <v>4.2461640160027241E-4</v>
      </c>
      <c r="N744" s="717">
        <v>4.7445107211310019E-4</v>
      </c>
      <c r="O744" s="717">
        <v>5.2430099191311057E-4</v>
      </c>
      <c r="P744" s="717">
        <v>5.7415091171312107E-4</v>
      </c>
      <c r="Q744" s="718">
        <v>6.2400083151313167E-4</v>
      </c>
    </row>
    <row r="745" spans="1:17" ht="12.75" x14ac:dyDescent="0.2">
      <c r="A745" s="613" t="s">
        <v>2359</v>
      </c>
      <c r="B745" s="5" t="s">
        <v>2361</v>
      </c>
      <c r="C745" s="5" t="s">
        <v>34</v>
      </c>
      <c r="D745" s="5" t="s">
        <v>2327</v>
      </c>
      <c r="E745" s="5" t="s">
        <v>941</v>
      </c>
      <c r="F745" s="5" t="s">
        <v>2362</v>
      </c>
      <c r="G745" s="717">
        <v>0.17</v>
      </c>
      <c r="H745" s="717">
        <v>0.39100000000000001</v>
      </c>
      <c r="I745" s="717">
        <v>0.70799999999999996</v>
      </c>
      <c r="J745" s="717">
        <v>1.121</v>
      </c>
      <c r="K745" s="717">
        <v>1.6300000000000001</v>
      </c>
      <c r="L745" s="717">
        <v>2.2349999999999999</v>
      </c>
      <c r="M745" s="717">
        <v>2.9359999999999999</v>
      </c>
      <c r="N745" s="717">
        <v>3.7329999999999997</v>
      </c>
      <c r="O745" s="717">
        <v>4.6260000000000003</v>
      </c>
      <c r="P745" s="717">
        <v>5.6150000000000002</v>
      </c>
      <c r="Q745" s="718">
        <v>6.6999999999999993</v>
      </c>
    </row>
    <row r="746" spans="1:17" ht="12.75" x14ac:dyDescent="0.2">
      <c r="A746" s="613" t="s">
        <v>2359</v>
      </c>
      <c r="B746" s="5" t="s">
        <v>2361</v>
      </c>
      <c r="C746" s="5" t="s">
        <v>34</v>
      </c>
      <c r="D746" s="5" t="s">
        <v>2327</v>
      </c>
      <c r="E746" s="5" t="s">
        <v>1866</v>
      </c>
      <c r="F746" s="5" t="s">
        <v>2362</v>
      </c>
      <c r="G746" s="717">
        <v>1.7174043181698933E-3</v>
      </c>
      <c r="H746" s="717">
        <v>4.0253890840634384E-3</v>
      </c>
      <c r="I746" s="717">
        <v>6.3333537176765084E-3</v>
      </c>
      <c r="J746" s="717">
        <v>8.6413384835700522E-3</v>
      </c>
      <c r="K746" s="717">
        <v>1.0949323249463599E-2</v>
      </c>
      <c r="L746" s="717">
        <v>1.3257287883076669E-2</v>
      </c>
      <c r="M746" s="717">
        <v>1.5565272648970212E-2</v>
      </c>
      <c r="N746" s="717">
        <v>1.7873257414863758E-2</v>
      </c>
      <c r="O746" s="717">
        <v>2.0181222048476829E-2</v>
      </c>
      <c r="P746" s="717">
        <v>2.2489206814370374E-2</v>
      </c>
      <c r="Q746" s="718">
        <v>2.479719158026392E-2</v>
      </c>
    </row>
    <row r="747" spans="1:17" ht="12.75" x14ac:dyDescent="0.2">
      <c r="A747" s="613" t="s">
        <v>2359</v>
      </c>
      <c r="B747" s="5" t="s">
        <v>2361</v>
      </c>
      <c r="C747" s="5" t="s">
        <v>34</v>
      </c>
      <c r="D747" s="5" t="s">
        <v>2327</v>
      </c>
      <c r="E747" s="5" t="s">
        <v>939</v>
      </c>
      <c r="F747" s="5" t="s">
        <v>2362</v>
      </c>
      <c r="G747" s="717">
        <v>6.4088433258355157E-2</v>
      </c>
      <c r="H747" s="717">
        <v>0.15021545737911796</v>
      </c>
      <c r="I747" s="717">
        <v>0.23634245655538028</v>
      </c>
      <c r="J747" s="717">
        <v>0.32246948067614312</v>
      </c>
      <c r="K747" s="717">
        <v>0.40859647985240538</v>
      </c>
      <c r="L747" s="717">
        <v>0.49472350397316822</v>
      </c>
      <c r="M747" s="717">
        <v>0.58085050314943065</v>
      </c>
      <c r="N747" s="717">
        <v>0.66697752727019344</v>
      </c>
      <c r="O747" s="717">
        <v>0.75310452644645565</v>
      </c>
      <c r="P747" s="717">
        <v>0.83923155056721854</v>
      </c>
      <c r="Q747" s="718">
        <v>0.92535854974348086</v>
      </c>
    </row>
    <row r="748" spans="1:17" ht="12.75" x14ac:dyDescent="0.2">
      <c r="A748" s="613" t="s">
        <v>2359</v>
      </c>
      <c r="B748" s="5" t="s">
        <v>2361</v>
      </c>
      <c r="C748" s="5" t="s">
        <v>34</v>
      </c>
      <c r="D748" s="5" t="s">
        <v>2327</v>
      </c>
      <c r="E748" s="5" t="s">
        <v>2328</v>
      </c>
      <c r="F748" s="5" t="s">
        <v>2362</v>
      </c>
      <c r="G748" s="717">
        <v>6.450732131997193E-2</v>
      </c>
      <c r="H748" s="717">
        <v>0.15119724717230271</v>
      </c>
      <c r="I748" s="717">
        <v>0.23788719014472443</v>
      </c>
      <c r="J748" s="717">
        <v>0.32457711599705524</v>
      </c>
      <c r="K748" s="717">
        <v>0.41126704184938606</v>
      </c>
      <c r="L748" s="717">
        <v>0.49795698482180778</v>
      </c>
      <c r="M748" s="717">
        <v>0.58464691067413854</v>
      </c>
      <c r="N748" s="717">
        <v>0.67133685364656037</v>
      </c>
      <c r="O748" s="717">
        <v>0.75802677949889119</v>
      </c>
      <c r="P748" s="717">
        <v>0.84471670535122201</v>
      </c>
      <c r="Q748" s="718">
        <v>0.93140664832364362</v>
      </c>
    </row>
    <row r="749" spans="1:17" ht="12.75" x14ac:dyDescent="0.2">
      <c r="A749" s="613" t="s">
        <v>2359</v>
      </c>
      <c r="B749" s="5" t="s">
        <v>2361</v>
      </c>
      <c r="C749" s="5" t="s">
        <v>34</v>
      </c>
      <c r="D749" s="5" t="s">
        <v>2327</v>
      </c>
      <c r="E749" s="5" t="s">
        <v>943</v>
      </c>
      <c r="F749" s="5" t="s">
        <v>2362</v>
      </c>
      <c r="G749" s="717">
        <v>8.3781304490167255E-5</v>
      </c>
      <c r="H749" s="717">
        <v>1.9635691201864581E-4</v>
      </c>
      <c r="I749" s="717">
        <v>3.0894857883493151E-4</v>
      </c>
      <c r="J749" s="717">
        <v>4.2152418636341E-4</v>
      </c>
      <c r="K749" s="717">
        <v>5.3411585317969577E-4</v>
      </c>
      <c r="L749" s="717">
        <v>6.4669146070817432E-4</v>
      </c>
      <c r="M749" s="717">
        <v>7.5928312752445999E-4</v>
      </c>
      <c r="N749" s="717">
        <v>8.7185873505293853E-4</v>
      </c>
      <c r="O749" s="717">
        <v>9.8445040186922409E-4</v>
      </c>
      <c r="P749" s="717">
        <v>1.0970260093977027E-3</v>
      </c>
      <c r="Q749" s="718">
        <v>1.2096176762139885E-3</v>
      </c>
    </row>
    <row r="750" spans="1:17" ht="12.75" x14ac:dyDescent="0.2">
      <c r="A750" s="613" t="s">
        <v>2359</v>
      </c>
      <c r="B750" s="5" t="s">
        <v>2363</v>
      </c>
      <c r="C750" s="5" t="s">
        <v>34</v>
      </c>
      <c r="D750" s="5" t="s">
        <v>2327</v>
      </c>
      <c r="E750" s="5" t="s">
        <v>941</v>
      </c>
      <c r="F750" s="5" t="s">
        <v>2362</v>
      </c>
      <c r="G750" s="717">
        <v>0.17</v>
      </c>
      <c r="H750" s="717">
        <v>0.39100000000000001</v>
      </c>
      <c r="I750" s="717">
        <v>0.70799999999999996</v>
      </c>
      <c r="J750" s="717">
        <v>1.121</v>
      </c>
      <c r="K750" s="717">
        <v>1.6300000000000001</v>
      </c>
      <c r="L750" s="717">
        <v>2.2349999999999999</v>
      </c>
      <c r="M750" s="717">
        <v>2.9359999999999999</v>
      </c>
      <c r="N750" s="717">
        <v>3.7329999999999997</v>
      </c>
      <c r="O750" s="717">
        <v>4.6260000000000003</v>
      </c>
      <c r="P750" s="717">
        <v>5.6150000000000002</v>
      </c>
      <c r="Q750" s="718">
        <v>6.6999999999999993</v>
      </c>
    </row>
    <row r="751" spans="1:17" ht="12.75" x14ac:dyDescent="0.2">
      <c r="A751" s="613" t="s">
        <v>2359</v>
      </c>
      <c r="B751" s="5" t="s">
        <v>2363</v>
      </c>
      <c r="C751" s="5" t="s">
        <v>34</v>
      </c>
      <c r="D751" s="5" t="s">
        <v>2327</v>
      </c>
      <c r="E751" s="5" t="s">
        <v>1866</v>
      </c>
      <c r="F751" s="5" t="s">
        <v>2362</v>
      </c>
      <c r="G751" s="717">
        <v>7.7550968657687973E-4</v>
      </c>
      <c r="H751" s="717">
        <v>3.3382521558712633E-3</v>
      </c>
      <c r="I751" s="717">
        <v>5.9010146279948076E-3</v>
      </c>
      <c r="J751" s="717">
        <v>8.4637570972891912E-3</v>
      </c>
      <c r="K751" s="717">
        <v>1.1026519569412736E-2</v>
      </c>
      <c r="L751" s="717">
        <v>1.358926203870712E-2</v>
      </c>
      <c r="M751" s="717">
        <v>1.6152024510830663E-2</v>
      </c>
      <c r="N751" s="717">
        <v>1.8714766980125051E-2</v>
      </c>
      <c r="O751" s="717">
        <v>2.1277529452248596E-2</v>
      </c>
      <c r="P751" s="717">
        <v>2.3840271921542977E-2</v>
      </c>
      <c r="Q751" s="718">
        <v>2.6403014390837361E-2</v>
      </c>
    </row>
    <row r="752" spans="1:17" ht="12.75" x14ac:dyDescent="0.2">
      <c r="A752" s="613" t="s">
        <v>2359</v>
      </c>
      <c r="B752" s="5" t="s">
        <v>2363</v>
      </c>
      <c r="C752" s="5" t="s">
        <v>34</v>
      </c>
      <c r="D752" s="5" t="s">
        <v>2327</v>
      </c>
      <c r="E752" s="5" t="s">
        <v>939</v>
      </c>
      <c r="F752" s="5" t="s">
        <v>2362</v>
      </c>
      <c r="G752" s="717">
        <v>2.8939764045272477E-2</v>
      </c>
      <c r="H752" s="717">
        <v>0.12457412844521916</v>
      </c>
      <c r="I752" s="717">
        <v>0.2202084928451658</v>
      </c>
      <c r="J752" s="717">
        <v>0.31584285724511246</v>
      </c>
      <c r="K752" s="717">
        <v>0.41147722164505918</v>
      </c>
      <c r="L752" s="717">
        <v>0.50711156116124501</v>
      </c>
      <c r="M752" s="717">
        <v>0.60274592556119178</v>
      </c>
      <c r="N752" s="717">
        <v>0.69838028996113855</v>
      </c>
      <c r="O752" s="717">
        <v>0.79401465436108498</v>
      </c>
      <c r="P752" s="717">
        <v>0.88964901876103164</v>
      </c>
      <c r="Q752" s="718">
        <v>0.98528338316097841</v>
      </c>
    </row>
    <row r="753" spans="1:17" ht="12.75" x14ac:dyDescent="0.2">
      <c r="A753" s="613" t="s">
        <v>2359</v>
      </c>
      <c r="B753" s="5" t="s">
        <v>2363</v>
      </c>
      <c r="C753" s="5" t="s">
        <v>34</v>
      </c>
      <c r="D753" s="5" t="s">
        <v>2327</v>
      </c>
      <c r="E753" s="5" t="s">
        <v>2328</v>
      </c>
      <c r="F753" s="5" t="s">
        <v>2362</v>
      </c>
      <c r="G753" s="717">
        <v>2.9128909832901749E-2</v>
      </c>
      <c r="H753" s="717">
        <v>0.12538833075142697</v>
      </c>
      <c r="I753" s="717">
        <v>0.22164776874628433</v>
      </c>
      <c r="J753" s="717">
        <v>0.31790718966480958</v>
      </c>
      <c r="K753" s="717">
        <v>0.41416661058333476</v>
      </c>
      <c r="L753" s="717">
        <v>0.51042603150185994</v>
      </c>
      <c r="M753" s="717">
        <v>0.60668545242038519</v>
      </c>
      <c r="N753" s="717">
        <v>0.70294487333891043</v>
      </c>
      <c r="O753" s="717">
        <v>0.79920429425743567</v>
      </c>
      <c r="P753" s="717">
        <v>0.89546371517596091</v>
      </c>
      <c r="Q753" s="718">
        <v>0.99172313609448615</v>
      </c>
    </row>
    <row r="754" spans="1:17" ht="12.75" x14ac:dyDescent="0.2">
      <c r="A754" s="613" t="s">
        <v>2359</v>
      </c>
      <c r="B754" s="5" t="s">
        <v>2363</v>
      </c>
      <c r="C754" s="5" t="s">
        <v>34</v>
      </c>
      <c r="D754" s="5" t="s">
        <v>2327</v>
      </c>
      <c r="E754" s="5" t="s">
        <v>943</v>
      </c>
      <c r="F754" s="5" t="s">
        <v>2362</v>
      </c>
      <c r="G754" s="717">
        <v>3.7826476972684927E-5</v>
      </c>
      <c r="H754" s="717">
        <v>1.6283599051053057E-4</v>
      </c>
      <c r="I754" s="717">
        <v>2.8786176650623206E-4</v>
      </c>
      <c r="J754" s="717">
        <v>4.128712800440777E-4</v>
      </c>
      <c r="K754" s="717">
        <v>5.3788079358192339E-4</v>
      </c>
      <c r="L754" s="717">
        <v>6.6289030711976903E-4</v>
      </c>
      <c r="M754" s="717">
        <v>7.8789982065761478E-4</v>
      </c>
      <c r="N754" s="717">
        <v>9.1290933419546031E-4</v>
      </c>
      <c r="O754" s="717">
        <v>1.0379351101911618E-3</v>
      </c>
      <c r="P754" s="717">
        <v>1.1629446237290076E-3</v>
      </c>
      <c r="Q754" s="718">
        <v>1.2879541372668531E-3</v>
      </c>
    </row>
    <row r="755" spans="1:17" ht="12.75" x14ac:dyDescent="0.2">
      <c r="A755" s="613" t="s">
        <v>2359</v>
      </c>
      <c r="B755" s="5" t="s">
        <v>2364</v>
      </c>
      <c r="C755" s="5" t="s">
        <v>34</v>
      </c>
      <c r="D755" s="5" t="s">
        <v>2327</v>
      </c>
      <c r="E755" s="5" t="s">
        <v>941</v>
      </c>
      <c r="F755" s="5" t="s">
        <v>2362</v>
      </c>
      <c r="G755" s="717">
        <v>0.17</v>
      </c>
      <c r="H755" s="717">
        <v>0.39100000000000001</v>
      </c>
      <c r="I755" s="717">
        <v>0.70799999999999996</v>
      </c>
      <c r="J755" s="717">
        <v>1.121</v>
      </c>
      <c r="K755" s="717">
        <v>1.6300000000000001</v>
      </c>
      <c r="L755" s="717">
        <v>2.2349999999999999</v>
      </c>
      <c r="M755" s="717">
        <v>2.9359999999999999</v>
      </c>
      <c r="N755" s="717">
        <v>3.7329999999999997</v>
      </c>
      <c r="O755" s="717">
        <v>4.6260000000000003</v>
      </c>
      <c r="P755" s="717">
        <v>5.6150000000000002</v>
      </c>
      <c r="Q755" s="718">
        <v>6.6999999999999993</v>
      </c>
    </row>
    <row r="756" spans="1:17" ht="12.75" x14ac:dyDescent="0.2">
      <c r="A756" s="613" t="s">
        <v>2359</v>
      </c>
      <c r="B756" s="5" t="s">
        <v>2364</v>
      </c>
      <c r="C756" s="5" t="s">
        <v>34</v>
      </c>
      <c r="D756" s="5" t="s">
        <v>2327</v>
      </c>
      <c r="E756" s="5" t="s">
        <v>1866</v>
      </c>
      <c r="F756" s="5" t="s">
        <v>2362</v>
      </c>
      <c r="G756" s="717">
        <v>4.3239149298881244E-4</v>
      </c>
      <c r="H756" s="717">
        <v>3.0879539443134756E-3</v>
      </c>
      <c r="I756" s="717">
        <v>5.74351639563814E-3</v>
      </c>
      <c r="J756" s="717">
        <v>8.3990788469628028E-3</v>
      </c>
      <c r="K756" s="717">
        <v>1.1054641298287466E-2</v>
      </c>
      <c r="L756" s="717">
        <v>1.3710203749612127E-2</v>
      </c>
      <c r="M756" s="717">
        <v>1.6365746216120143E-2</v>
      </c>
      <c r="N756" s="717">
        <v>1.9021308667444808E-2</v>
      </c>
      <c r="O756" s="717">
        <v>2.167687111876947E-2</v>
      </c>
      <c r="P756" s="717">
        <v>2.4332433570094136E-2</v>
      </c>
      <c r="Q756" s="718">
        <v>2.6987996021418801E-2</v>
      </c>
    </row>
    <row r="757" spans="1:17" ht="12.75" x14ac:dyDescent="0.2">
      <c r="A757" s="613" t="s">
        <v>2359</v>
      </c>
      <c r="B757" s="5" t="s">
        <v>2364</v>
      </c>
      <c r="C757" s="5" t="s">
        <v>34</v>
      </c>
      <c r="D757" s="5" t="s">
        <v>2327</v>
      </c>
      <c r="E757" s="5" t="s">
        <v>939</v>
      </c>
      <c r="F757" s="5" t="s">
        <v>2362</v>
      </c>
      <c r="G757" s="717">
        <v>1.6135414388862856E-2</v>
      </c>
      <c r="H757" s="717">
        <v>0.1152332039849521</v>
      </c>
      <c r="I757" s="717">
        <v>0.21433101844020883</v>
      </c>
      <c r="J757" s="717">
        <v>0.31342883289546547</v>
      </c>
      <c r="K757" s="717">
        <v>0.41252662249155475</v>
      </c>
      <c r="L757" s="717">
        <v>0.51162443694681148</v>
      </c>
      <c r="M757" s="717">
        <v>0.61072225140206815</v>
      </c>
      <c r="N757" s="717">
        <v>0.70982006585732482</v>
      </c>
      <c r="O757" s="717">
        <v>0.8089178554534141</v>
      </c>
      <c r="P757" s="717">
        <v>0.90801566990867078</v>
      </c>
      <c r="Q757" s="718">
        <v>1.0071134843639276</v>
      </c>
    </row>
    <row r="758" spans="1:17" ht="12.75" x14ac:dyDescent="0.2">
      <c r="A758" s="613" t="s">
        <v>2359</v>
      </c>
      <c r="B758" s="5" t="s">
        <v>2364</v>
      </c>
      <c r="C758" s="5" t="s">
        <v>34</v>
      </c>
      <c r="D758" s="5" t="s">
        <v>2327</v>
      </c>
      <c r="E758" s="5" t="s">
        <v>2328</v>
      </c>
      <c r="F758" s="5" t="s">
        <v>2362</v>
      </c>
      <c r="G758" s="717">
        <v>1.6240862194729561E-2</v>
      </c>
      <c r="H758" s="717">
        <v>0.11598636624947505</v>
      </c>
      <c r="I758" s="717">
        <v>0.21573187030422059</v>
      </c>
      <c r="J758" s="717">
        <v>0.31547739141917908</v>
      </c>
      <c r="K758" s="717">
        <v>0.41522289547392466</v>
      </c>
      <c r="L758" s="717">
        <v>0.51496839952867013</v>
      </c>
      <c r="M758" s="717">
        <v>0.6147139035834156</v>
      </c>
      <c r="N758" s="717">
        <v>0.71445940763816118</v>
      </c>
      <c r="O758" s="717">
        <v>0.81420491169290665</v>
      </c>
      <c r="P758" s="717">
        <v>0.91395041574765201</v>
      </c>
      <c r="Q758" s="718">
        <v>1.0136959198023976</v>
      </c>
    </row>
    <row r="759" spans="1:17" ht="12.75" x14ac:dyDescent="0.2">
      <c r="A759" s="613" t="s">
        <v>2359</v>
      </c>
      <c r="B759" s="5" t="s">
        <v>2364</v>
      </c>
      <c r="C759" s="5" t="s">
        <v>34</v>
      </c>
      <c r="D759" s="5" t="s">
        <v>2327</v>
      </c>
      <c r="E759" s="5" t="s">
        <v>943</v>
      </c>
      <c r="F759" s="5" t="s">
        <v>2362</v>
      </c>
      <c r="G759" s="717">
        <v>2.1089634814938129E-5</v>
      </c>
      <c r="H759" s="717">
        <v>1.5063328533843713E-4</v>
      </c>
      <c r="I759" s="717">
        <v>2.8017693586193611E-4</v>
      </c>
      <c r="J759" s="717">
        <v>4.0970433859281968E-4</v>
      </c>
      <c r="K759" s="717">
        <v>5.3924798911631866E-4</v>
      </c>
      <c r="L759" s="717">
        <v>6.6879163963981753E-4</v>
      </c>
      <c r="M759" s="717">
        <v>7.983352901633165E-4</v>
      </c>
      <c r="N759" s="717">
        <v>9.2786269289420013E-4</v>
      </c>
      <c r="O759" s="717">
        <v>1.0574063434176989E-3</v>
      </c>
      <c r="P759" s="717">
        <v>1.1869499939411979E-3</v>
      </c>
      <c r="Q759" s="718">
        <v>1.3164936444646971E-3</v>
      </c>
    </row>
    <row r="760" spans="1:17" ht="12.75" x14ac:dyDescent="0.2">
      <c r="A760" s="719"/>
      <c r="B760" s="720"/>
      <c r="C760" s="720"/>
      <c r="D760" s="720"/>
      <c r="E760" s="720"/>
      <c r="F760" s="720"/>
      <c r="G760" s="720"/>
      <c r="H760" s="720"/>
      <c r="I760" s="720"/>
      <c r="J760" s="720"/>
      <c r="K760" s="720"/>
      <c r="L760" s="720"/>
      <c r="M760" s="720"/>
      <c r="N760" s="720"/>
      <c r="O760" s="720"/>
      <c r="P760" s="720"/>
      <c r="Q760" s="721"/>
    </row>
    <row r="761" spans="1:17" ht="12.75" x14ac:dyDescent="0.2">
      <c r="A761" s="613" t="s">
        <v>925</v>
      </c>
      <c r="B761" s="5"/>
      <c r="C761" s="5"/>
      <c r="D761" s="5"/>
      <c r="E761" s="5"/>
      <c r="F761" s="5"/>
      <c r="G761" s="5"/>
      <c r="H761" s="5"/>
      <c r="I761" s="5"/>
      <c r="J761" s="5"/>
      <c r="K761" s="5"/>
      <c r="L761" s="5"/>
      <c r="M761" s="5"/>
      <c r="N761" s="5"/>
      <c r="O761" s="5"/>
      <c r="P761" s="5"/>
      <c r="Q761" s="5"/>
    </row>
  </sheetData>
  <mergeCells count="1">
    <mergeCell ref="A1:B1"/>
  </mergeCells>
  <hyperlinks>
    <hyperlink ref="A1" location="Contents!A1" display="To table of contents" xr:uid="{6FC4238D-5CFA-4158-912E-424C76A82A04}"/>
  </hyperlinks>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9"/>
  <dimension ref="A1:W44"/>
  <sheetViews>
    <sheetView topLeftCell="A29" zoomScaleNormal="100" workbookViewId="0">
      <selection activeCell="T19" sqref="T19"/>
    </sheetView>
  </sheetViews>
  <sheetFormatPr defaultColWidth="9.33203125" defaultRowHeight="12.75" x14ac:dyDescent="0.2"/>
  <cols>
    <col min="1" max="7" width="9.33203125" style="12"/>
    <col min="8" max="8" width="8.6640625" style="504"/>
    <col min="9" max="14" width="9.33203125" style="12"/>
    <col min="15" max="15" width="8.6640625" style="504"/>
    <col min="16" max="16" width="18" style="12" bestFit="1" customWidth="1"/>
    <col min="17" max="17" width="9.33203125" style="12"/>
    <col min="18" max="18" width="8.6640625" style="504"/>
    <col min="19" max="19" width="9.33203125" style="12"/>
    <col min="20" max="20" width="9.33203125" style="728"/>
    <col min="21" max="16384" width="9.33203125" style="12"/>
  </cols>
  <sheetData>
    <row r="1" spans="1:20" ht="30.75" customHeight="1" x14ac:dyDescent="0.2">
      <c r="A1" s="1942" t="s">
        <v>10</v>
      </c>
      <c r="B1" s="1942"/>
      <c r="C1" s="1942"/>
      <c r="Q1" s="854"/>
    </row>
    <row r="2" spans="1:20" ht="24" x14ac:dyDescent="0.45">
      <c r="A2" s="1021" t="s">
        <v>358</v>
      </c>
      <c r="H2"/>
      <c r="O2"/>
      <c r="Q2" s="312"/>
      <c r="R2"/>
      <c r="T2" s="1026"/>
    </row>
    <row r="3" spans="1:20" x14ac:dyDescent="0.2">
      <c r="B3" s="8" t="s">
        <v>22</v>
      </c>
      <c r="C3" s="8"/>
      <c r="D3" s="8"/>
      <c r="E3" s="8" t="s">
        <v>94</v>
      </c>
      <c r="F3" s="8"/>
      <c r="G3" s="8"/>
      <c r="H3" s="21"/>
      <c r="I3" s="8" t="s">
        <v>22</v>
      </c>
      <c r="J3" s="8"/>
      <c r="K3" s="8"/>
      <c r="L3" s="8" t="s">
        <v>94</v>
      </c>
      <c r="M3" s="8"/>
      <c r="N3" s="8"/>
      <c r="O3" s="5"/>
      <c r="P3" s="8" t="s">
        <v>36</v>
      </c>
      <c r="R3" s="5"/>
      <c r="S3" s="8" t="s">
        <v>359</v>
      </c>
      <c r="T3" s="8"/>
    </row>
    <row r="4" spans="1:20" x14ac:dyDescent="0.2">
      <c r="B4" s="12" t="s">
        <v>360</v>
      </c>
      <c r="C4" s="12" t="s">
        <v>361</v>
      </c>
      <c r="D4" s="12" t="s">
        <v>362</v>
      </c>
      <c r="E4" s="12" t="s">
        <v>360</v>
      </c>
      <c r="F4" s="12" t="s">
        <v>361</v>
      </c>
      <c r="G4" s="12" t="s">
        <v>362</v>
      </c>
      <c r="H4" s="21"/>
      <c r="I4" s="12" t="s">
        <v>360</v>
      </c>
      <c r="J4" s="12" t="s">
        <v>361</v>
      </c>
      <c r="K4" s="12" t="s">
        <v>362</v>
      </c>
      <c r="L4" s="12" t="s">
        <v>360</v>
      </c>
      <c r="M4" s="12" t="s">
        <v>361</v>
      </c>
      <c r="N4" s="12" t="s">
        <v>362</v>
      </c>
      <c r="O4" s="5"/>
      <c r="P4" s="12" t="s">
        <v>360</v>
      </c>
      <c r="R4" s="5"/>
      <c r="S4" s="12" t="s">
        <v>22</v>
      </c>
      <c r="T4" s="12" t="s">
        <v>94</v>
      </c>
    </row>
    <row r="5" spans="1:20" x14ac:dyDescent="0.2">
      <c r="B5" s="278" t="s">
        <v>363</v>
      </c>
      <c r="C5" s="278"/>
      <c r="D5" s="278"/>
      <c r="E5" s="278"/>
      <c r="F5" s="278"/>
      <c r="G5" s="278"/>
      <c r="H5" s="21"/>
      <c r="I5" s="278" t="s">
        <v>194</v>
      </c>
      <c r="J5" s="278"/>
      <c r="K5" s="278"/>
      <c r="O5" s="5"/>
      <c r="P5" s="455" t="s">
        <v>363</v>
      </c>
      <c r="Q5" s="455" t="s">
        <v>194</v>
      </c>
      <c r="R5" s="5"/>
      <c r="S5" s="455" t="s">
        <v>364</v>
      </c>
      <c r="T5" s="12"/>
    </row>
    <row r="6" spans="1:20" x14ac:dyDescent="0.2">
      <c r="A6" s="1027">
        <v>1990</v>
      </c>
      <c r="B6" s="1028">
        <v>3174.08</v>
      </c>
      <c r="C6" s="1028">
        <v>3174.08</v>
      </c>
      <c r="D6" s="1029"/>
      <c r="E6" s="1028">
        <v>3169.1</v>
      </c>
      <c r="F6" s="1028">
        <v>3169.1</v>
      </c>
      <c r="G6" s="1029"/>
      <c r="H6" s="21"/>
      <c r="I6" s="1030">
        <v>76.3</v>
      </c>
      <c r="J6" s="1030">
        <v>76.3</v>
      </c>
      <c r="K6" s="1031"/>
      <c r="L6" s="1030">
        <v>73.7</v>
      </c>
      <c r="M6" s="1030">
        <v>73.7</v>
      </c>
      <c r="N6" s="500"/>
      <c r="O6" s="1027"/>
      <c r="P6" s="502">
        <v>1788.2249999999999</v>
      </c>
      <c r="Q6" s="503">
        <v>56.5</v>
      </c>
      <c r="R6" s="5"/>
      <c r="S6" s="1032"/>
      <c r="T6" s="1033"/>
    </row>
    <row r="7" spans="1:20" x14ac:dyDescent="0.2">
      <c r="A7" s="1027">
        <v>1991</v>
      </c>
      <c r="B7" s="1028">
        <v>3174.75</v>
      </c>
      <c r="C7" s="1028">
        <v>3174.75</v>
      </c>
      <c r="D7" s="1029"/>
      <c r="E7" s="1028">
        <v>3169.1</v>
      </c>
      <c r="F7" s="1028">
        <v>3169.1</v>
      </c>
      <c r="G7" s="1029"/>
      <c r="H7" s="21"/>
      <c r="I7" s="1030">
        <v>76.5</v>
      </c>
      <c r="J7" s="1030">
        <v>76.5</v>
      </c>
      <c r="K7" s="1034"/>
      <c r="L7" s="1030">
        <v>73.7</v>
      </c>
      <c r="M7" s="1030">
        <v>73.7</v>
      </c>
      <c r="N7" s="501"/>
      <c r="O7" s="1027"/>
      <c r="P7" s="502">
        <v>1788.2249999999999</v>
      </c>
      <c r="Q7" s="503">
        <v>56.5</v>
      </c>
      <c r="R7" s="5"/>
      <c r="S7" s="1032"/>
      <c r="T7" s="1033"/>
    </row>
    <row r="8" spans="1:20" x14ac:dyDescent="0.2">
      <c r="A8" s="1027">
        <v>1992</v>
      </c>
      <c r="B8" s="1028">
        <v>3175.38</v>
      </c>
      <c r="C8" s="1028">
        <v>3175.38</v>
      </c>
      <c r="D8" s="1029"/>
      <c r="E8" s="1028">
        <v>3169.1</v>
      </c>
      <c r="F8" s="1028">
        <v>3169.1</v>
      </c>
      <c r="G8" s="1029"/>
      <c r="H8" s="21"/>
      <c r="I8" s="1030">
        <v>76.7</v>
      </c>
      <c r="J8" s="1030">
        <v>76.7</v>
      </c>
      <c r="K8" s="1034"/>
      <c r="L8" s="1030">
        <v>73.7</v>
      </c>
      <c r="M8" s="1030">
        <v>73.7</v>
      </c>
      <c r="N8" s="501"/>
      <c r="O8" s="1027"/>
      <c r="P8" s="502">
        <v>1788.2249999999999</v>
      </c>
      <c r="Q8" s="503">
        <v>56.5</v>
      </c>
      <c r="R8" s="5"/>
      <c r="S8" s="1032"/>
      <c r="T8" s="1033"/>
    </row>
    <row r="9" spans="1:20" x14ac:dyDescent="0.2">
      <c r="A9" s="1027">
        <v>1993</v>
      </c>
      <c r="B9" s="1028">
        <v>3171.24</v>
      </c>
      <c r="C9" s="1028">
        <v>3171.24</v>
      </c>
      <c r="D9" s="1029"/>
      <c r="E9" s="1028">
        <v>3169.1</v>
      </c>
      <c r="F9" s="1028">
        <v>3169.1</v>
      </c>
      <c r="G9" s="1029"/>
      <c r="H9" s="21"/>
      <c r="I9" s="1030">
        <v>76.599999999999994</v>
      </c>
      <c r="J9" s="1030">
        <v>76.599999999999994</v>
      </c>
      <c r="K9" s="1034"/>
      <c r="L9" s="1030">
        <v>73.7</v>
      </c>
      <c r="M9" s="1030">
        <v>73.7</v>
      </c>
      <c r="N9" s="501"/>
      <c r="O9" s="1027"/>
      <c r="P9" s="502">
        <v>1788.2249999999999</v>
      </c>
      <c r="Q9" s="503">
        <v>56.5</v>
      </c>
      <c r="R9" s="5"/>
      <c r="S9" s="1032"/>
      <c r="T9" s="1033"/>
    </row>
    <row r="10" spans="1:20" x14ac:dyDescent="0.2">
      <c r="A10" s="1027">
        <v>1994</v>
      </c>
      <c r="B10" s="1028">
        <v>3171.8399999999997</v>
      </c>
      <c r="C10" s="1028">
        <v>3171.8399999999997</v>
      </c>
      <c r="D10" s="1029"/>
      <c r="E10" s="1028">
        <v>3169.1</v>
      </c>
      <c r="F10" s="1028">
        <v>3169.1</v>
      </c>
      <c r="G10" s="1029"/>
      <c r="H10" s="21"/>
      <c r="I10" s="1030">
        <v>76.8</v>
      </c>
      <c r="J10" s="1030">
        <v>76.8</v>
      </c>
      <c r="K10" s="1034"/>
      <c r="L10" s="1030">
        <v>73.7</v>
      </c>
      <c r="M10" s="1030">
        <v>73.7</v>
      </c>
      <c r="N10" s="501"/>
      <c r="O10" s="1027"/>
      <c r="P10" s="502">
        <v>1788.2249999999999</v>
      </c>
      <c r="Q10" s="503">
        <v>56.5</v>
      </c>
      <c r="R10" s="5"/>
      <c r="S10" s="1032"/>
      <c r="T10" s="1033"/>
    </row>
    <row r="11" spans="1:20" x14ac:dyDescent="0.2">
      <c r="A11" s="1027">
        <v>1995</v>
      </c>
      <c r="B11" s="1028">
        <v>3171.8399999999997</v>
      </c>
      <c r="C11" s="1028">
        <v>3171.8399999999997</v>
      </c>
      <c r="D11" s="1029"/>
      <c r="E11" s="1028">
        <v>3169.1</v>
      </c>
      <c r="F11" s="1028">
        <v>3169.1</v>
      </c>
      <c r="G11" s="1029"/>
      <c r="H11" s="21"/>
      <c r="I11" s="1030">
        <v>76.8</v>
      </c>
      <c r="J11" s="1030">
        <v>76.8</v>
      </c>
      <c r="K11" s="1034"/>
      <c r="L11" s="1030">
        <v>73.7</v>
      </c>
      <c r="M11" s="1030">
        <v>73.7</v>
      </c>
      <c r="N11" s="501"/>
      <c r="O11" s="1027"/>
      <c r="P11" s="502">
        <v>1788.2249999999999</v>
      </c>
      <c r="Q11" s="503">
        <v>56.5</v>
      </c>
      <c r="R11" s="5"/>
      <c r="S11" s="1032"/>
      <c r="T11" s="1033"/>
    </row>
    <row r="12" spans="1:20" x14ac:dyDescent="0.2">
      <c r="A12" s="1027">
        <v>1996</v>
      </c>
      <c r="B12" s="1028">
        <v>3171.8399999999997</v>
      </c>
      <c r="C12" s="1028">
        <v>3171.8399999999997</v>
      </c>
      <c r="D12" s="1029"/>
      <c r="E12" s="1028">
        <v>3176.4700000000003</v>
      </c>
      <c r="F12" s="1028">
        <v>3176.4700000000003</v>
      </c>
      <c r="G12" s="1029"/>
      <c r="H12" s="21"/>
      <c r="I12" s="1030">
        <v>76.8</v>
      </c>
      <c r="J12" s="1030">
        <v>76.8</v>
      </c>
      <c r="K12" s="1034"/>
      <c r="L12" s="1030">
        <v>73.7</v>
      </c>
      <c r="M12" s="1030">
        <v>73.7</v>
      </c>
      <c r="N12" s="501"/>
      <c r="O12" s="1027"/>
      <c r="P12" s="502">
        <v>1788.2249999999999</v>
      </c>
      <c r="Q12" s="503">
        <v>56.5</v>
      </c>
      <c r="R12" s="5"/>
      <c r="S12" s="1032"/>
      <c r="T12" s="1033"/>
    </row>
    <row r="13" spans="1:20" x14ac:dyDescent="0.2">
      <c r="A13" s="1027">
        <v>1997</v>
      </c>
      <c r="B13" s="1028">
        <v>3168.2800000000007</v>
      </c>
      <c r="C13" s="1028">
        <v>3168.2800000000007</v>
      </c>
      <c r="D13" s="1029"/>
      <c r="E13" s="1028">
        <v>3167.85</v>
      </c>
      <c r="F13" s="1028">
        <v>3167.85</v>
      </c>
      <c r="G13" s="1029"/>
      <c r="H13" s="21"/>
      <c r="I13" s="1030">
        <v>76.900000000000006</v>
      </c>
      <c r="J13" s="1030">
        <v>76.900000000000006</v>
      </c>
      <c r="K13" s="1034"/>
      <c r="L13" s="1030">
        <v>73.5</v>
      </c>
      <c r="M13" s="1030">
        <v>73.5</v>
      </c>
      <c r="N13" s="501"/>
      <c r="O13" s="1027"/>
      <c r="P13" s="502">
        <v>1788.2249999999999</v>
      </c>
      <c r="Q13" s="503">
        <v>56.5</v>
      </c>
      <c r="R13" s="5"/>
      <c r="S13" s="1032"/>
      <c r="T13" s="1033"/>
    </row>
    <row r="14" spans="1:20" x14ac:dyDescent="0.2">
      <c r="A14" s="1027">
        <v>1998</v>
      </c>
      <c r="B14" s="1028">
        <v>3168.2800000000007</v>
      </c>
      <c r="C14" s="1028">
        <v>3168.2800000000007</v>
      </c>
      <c r="D14" s="1029"/>
      <c r="E14" s="1028">
        <v>3167.85</v>
      </c>
      <c r="F14" s="1028">
        <v>3167.85</v>
      </c>
      <c r="G14" s="1029"/>
      <c r="H14" s="21"/>
      <c r="I14" s="1030">
        <v>76.900000000000006</v>
      </c>
      <c r="J14" s="1030">
        <v>76.900000000000006</v>
      </c>
      <c r="K14" s="1034"/>
      <c r="L14" s="1030">
        <v>73.5</v>
      </c>
      <c r="M14" s="1030">
        <v>73.5</v>
      </c>
      <c r="N14" s="501"/>
      <c r="O14" s="1027"/>
      <c r="P14" s="502">
        <v>1788.2249999999999</v>
      </c>
      <c r="Q14" s="503">
        <v>56.5</v>
      </c>
      <c r="R14" s="5"/>
      <c r="S14" s="1032"/>
      <c r="T14" s="1033"/>
    </row>
    <row r="15" spans="1:20" x14ac:dyDescent="0.2">
      <c r="A15" s="1027">
        <v>1999</v>
      </c>
      <c r="B15" s="1028">
        <v>3168.2800000000007</v>
      </c>
      <c r="C15" s="1028">
        <v>3168.2800000000007</v>
      </c>
      <c r="D15" s="1029"/>
      <c r="E15" s="1028">
        <v>3167.85</v>
      </c>
      <c r="F15" s="1028">
        <v>3167.85</v>
      </c>
      <c r="G15" s="1029"/>
      <c r="H15" s="21"/>
      <c r="I15" s="1030">
        <v>76.900000000000006</v>
      </c>
      <c r="J15" s="1030">
        <v>76.900000000000006</v>
      </c>
      <c r="K15" s="1034"/>
      <c r="L15" s="1030">
        <v>73.5</v>
      </c>
      <c r="M15" s="1030">
        <v>73.5</v>
      </c>
      <c r="N15" s="501"/>
      <c r="O15" s="1027"/>
      <c r="P15" s="502">
        <v>1788.2249999999999</v>
      </c>
      <c r="Q15" s="503">
        <v>56.5</v>
      </c>
      <c r="R15" s="5"/>
      <c r="S15" s="1032"/>
      <c r="T15" s="1033"/>
    </row>
    <row r="16" spans="1:20" x14ac:dyDescent="0.2">
      <c r="A16" s="1027">
        <v>2000</v>
      </c>
      <c r="B16" s="1028">
        <v>3168.2800000000007</v>
      </c>
      <c r="C16" s="1028">
        <v>3168.2800000000007</v>
      </c>
      <c r="D16" s="1029"/>
      <c r="E16" s="1028">
        <v>3167.85</v>
      </c>
      <c r="F16" s="1028">
        <v>3167.85</v>
      </c>
      <c r="G16" s="1029"/>
      <c r="H16" s="21"/>
      <c r="I16" s="1030">
        <v>76.900000000000006</v>
      </c>
      <c r="J16" s="1030">
        <v>76.900000000000006</v>
      </c>
      <c r="K16" s="1034"/>
      <c r="L16" s="1030">
        <v>73.5</v>
      </c>
      <c r="M16" s="1030">
        <v>73.5</v>
      </c>
      <c r="N16" s="501"/>
      <c r="O16" s="1027"/>
      <c r="P16" s="502">
        <v>1797.7199999999998</v>
      </c>
      <c r="Q16" s="503">
        <v>56.8</v>
      </c>
      <c r="R16" s="5"/>
      <c r="S16" s="1032"/>
      <c r="T16" s="1033"/>
    </row>
    <row r="17" spans="1:23" x14ac:dyDescent="0.2">
      <c r="A17" s="1027">
        <v>2001</v>
      </c>
      <c r="B17" s="1028">
        <v>3168.2800000000007</v>
      </c>
      <c r="C17" s="1028">
        <v>3168.2800000000007</v>
      </c>
      <c r="D17" s="1029"/>
      <c r="E17" s="1028">
        <v>3167.85</v>
      </c>
      <c r="F17" s="1028">
        <v>3167.85</v>
      </c>
      <c r="G17" s="1029"/>
      <c r="H17" s="21"/>
      <c r="I17" s="1030">
        <v>76.900000000000006</v>
      </c>
      <c r="J17" s="1030">
        <v>76.900000000000006</v>
      </c>
      <c r="K17" s="1034"/>
      <c r="L17" s="1030">
        <v>73.5</v>
      </c>
      <c r="M17" s="1030">
        <v>73.5</v>
      </c>
      <c r="N17" s="501"/>
      <c r="O17" s="1027"/>
      <c r="P17" s="502">
        <v>1797.7199999999998</v>
      </c>
      <c r="Q17" s="503">
        <v>56.8</v>
      </c>
      <c r="R17" s="5"/>
      <c r="S17" s="1032"/>
      <c r="T17" s="1033"/>
    </row>
    <row r="18" spans="1:23" x14ac:dyDescent="0.2">
      <c r="A18" s="1027">
        <v>2002</v>
      </c>
      <c r="B18" s="1028">
        <v>3168.2800000000007</v>
      </c>
      <c r="C18" s="1028">
        <v>3168.2800000000007</v>
      </c>
      <c r="D18" s="1029"/>
      <c r="E18" s="1028">
        <v>3167.85</v>
      </c>
      <c r="F18" s="1028">
        <v>3167.85</v>
      </c>
      <c r="G18" s="1029"/>
      <c r="H18" s="21"/>
      <c r="I18" s="1030">
        <v>76.900000000000006</v>
      </c>
      <c r="J18" s="1030">
        <v>76.900000000000006</v>
      </c>
      <c r="K18" s="1034"/>
      <c r="L18" s="1030">
        <v>73.5</v>
      </c>
      <c r="M18" s="1030">
        <v>73.5</v>
      </c>
      <c r="N18" s="501"/>
      <c r="O18" s="1027"/>
      <c r="P18" s="502">
        <v>1797.7199999999998</v>
      </c>
      <c r="Q18" s="503">
        <v>56.8</v>
      </c>
      <c r="R18" s="5"/>
      <c r="S18" s="1032"/>
      <c r="T18" s="1033"/>
    </row>
    <row r="19" spans="1:23" x14ac:dyDescent="0.2">
      <c r="A19" s="1027">
        <v>2003</v>
      </c>
      <c r="B19" s="1028">
        <v>3168.2800000000007</v>
      </c>
      <c r="C19" s="1028">
        <v>3168.2800000000007</v>
      </c>
      <c r="D19" s="1029"/>
      <c r="E19" s="1028">
        <v>3167.85</v>
      </c>
      <c r="F19" s="1028">
        <v>3167.85</v>
      </c>
      <c r="G19" s="1028"/>
      <c r="H19" s="21"/>
      <c r="I19" s="1030">
        <v>76.900000000000006</v>
      </c>
      <c r="J19" s="1030">
        <v>76.900000000000006</v>
      </c>
      <c r="K19" s="1034"/>
      <c r="L19" s="1030">
        <v>73.5</v>
      </c>
      <c r="M19" s="1030">
        <v>73.5</v>
      </c>
      <c r="N19" s="501"/>
      <c r="O19" s="1027"/>
      <c r="P19" s="502">
        <v>1797.7199999999998</v>
      </c>
      <c r="Q19" s="503">
        <v>56.8</v>
      </c>
      <c r="R19" s="5"/>
      <c r="S19" s="1032"/>
      <c r="T19" s="503">
        <v>0.1</v>
      </c>
      <c r="V19" s="1006"/>
      <c r="W19" s="1014"/>
    </row>
    <row r="20" spans="1:23" x14ac:dyDescent="0.2">
      <c r="A20" s="1027">
        <v>2004</v>
      </c>
      <c r="B20" s="1028">
        <v>3168.2800000000007</v>
      </c>
      <c r="C20" s="1028">
        <v>3168.2800000000007</v>
      </c>
      <c r="D20" s="1029"/>
      <c r="E20" s="1028">
        <v>3167.85</v>
      </c>
      <c r="F20" s="1028">
        <v>3167.85</v>
      </c>
      <c r="G20" s="1028"/>
      <c r="H20" s="21"/>
      <c r="I20" s="1030">
        <v>76.900000000000006</v>
      </c>
      <c r="J20" s="1030">
        <v>76.900000000000006</v>
      </c>
      <c r="K20" s="1034"/>
      <c r="L20" s="1030">
        <v>73.5</v>
      </c>
      <c r="M20" s="1030">
        <v>73.5</v>
      </c>
      <c r="N20" s="501"/>
      <c r="O20" s="1027"/>
      <c r="P20" s="502">
        <v>1797.7199999999998</v>
      </c>
      <c r="Q20" s="503">
        <v>56.8</v>
      </c>
      <c r="R20" s="5"/>
      <c r="S20" s="1032"/>
      <c r="T20" s="503">
        <v>0.1</v>
      </c>
      <c r="V20" s="1006"/>
      <c r="W20" s="1014"/>
    </row>
    <row r="21" spans="1:23" x14ac:dyDescent="0.2">
      <c r="A21" s="1027">
        <v>2005</v>
      </c>
      <c r="B21" s="1028">
        <v>3168.2800000000007</v>
      </c>
      <c r="C21" s="1028">
        <v>3168.2800000000007</v>
      </c>
      <c r="D21" s="1029"/>
      <c r="E21" s="1028">
        <v>3167.85</v>
      </c>
      <c r="F21" s="1028">
        <v>3167.85</v>
      </c>
      <c r="G21" s="1028"/>
      <c r="H21" s="21"/>
      <c r="I21" s="1030">
        <v>76.900000000000006</v>
      </c>
      <c r="J21" s="1030">
        <v>76.900000000000006</v>
      </c>
      <c r="K21" s="1034"/>
      <c r="L21" s="1030">
        <v>73.5</v>
      </c>
      <c r="M21" s="1030">
        <v>73.5</v>
      </c>
      <c r="N21" s="501"/>
      <c r="O21" s="1027"/>
      <c r="P21" s="502">
        <v>1797.7199999999998</v>
      </c>
      <c r="Q21" s="503">
        <v>56.8</v>
      </c>
      <c r="R21" s="5"/>
      <c r="S21" s="1032"/>
      <c r="T21" s="503">
        <v>0</v>
      </c>
      <c r="V21" s="1006"/>
      <c r="W21" s="1014"/>
    </row>
    <row r="22" spans="1:23" x14ac:dyDescent="0.2">
      <c r="A22" s="1027">
        <v>2006</v>
      </c>
      <c r="B22" s="1028">
        <v>3159.45</v>
      </c>
      <c r="C22" s="1028">
        <v>3167.1</v>
      </c>
      <c r="D22" s="1028">
        <v>1909.6000000000001</v>
      </c>
      <c r="E22" s="1028">
        <v>3167.85</v>
      </c>
      <c r="F22" s="1028">
        <v>3167.85</v>
      </c>
      <c r="G22" s="1028">
        <v>2841.6</v>
      </c>
      <c r="H22" s="21"/>
      <c r="I22" s="1030">
        <v>76.5</v>
      </c>
      <c r="J22" s="1030">
        <v>76.5</v>
      </c>
      <c r="K22" s="1035">
        <v>68.2</v>
      </c>
      <c r="L22" s="1030">
        <v>73.5</v>
      </c>
      <c r="M22" s="1030">
        <v>73.5</v>
      </c>
      <c r="N22" s="1035">
        <v>76.8</v>
      </c>
      <c r="O22" s="1027"/>
      <c r="P22" s="502">
        <v>1797.7199999999998</v>
      </c>
      <c r="Q22" s="503">
        <v>56.8</v>
      </c>
      <c r="R22" s="5"/>
      <c r="S22" s="503">
        <v>0.5</v>
      </c>
      <c r="T22" s="503">
        <v>0.3</v>
      </c>
      <c r="V22" s="1006"/>
      <c r="W22" s="1014"/>
    </row>
    <row r="23" spans="1:23" x14ac:dyDescent="0.2">
      <c r="A23" s="1027">
        <v>2007</v>
      </c>
      <c r="B23" s="1028">
        <v>3122.46</v>
      </c>
      <c r="C23" s="1028">
        <v>3152.34</v>
      </c>
      <c r="D23" s="1028">
        <v>1912.3999999999999</v>
      </c>
      <c r="E23" s="1028">
        <v>3118.83</v>
      </c>
      <c r="F23" s="1028">
        <v>3133.3700000000003</v>
      </c>
      <c r="G23" s="1028">
        <v>2841.6</v>
      </c>
      <c r="H23" s="21"/>
      <c r="I23" s="1030">
        <v>74.7</v>
      </c>
      <c r="J23" s="1030">
        <v>74.7</v>
      </c>
      <c r="K23" s="1035">
        <v>68.3</v>
      </c>
      <c r="L23" s="1030">
        <v>72.7</v>
      </c>
      <c r="M23" s="1030">
        <v>72.7</v>
      </c>
      <c r="N23" s="1035">
        <v>76.8</v>
      </c>
      <c r="O23" s="1027"/>
      <c r="P23" s="502">
        <v>1794.5550000000001</v>
      </c>
      <c r="Q23" s="503">
        <v>56.7</v>
      </c>
      <c r="R23" s="5"/>
      <c r="S23" s="503">
        <v>2.1</v>
      </c>
      <c r="T23" s="503">
        <v>3.3</v>
      </c>
      <c r="V23" s="1006"/>
      <c r="W23" s="1014"/>
    </row>
    <row r="24" spans="1:23" x14ac:dyDescent="0.2">
      <c r="A24" s="1027">
        <v>2008</v>
      </c>
      <c r="B24" s="1028">
        <v>3105.74</v>
      </c>
      <c r="C24" s="1028">
        <v>3150.3199999999997</v>
      </c>
      <c r="D24" s="1028">
        <v>1908.5300000000002</v>
      </c>
      <c r="E24" s="1028">
        <v>3117.5</v>
      </c>
      <c r="F24" s="1028">
        <v>3132</v>
      </c>
      <c r="G24" s="1028">
        <v>2841.6</v>
      </c>
      <c r="H24" s="21"/>
      <c r="I24" s="1030">
        <v>74.3</v>
      </c>
      <c r="J24" s="1030">
        <v>74.3</v>
      </c>
      <c r="K24" s="1035">
        <v>68.900000000000006</v>
      </c>
      <c r="L24" s="1030">
        <v>72.5</v>
      </c>
      <c r="M24" s="1030">
        <v>72.5</v>
      </c>
      <c r="N24" s="1035">
        <v>76.8</v>
      </c>
      <c r="O24" s="1027"/>
      <c r="P24" s="502">
        <v>1794.5550000000001</v>
      </c>
      <c r="Q24" s="503">
        <v>56.7</v>
      </c>
      <c r="R24" s="5"/>
      <c r="S24" s="503">
        <v>2.6</v>
      </c>
      <c r="T24" s="503">
        <v>2.6</v>
      </c>
      <c r="V24" s="1006"/>
      <c r="W24" s="1014"/>
    </row>
    <row r="25" spans="1:23" x14ac:dyDescent="0.2">
      <c r="A25" s="1027">
        <v>2009</v>
      </c>
      <c r="B25" s="1028">
        <v>3082.8</v>
      </c>
      <c r="C25" s="1028">
        <v>3141.52</v>
      </c>
      <c r="D25" s="1028">
        <v>1912.1599999999999</v>
      </c>
      <c r="E25" s="1028">
        <v>3110.25</v>
      </c>
      <c r="F25" s="1028">
        <v>3132</v>
      </c>
      <c r="G25" s="1028">
        <v>2841.6</v>
      </c>
      <c r="H25" s="21"/>
      <c r="I25" s="1030">
        <v>73.400000000000006</v>
      </c>
      <c r="J25" s="1030">
        <v>73.400000000000006</v>
      </c>
      <c r="K25" s="1035">
        <v>70.3</v>
      </c>
      <c r="L25" s="1030">
        <v>72.5</v>
      </c>
      <c r="M25" s="1030">
        <v>72.5</v>
      </c>
      <c r="N25" s="1035">
        <v>76.8</v>
      </c>
      <c r="O25" s="1027"/>
      <c r="P25" s="502">
        <v>1791.3899999999999</v>
      </c>
      <c r="Q25" s="503">
        <v>56.6</v>
      </c>
      <c r="R25" s="5"/>
      <c r="S25" s="503">
        <v>3.3</v>
      </c>
      <c r="T25" s="503">
        <v>3.6</v>
      </c>
      <c r="V25" s="1006"/>
      <c r="W25" s="1014"/>
    </row>
    <row r="26" spans="1:23" x14ac:dyDescent="0.2">
      <c r="A26" s="1027">
        <v>2010</v>
      </c>
      <c r="B26" s="1028">
        <v>3082.8</v>
      </c>
      <c r="C26" s="1028">
        <v>3141.52</v>
      </c>
      <c r="D26" s="1028">
        <v>1908.9</v>
      </c>
      <c r="E26" s="1028">
        <v>3146.3</v>
      </c>
      <c r="F26" s="1028">
        <v>3153.6000000000004</v>
      </c>
      <c r="G26" s="1028">
        <v>2841.6</v>
      </c>
      <c r="H26" s="21"/>
      <c r="I26" s="1030">
        <v>73.400000000000006</v>
      </c>
      <c r="J26" s="1030">
        <v>73.400000000000006</v>
      </c>
      <c r="K26" s="1035">
        <v>70.7</v>
      </c>
      <c r="L26" s="1030">
        <v>73</v>
      </c>
      <c r="M26" s="1030">
        <v>73</v>
      </c>
      <c r="N26" s="1035">
        <v>76.8</v>
      </c>
      <c r="O26" s="1027"/>
      <c r="P26" s="502">
        <v>1791.3899999999999</v>
      </c>
      <c r="Q26" s="503">
        <v>56.6</v>
      </c>
      <c r="R26" s="5"/>
      <c r="S26" s="503">
        <v>3.2</v>
      </c>
      <c r="T26" s="503">
        <v>1.4</v>
      </c>
      <c r="V26" s="1006"/>
      <c r="W26" s="1014"/>
    </row>
    <row r="27" spans="1:23" x14ac:dyDescent="0.2">
      <c r="A27" s="1027">
        <v>2011</v>
      </c>
      <c r="B27" s="1028">
        <v>3075.7705745674966</v>
      </c>
      <c r="C27" s="1028">
        <v>3140.28</v>
      </c>
      <c r="D27" s="1028">
        <v>2001.528598949576</v>
      </c>
      <c r="E27" s="1028">
        <v>3130.0700830003416</v>
      </c>
      <c r="F27" s="1028">
        <v>3140.6400000000003</v>
      </c>
      <c r="G27" s="1028">
        <v>2790.0439838267189</v>
      </c>
      <c r="H27" s="21"/>
      <c r="I27" s="1030">
        <v>73.232632727797537</v>
      </c>
      <c r="J27" s="1030">
        <v>73.2</v>
      </c>
      <c r="K27" s="1035">
        <v>74.130688849984296</v>
      </c>
      <c r="L27" s="1030">
        <v>72.792327511635847</v>
      </c>
      <c r="M27" s="1030">
        <v>72.7</v>
      </c>
      <c r="N27" s="1035">
        <v>75.406594157478892</v>
      </c>
      <c r="O27" s="1027"/>
      <c r="P27" s="502">
        <v>1788.2249999999999</v>
      </c>
      <c r="Q27" s="503">
        <v>56.5</v>
      </c>
      <c r="R27" s="5"/>
      <c r="S27" s="503">
        <v>3.5</v>
      </c>
      <c r="T27" s="503">
        <v>2.6</v>
      </c>
      <c r="V27" s="1006"/>
      <c r="W27" s="1014"/>
    </row>
    <row r="28" spans="1:23" x14ac:dyDescent="0.2">
      <c r="A28" s="1027">
        <v>2012</v>
      </c>
      <c r="B28" s="1028">
        <v>3084.4395716293147</v>
      </c>
      <c r="C28" s="1028">
        <v>3142.72</v>
      </c>
      <c r="D28" s="1028">
        <v>1999.7560903100516</v>
      </c>
      <c r="E28" s="1028">
        <v>3120.2118431372519</v>
      </c>
      <c r="F28" s="1028">
        <v>3132</v>
      </c>
      <c r="G28" s="1028">
        <v>2786.8627846835925</v>
      </c>
      <c r="H28" s="21"/>
      <c r="I28" s="1030">
        <v>73.614309585425175</v>
      </c>
      <c r="J28" s="1030">
        <v>73.599999999999994</v>
      </c>
      <c r="K28" s="1035">
        <v>74.065040381853763</v>
      </c>
      <c r="L28" s="1030">
        <v>72.563066119470975</v>
      </c>
      <c r="M28" s="1030">
        <v>72.5</v>
      </c>
      <c r="N28" s="1035">
        <v>75.320615802259255</v>
      </c>
      <c r="O28" s="1027"/>
      <c r="P28" s="502">
        <v>1788.2249999999999</v>
      </c>
      <c r="Q28" s="503">
        <v>56.5</v>
      </c>
      <c r="R28" s="5"/>
      <c r="S28" s="503">
        <v>3.1</v>
      </c>
      <c r="T28" s="503">
        <v>2.9</v>
      </c>
      <c r="V28" s="1006"/>
      <c r="W28" s="1014"/>
    </row>
    <row r="29" spans="1:23" x14ac:dyDescent="0.2">
      <c r="A29" s="1027">
        <v>2013</v>
      </c>
      <c r="B29" s="1028">
        <v>3080.3112032237832</v>
      </c>
      <c r="C29" s="1028">
        <v>3141.52</v>
      </c>
      <c r="D29" s="1028">
        <v>1931.3062598089816</v>
      </c>
      <c r="E29" s="1028">
        <v>3120.8011349830895</v>
      </c>
      <c r="F29" s="1028">
        <v>3132</v>
      </c>
      <c r="G29" s="1028">
        <v>2788.3776825933551</v>
      </c>
      <c r="H29" s="21"/>
      <c r="I29" s="1030">
        <v>73.340742933899605</v>
      </c>
      <c r="J29" s="1030">
        <v>73.400000000000006</v>
      </c>
      <c r="K29" s="1035">
        <v>71.529861474406729</v>
      </c>
      <c r="L29" s="1030">
        <v>72.57677058100208</v>
      </c>
      <c r="M29" s="1030">
        <v>72.5</v>
      </c>
      <c r="N29" s="1035">
        <v>75.361558989009595</v>
      </c>
      <c r="O29" s="1027"/>
      <c r="P29" s="502">
        <v>1788.2249999999999</v>
      </c>
      <c r="Q29" s="503">
        <v>56.5</v>
      </c>
      <c r="R29" s="5"/>
      <c r="S29" s="503">
        <v>3.2</v>
      </c>
      <c r="T29" s="503">
        <v>2.8</v>
      </c>
      <c r="V29" s="1006"/>
      <c r="W29" s="1014"/>
    </row>
    <row r="30" spans="1:23" x14ac:dyDescent="0.2">
      <c r="A30" s="1027">
        <v>2014</v>
      </c>
      <c r="B30" s="1028">
        <v>3078.7277564718074</v>
      </c>
      <c r="C30" s="1028">
        <v>3140.28</v>
      </c>
      <c r="D30" s="1028">
        <v>1916.2569015573167</v>
      </c>
      <c r="E30" s="1028">
        <v>3116.3583548010552</v>
      </c>
      <c r="F30" s="1028">
        <v>3132</v>
      </c>
      <c r="G30" s="1028">
        <v>2783.9890987865301</v>
      </c>
      <c r="H30" s="21"/>
      <c r="I30" s="1030">
        <v>73.128925331871912</v>
      </c>
      <c r="J30" s="1030">
        <v>73.2</v>
      </c>
      <c r="K30" s="1035">
        <v>70.972477835456175</v>
      </c>
      <c r="L30" s="1030">
        <v>72.642385892798487</v>
      </c>
      <c r="M30" s="1030">
        <v>72.5</v>
      </c>
      <c r="N30" s="1035">
        <v>75.242948615852171</v>
      </c>
      <c r="O30" s="1027"/>
      <c r="P30" s="502">
        <v>1785.06</v>
      </c>
      <c r="Q30" s="503">
        <v>56.4</v>
      </c>
      <c r="R30" s="5"/>
      <c r="S30" s="503">
        <v>3.3</v>
      </c>
      <c r="T30" s="503">
        <v>3.9</v>
      </c>
      <c r="V30" s="1006"/>
      <c r="W30" s="1014"/>
    </row>
    <row r="31" spans="1:23" x14ac:dyDescent="0.2">
      <c r="A31" s="1027">
        <v>2015</v>
      </c>
      <c r="B31" s="1028">
        <v>3069.9224592107412</v>
      </c>
      <c r="C31" s="1028">
        <v>3139</v>
      </c>
      <c r="D31" s="1028">
        <v>1912.4707754080662</v>
      </c>
      <c r="E31" s="1028">
        <v>3122.7387582314582</v>
      </c>
      <c r="F31" s="1028">
        <v>3132</v>
      </c>
      <c r="G31" s="1028">
        <v>2786.8271233135374</v>
      </c>
      <c r="H31" s="21"/>
      <c r="I31" s="1030">
        <v>72.919773377927342</v>
      </c>
      <c r="J31" s="1030">
        <v>73</v>
      </c>
      <c r="K31" s="1035">
        <v>70.83225094103949</v>
      </c>
      <c r="L31" s="1030">
        <v>72.6218315867781</v>
      </c>
      <c r="M31" s="1030">
        <v>72.5</v>
      </c>
      <c r="N31" s="1035">
        <v>75.319651981446953</v>
      </c>
      <c r="O31" s="1027"/>
      <c r="P31" s="502">
        <v>1788.2249999999999</v>
      </c>
      <c r="Q31" s="503">
        <v>56.5</v>
      </c>
      <c r="R31" s="5"/>
      <c r="S31" s="503">
        <v>3.6</v>
      </c>
      <c r="T31" s="503">
        <v>2.7</v>
      </c>
      <c r="V31" s="1006"/>
      <c r="W31" s="1014"/>
    </row>
    <row r="32" spans="1:23" x14ac:dyDescent="0.2">
      <c r="A32" s="1027">
        <v>2016</v>
      </c>
      <c r="B32" s="1028">
        <v>3077.228108433133</v>
      </c>
      <c r="C32" s="1028">
        <v>3135.3500000000004</v>
      </c>
      <c r="D32" s="1028">
        <v>1910.8163169177449</v>
      </c>
      <c r="E32" s="1028">
        <v>3122.6912660437661</v>
      </c>
      <c r="F32" s="1028">
        <v>3128.375</v>
      </c>
      <c r="G32" s="1028">
        <v>2786.9807011362245</v>
      </c>
      <c r="H32" s="21"/>
      <c r="I32" s="1030">
        <v>72.920097356235374</v>
      </c>
      <c r="J32" s="1030">
        <v>73</v>
      </c>
      <c r="K32" s="1035">
        <v>70.77097470065722</v>
      </c>
      <c r="L32" s="1030">
        <v>72.62072711729688</v>
      </c>
      <c r="M32" s="1030">
        <v>72.5</v>
      </c>
      <c r="N32" s="1035">
        <v>75.323802733411469</v>
      </c>
      <c r="O32" s="1027"/>
      <c r="P32" s="502">
        <v>1788.2249999999999</v>
      </c>
      <c r="Q32" s="503">
        <v>56.5</v>
      </c>
      <c r="R32" s="5"/>
      <c r="S32" s="503">
        <v>3</v>
      </c>
      <c r="T32" s="503">
        <v>2.1</v>
      </c>
      <c r="V32" s="1014"/>
      <c r="W32" s="1014"/>
    </row>
    <row r="33" spans="1:23" x14ac:dyDescent="0.2">
      <c r="A33" s="1027">
        <v>2017</v>
      </c>
      <c r="B33" s="1028">
        <v>3048.835672643484</v>
      </c>
      <c r="C33" s="1028">
        <v>3106.7309999999998</v>
      </c>
      <c r="D33" s="1028">
        <v>1910.1624154113615</v>
      </c>
      <c r="E33" s="1028">
        <v>3123.3971544546635</v>
      </c>
      <c r="F33" s="1028">
        <v>3133.45</v>
      </c>
      <c r="G33" s="1028">
        <v>2788.5245368304554</v>
      </c>
      <c r="H33" s="21"/>
      <c r="I33" s="1030">
        <v>72.247290820935632</v>
      </c>
      <c r="J33" s="1030">
        <v>72.3</v>
      </c>
      <c r="K33" s="1035">
        <v>70.746756126346725</v>
      </c>
      <c r="L33" s="1030">
        <v>72.637143126852635</v>
      </c>
      <c r="M33" s="1030">
        <v>72.5</v>
      </c>
      <c r="N33" s="1035">
        <v>75.365528022444735</v>
      </c>
      <c r="O33" s="1027"/>
      <c r="P33" s="502">
        <v>1791.3899999999999</v>
      </c>
      <c r="Q33" s="503">
        <v>56.6</v>
      </c>
      <c r="R33" s="5"/>
      <c r="S33" s="503">
        <v>3.1</v>
      </c>
      <c r="T33" s="503">
        <v>3.1</v>
      </c>
      <c r="V33" s="1014"/>
      <c r="W33" s="1014"/>
    </row>
    <row r="34" spans="1:23" x14ac:dyDescent="0.2">
      <c r="A34" s="1027">
        <v>2018</v>
      </c>
      <c r="B34" s="1028">
        <v>3043.9561016063749</v>
      </c>
      <c r="C34" s="1028">
        <v>3113.9609999999998</v>
      </c>
      <c r="D34" s="1028">
        <v>1935.1941822140147</v>
      </c>
      <c r="E34" s="1028">
        <v>3124.4904686518689</v>
      </c>
      <c r="F34" s="1028">
        <v>3147.2249999999999</v>
      </c>
      <c r="G34" s="1028">
        <v>2785.5236949717309</v>
      </c>
      <c r="H34" s="21"/>
      <c r="I34" s="1030">
        <v>72.131661175506508</v>
      </c>
      <c r="J34" s="1030">
        <v>72.3</v>
      </c>
      <c r="K34" s="1035">
        <v>68.068736623778221</v>
      </c>
      <c r="L34" s="1030">
        <v>72.662569038415555</v>
      </c>
      <c r="M34" s="1030">
        <v>72.5</v>
      </c>
      <c r="N34" s="1035">
        <v>75.284424188425163</v>
      </c>
      <c r="O34" s="1027"/>
      <c r="P34" s="502">
        <v>1791.3899999999999</v>
      </c>
      <c r="Q34" s="503">
        <v>56.6</v>
      </c>
      <c r="R34" s="5"/>
      <c r="S34" s="503">
        <v>4</v>
      </c>
      <c r="T34" s="503">
        <v>5.5</v>
      </c>
      <c r="V34" s="1014"/>
      <c r="W34" s="1014"/>
    </row>
    <row r="35" spans="1:23" x14ac:dyDescent="0.2">
      <c r="A35" s="1027">
        <v>2019</v>
      </c>
      <c r="B35" s="1028">
        <v>3050.6641206179402</v>
      </c>
      <c r="C35" s="1028">
        <v>3123.3719999999998</v>
      </c>
      <c r="D35" s="1028">
        <v>2028.3809936491389</v>
      </c>
      <c r="E35" s="1028">
        <v>3109.8368376316239</v>
      </c>
      <c r="F35" s="1028">
        <v>3131.2749999999996</v>
      </c>
      <c r="G35" s="1028">
        <v>2851.5266648534816</v>
      </c>
      <c r="H35" s="21"/>
      <c r="I35" s="1030">
        <v>72.119719163544687</v>
      </c>
      <c r="J35" s="1030">
        <v>72.2</v>
      </c>
      <c r="K35" s="1035">
        <v>70.429895612817319</v>
      </c>
      <c r="L35" s="1030">
        <v>72.659739197000562</v>
      </c>
      <c r="M35" s="1030">
        <v>72.5</v>
      </c>
      <c r="N35" s="1035">
        <v>74.45239333821101</v>
      </c>
      <c r="O35" s="1027"/>
      <c r="P35" s="502">
        <v>1791.3899999999999</v>
      </c>
      <c r="Q35" s="503">
        <v>56.6</v>
      </c>
      <c r="R35" s="5"/>
      <c r="S35" s="503">
        <v>4.5</v>
      </c>
      <c r="T35" s="503">
        <v>7.2</v>
      </c>
      <c r="V35" s="1014"/>
      <c r="W35" s="1014"/>
    </row>
    <row r="36" spans="1:23" x14ac:dyDescent="0.2">
      <c r="A36" s="1027">
        <v>2020</v>
      </c>
      <c r="B36" s="1028">
        <v>3020.3885138781347</v>
      </c>
      <c r="C36" s="1028">
        <v>3126.9820000000004</v>
      </c>
      <c r="D36" s="1028">
        <v>1962.0939728027913</v>
      </c>
      <c r="E36" s="1028">
        <v>3108.9533270316942</v>
      </c>
      <c r="F36" s="1028">
        <v>3129.1</v>
      </c>
      <c r="G36" s="1028">
        <v>2828.6455473009023</v>
      </c>
      <c r="H36" s="21"/>
      <c r="I36" s="1030">
        <v>72.085644722628516</v>
      </c>
      <c r="J36" s="1030">
        <v>72.2</v>
      </c>
      <c r="K36" s="1035">
        <v>70.325948845978189</v>
      </c>
      <c r="L36" s="1030">
        <v>72.639096425974174</v>
      </c>
      <c r="M36" s="1030">
        <v>72.5</v>
      </c>
      <c r="N36" s="1035">
        <v>74.831892785738162</v>
      </c>
      <c r="O36" s="1027"/>
      <c r="P36" s="502">
        <v>1785.06</v>
      </c>
      <c r="Q36" s="503">
        <v>56.4</v>
      </c>
      <c r="R36" s="5"/>
      <c r="S36" s="503">
        <v>6.1</v>
      </c>
      <c r="T36" s="503">
        <v>6</v>
      </c>
      <c r="V36" s="1014"/>
      <c r="W36" s="1014"/>
    </row>
    <row r="37" spans="1:23" x14ac:dyDescent="0.2">
      <c r="A37" s="1027">
        <v>2021</v>
      </c>
      <c r="B37" s="1028">
        <v>3021.2019989921118</v>
      </c>
      <c r="C37" s="1028">
        <v>3128.4259999999999</v>
      </c>
      <c r="D37" s="1028">
        <v>1963.9171658985854</v>
      </c>
      <c r="E37" s="1028">
        <v>3108.8855481751571</v>
      </c>
      <c r="F37" s="1028">
        <v>3132</v>
      </c>
      <c r="G37" s="1028">
        <v>2850.5497150552364</v>
      </c>
      <c r="H37" s="459"/>
      <c r="I37" s="1030">
        <v>72.10505964181651</v>
      </c>
      <c r="J37" s="1030">
        <v>72.2</v>
      </c>
      <c r="K37" s="1035">
        <v>70.644502370452713</v>
      </c>
      <c r="L37" s="1030">
        <v>72.637512807830774</v>
      </c>
      <c r="M37" s="1030">
        <v>72.5</v>
      </c>
      <c r="N37" s="1035">
        <v>74.42688551058059</v>
      </c>
      <c r="O37" s="1027"/>
      <c r="P37" s="502">
        <v>1785.06</v>
      </c>
      <c r="Q37" s="503">
        <v>56.4</v>
      </c>
      <c r="R37"/>
      <c r="S37" s="503">
        <v>6.1</v>
      </c>
      <c r="T37" s="503">
        <v>7.4</v>
      </c>
      <c r="V37" s="1014"/>
      <c r="W37" s="1014"/>
    </row>
    <row r="38" spans="1:23" x14ac:dyDescent="0.2">
      <c r="A38" s="1027">
        <v>2022</v>
      </c>
      <c r="B38" s="1028">
        <v>3016.0654985518813</v>
      </c>
      <c r="C38" s="1028">
        <v>3126.9820000000004</v>
      </c>
      <c r="D38" s="1028">
        <v>1971.3384352068806</v>
      </c>
      <c r="E38" s="1028">
        <v>3113.2427311415563</v>
      </c>
      <c r="F38" s="1028">
        <v>3132</v>
      </c>
      <c r="G38" s="1028">
        <v>2871.2535661142247</v>
      </c>
      <c r="H38" s="459"/>
      <c r="I38" s="1030">
        <v>72.102928485581671</v>
      </c>
      <c r="J38" s="1030">
        <v>72.2</v>
      </c>
      <c r="K38" s="1035">
        <v>70.682625858977431</v>
      </c>
      <c r="L38" s="1030">
        <v>72.603608468786291</v>
      </c>
      <c r="M38" s="1030">
        <v>72.5</v>
      </c>
      <c r="N38" s="1035">
        <v>74.115992930155514</v>
      </c>
      <c r="O38" s="1027"/>
      <c r="P38" s="502">
        <v>1785.06</v>
      </c>
      <c r="Q38" s="503">
        <v>56.4</v>
      </c>
      <c r="R38"/>
      <c r="S38" s="503">
        <v>6.4</v>
      </c>
      <c r="T38" s="503">
        <v>6.4</v>
      </c>
      <c r="V38" s="1014"/>
      <c r="W38" s="1014"/>
    </row>
    <row r="39" spans="1:23" x14ac:dyDescent="0.2">
      <c r="A39" s="1027">
        <v>2023</v>
      </c>
      <c r="B39" s="1028">
        <v>3016.0682299999999</v>
      </c>
      <c r="C39" s="1028">
        <v>3126.982</v>
      </c>
      <c r="D39" s="1028">
        <v>1912.8995809999999</v>
      </c>
      <c r="E39" s="1028">
        <v>3115.2119170000001</v>
      </c>
      <c r="F39" s="1028">
        <v>3132</v>
      </c>
      <c r="G39" s="1028">
        <v>2893.2659939999999</v>
      </c>
      <c r="H39" s="459"/>
      <c r="I39" s="1030">
        <v>72.120235059999999</v>
      </c>
      <c r="J39" s="1030">
        <v>72.2</v>
      </c>
      <c r="K39" s="1035">
        <v>70.848132629999995</v>
      </c>
      <c r="L39" s="1030">
        <v>72.581824710000006</v>
      </c>
      <c r="M39" s="1030">
        <v>72.5</v>
      </c>
      <c r="N39" s="1035">
        <v>73.788982239999996</v>
      </c>
      <c r="O39" s="1027"/>
      <c r="P39" s="502">
        <v>1785.06</v>
      </c>
      <c r="Q39" s="503">
        <v>56.4</v>
      </c>
      <c r="R39"/>
      <c r="S39" s="503">
        <v>5.9</v>
      </c>
      <c r="T39" s="503">
        <v>6.4</v>
      </c>
      <c r="V39" s="1006"/>
      <c r="W39" s="1006"/>
    </row>
    <row r="40" spans="1:23" x14ac:dyDescent="0.2">
      <c r="A40" s="1024"/>
      <c r="B40" s="1036"/>
      <c r="C40" s="1036"/>
      <c r="D40" s="1036"/>
      <c r="E40" s="1036"/>
      <c r="F40" s="1036"/>
      <c r="G40" s="1036"/>
      <c r="H40" s="459"/>
      <c r="I40" s="1025"/>
      <c r="J40" s="1025"/>
      <c r="K40" s="1025"/>
      <c r="L40" s="1025"/>
      <c r="M40" s="1025"/>
      <c r="N40" s="1037"/>
      <c r="O40"/>
      <c r="P40" s="1037"/>
      <c r="Q40" s="1037"/>
      <c r="R40"/>
      <c r="T40" s="1038"/>
    </row>
    <row r="41" spans="1:23" x14ac:dyDescent="0.2">
      <c r="A41" s="203" t="s">
        <v>356</v>
      </c>
      <c r="H41" s="459"/>
      <c r="O41"/>
      <c r="R41"/>
      <c r="T41" s="1038"/>
    </row>
    <row r="42" spans="1:23" x14ac:dyDescent="0.2">
      <c r="A42" s="661" t="s">
        <v>357</v>
      </c>
      <c r="H42" s="459"/>
      <c r="O42"/>
      <c r="R42"/>
      <c r="T42" s="1038"/>
    </row>
    <row r="43" spans="1:23" x14ac:dyDescent="0.2">
      <c r="A43" s="1039" t="s">
        <v>365</v>
      </c>
      <c r="H43" s="459"/>
      <c r="O43"/>
      <c r="R43"/>
      <c r="T43" s="1038"/>
    </row>
    <row r="44" spans="1:23" x14ac:dyDescent="0.2">
      <c r="H44" s="459"/>
      <c r="O44"/>
      <c r="R44"/>
      <c r="T44" s="1038"/>
    </row>
  </sheetData>
  <mergeCells count="1">
    <mergeCell ref="A1:C1"/>
  </mergeCells>
  <hyperlinks>
    <hyperlink ref="A1" location="Contents!A1" display="To table of contents" xr:uid="{00000000-0004-0000-0800-000000000000}"/>
    <hyperlink ref="A42" r:id="rId1" xr:uid="{CE8B8B80-C429-4B2C-926C-92B438DF5B0A}"/>
  </hyperlinks>
  <pageMargins left="0.7" right="0.7" top="0.75" bottom="0.75" header="0.3" footer="0.3"/>
  <pageSetup orientation="portrait" horizontalDpi="1200" verticalDpi="1200" r:id="rId2"/>
  <customProperties>
    <customPr name="EpmWorksheetKeyString_GUID" r:id="rId3"/>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218DAC1D76144B8A9D6536CEEEDB34" ma:contentTypeVersion="14" ma:contentTypeDescription="Een nieuw document maken." ma:contentTypeScope="" ma:versionID="b7f1a8282ebcfd2980c30e05fba3b9c0">
  <xsd:schema xmlns:xsd="http://www.w3.org/2001/XMLSchema" xmlns:xs="http://www.w3.org/2001/XMLSchema" xmlns:p="http://schemas.microsoft.com/office/2006/metadata/properties" xmlns:ns1="http://schemas.microsoft.com/sharepoint/v3" xmlns:ns2="fe5344a7-2192-4e5b-865b-937fa2a3dd49" xmlns:ns3="d4c1ea10-11d8-478b-bad8-497f3e425255" targetNamespace="http://schemas.microsoft.com/office/2006/metadata/properties" ma:root="true" ma:fieldsID="de3d5281ad87a6170cf3c2dadf4ab32a" ns1:_="" ns2:_="" ns3:_="">
    <xsd:import namespace="http://schemas.microsoft.com/sharepoint/v3"/>
    <xsd:import namespace="fe5344a7-2192-4e5b-865b-937fa2a3dd49"/>
    <xsd:import namespace="d4c1ea10-11d8-478b-bad8-497f3e4252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1:_ip_UnifiedCompliancePolicyProperties" minOccurs="0"/>
                <xsd:element ref="ns1:_ip_UnifiedCompliancePolicyUIAction"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Eigenschappen van het geïntegreerd beleid voor naleving" ma:hidden="true" ma:internalName="_ip_UnifiedCompliancePolicyProperties">
      <xsd:simpleType>
        <xsd:restriction base="dms:Note"/>
      </xsd:simpleType>
    </xsd:element>
    <xsd:element name="_ip_UnifiedCompliancePolicyUIAction" ma:index="13" nillable="true" ma:displayName="Actie van de gebruikersinterface van het geïntegreerd beleid voor naleving"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5344a7-2192-4e5b-865b-937fa2a3dd4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c1ea10-11d8-478b-bad8-497f3e425255"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d4c1ea10-11d8-478b-bad8-497f3e425255">
      <UserInfo>
        <DisplayName>Jacqueline Wanders</DisplayName>
        <AccountId>12</AccountId>
        <AccountType/>
      </UserInfo>
      <UserInfo>
        <DisplayName>Eveline Rijksen</DisplayName>
        <AccountId>100</AccountId>
        <AccountType/>
      </UserInfo>
    </SharedWithUsers>
  </documentManagement>
</p:properties>
</file>

<file path=customXml/itemProps1.xml><?xml version="1.0" encoding="utf-8"?>
<ds:datastoreItem xmlns:ds="http://schemas.openxmlformats.org/officeDocument/2006/customXml" ds:itemID="{1DB5CDD5-D697-48B8-9D0E-498EEB9DC444}">
  <ds:schemaRefs>
    <ds:schemaRef ds:uri="http://schemas.microsoft.com/sharepoint/v3/contenttype/forms"/>
  </ds:schemaRefs>
</ds:datastoreItem>
</file>

<file path=customXml/itemProps2.xml><?xml version="1.0" encoding="utf-8"?>
<ds:datastoreItem xmlns:ds="http://schemas.openxmlformats.org/officeDocument/2006/customXml" ds:itemID="{050ECF70-18CD-4AF0-A986-C460F962F3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e5344a7-2192-4e5b-865b-937fa2a3dd49"/>
    <ds:schemaRef ds:uri="d4c1ea10-11d8-478b-bad8-497f3e4252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7447796-75DB-46F4-A42D-3BBAC49875ED}">
  <ds:schemaRefs>
    <ds:schemaRef ds:uri="http://www.w3.org/XML/1998/namespace"/>
    <ds:schemaRef ds:uri="d4c1ea10-11d8-478b-bad8-497f3e425255"/>
    <ds:schemaRef ds:uri="http://schemas.microsoft.com/sharepoint/v3"/>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fe5344a7-2192-4e5b-865b-937fa2a3dd49"/>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85</vt:i4>
      </vt:variant>
    </vt:vector>
  </HeadingPairs>
  <TitlesOfParts>
    <vt:vector size="85" baseType="lpstr">
      <vt:lpstr>Contents</vt:lpstr>
      <vt:lpstr>Disclaimer</vt:lpstr>
      <vt:lpstr>2.1</vt:lpstr>
      <vt:lpstr>2.2</vt:lpstr>
      <vt:lpstr>2.3</vt:lpstr>
      <vt:lpstr>2.4</vt:lpstr>
      <vt:lpstr>2.5</vt:lpstr>
      <vt:lpstr>2.6</vt:lpstr>
      <vt:lpstr>2.7</vt:lpstr>
      <vt:lpstr>2.8</vt:lpstr>
      <vt:lpstr>2.9</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4.1</vt:lpstr>
      <vt:lpstr>4.2</vt:lpstr>
      <vt:lpstr>4.3</vt:lpstr>
      <vt:lpstr>4.4</vt:lpstr>
      <vt:lpstr>4.5</vt:lpstr>
      <vt:lpstr>5.1</vt:lpstr>
      <vt:lpstr>5.2</vt:lpstr>
      <vt:lpstr>5.3</vt:lpstr>
      <vt:lpstr>5.4</vt:lpstr>
      <vt:lpstr>5.5</vt:lpstr>
      <vt:lpstr>5.6</vt:lpstr>
      <vt:lpstr>5.7</vt:lpstr>
      <vt:lpstr>5.8</vt:lpstr>
      <vt:lpstr>6.1</vt:lpstr>
      <vt:lpstr>6.2</vt:lpstr>
      <vt:lpstr>6.3</vt:lpstr>
      <vt:lpstr>7.1</vt:lpstr>
      <vt:lpstr>7.2</vt:lpstr>
      <vt:lpstr>7.3</vt:lpstr>
      <vt:lpstr>7.4</vt:lpstr>
      <vt:lpstr>7.5</vt:lpstr>
      <vt:lpstr>7.6</vt:lpstr>
      <vt:lpstr>7.7</vt:lpstr>
      <vt:lpstr>7.8</vt:lpstr>
      <vt:lpstr>7.9</vt:lpstr>
      <vt:lpstr>7.10</vt:lpstr>
      <vt:lpstr>7.11</vt:lpstr>
      <vt:lpstr>8.1</vt:lpstr>
      <vt:lpstr>8.2</vt:lpstr>
      <vt:lpstr>8.3</vt:lpstr>
      <vt:lpstr>8.4</vt:lpstr>
      <vt:lpstr>8.5</vt:lpstr>
      <vt:lpstr>8.6</vt:lpstr>
      <vt:lpstr>8.7</vt:lpstr>
      <vt:lpstr>8.8</vt:lpstr>
      <vt:lpstr>8.9</vt:lpstr>
      <vt:lpstr>8.10</vt:lpstr>
      <vt:lpstr>8.11</vt:lpstr>
      <vt:lpstr>8.12</vt:lpstr>
      <vt:lpstr>8.13</vt:lpstr>
      <vt:lpstr>8.14</vt:lpstr>
      <vt:lpstr>9.1</vt:lpstr>
      <vt:lpstr>9.2</vt:lpstr>
      <vt:lpstr>9.3</vt:lpstr>
      <vt:lpstr>9.4</vt:lpstr>
      <vt:lpstr>9.5</vt:lpstr>
      <vt:lpstr>9.6</vt:lpstr>
      <vt:lpstr>9.7</vt:lpstr>
      <vt:lpstr>9.8</vt:lpstr>
      <vt:lpstr>9.9</vt:lpstr>
      <vt:lpstr>9.10</vt:lpstr>
      <vt:lpstr>9.11</vt:lpstr>
      <vt:lpstr>9.12</vt:lpstr>
      <vt:lpstr>9.13</vt:lpstr>
      <vt:lpstr>9.14</vt:lpstr>
      <vt:lpstr>9.15</vt:lpstr>
      <vt:lpstr>9.16</vt:lpstr>
    </vt:vector>
  </TitlesOfParts>
  <Manager/>
  <Company>CBS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Maarten 't Hoen (PBL)</dc:creator>
  <cp:keywords/>
  <dc:description/>
  <cp:lastModifiedBy>Eveline Rijksen</cp:lastModifiedBy>
  <cp:revision/>
  <dcterms:created xsi:type="dcterms:W3CDTF">2020-02-13T14:17:14Z</dcterms:created>
  <dcterms:modified xsi:type="dcterms:W3CDTF">2025-11-24T10:39:16Z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0x010100AC218DAC1D76144B8A9D6536CEEEDB34</vt:lpwstr>
  </property>
  <property fmtid="{D5CDD505-2E9C-101B-9397-08002B2CF9AE}" pid="3" name="Order">
    <vt:r8>260500</vt:r8>
  </property>
  <property fmtid="{D5CDD505-2E9C-101B-9397-08002B2CF9AE}" pid="4" name="xd_Signature">
    <vt:bool>false</vt:bool>
  </property>
  <property fmtid="{D5CDD505-2E9C-101B-9397-08002B2CF9AE}" pid="5" name="SharedWithUsers">
    <vt:lpwstr>12;#Jacqueline Wanders;#100;#Eveline Rijksen</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